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95" windowWidth="20490" windowHeight="7440"/>
  </bookViews>
  <sheets>
    <sheet name="Сетевой график за 1 кв. 2023 г." sheetId="4" r:id="rId1"/>
  </sheets>
  <definedNames>
    <definedName name="_xlnm._FilterDatabase" localSheetId="0" hidden="1">'Сетевой график за 1 кв. 2023 г.'!$A$9:$AV$224</definedName>
    <definedName name="_xlnm.Print_Titles" localSheetId="0">'Сетевой график за 1 кв. 2023 г.'!$6:$8</definedName>
  </definedNames>
  <calcPr calcId="145621" iterate="1"/>
</workbook>
</file>

<file path=xl/calcChain.xml><?xml version="1.0" encoding="utf-8"?>
<calcChain xmlns="http://schemas.openxmlformats.org/spreadsheetml/2006/main">
  <c r="O243" i="4" l="1"/>
  <c r="N243" i="4"/>
  <c r="H243" i="4"/>
  <c r="AO13" i="4"/>
  <c r="AM13" i="4"/>
  <c r="AL13" i="4"/>
  <c r="AJ13" i="4"/>
  <c r="AI13" i="4"/>
  <c r="AG13" i="4"/>
  <c r="AF13" i="4"/>
  <c r="AD13" i="4"/>
  <c r="AC13" i="4"/>
  <c r="AA13" i="4"/>
  <c r="Z13" i="4"/>
  <c r="X13" i="4"/>
  <c r="W13" i="4"/>
  <c r="U13" i="4"/>
  <c r="T13" i="4"/>
  <c r="R13" i="4"/>
  <c r="Q13" i="4"/>
  <c r="O13" i="4"/>
  <c r="N13" i="4"/>
  <c r="L13" i="4"/>
  <c r="K13" i="4"/>
  <c r="I13" i="4"/>
  <c r="H13" i="4"/>
  <c r="Z119" i="4"/>
  <c r="P119" i="4"/>
  <c r="M119" i="4"/>
  <c r="F74" i="4" l="1"/>
  <c r="E74" i="4"/>
  <c r="F73" i="4"/>
  <c r="E73" i="4"/>
  <c r="F72" i="4"/>
  <c r="F71" i="4" s="1"/>
  <c r="E72" i="4"/>
  <c r="AP71" i="4"/>
  <c r="AO71" i="4"/>
  <c r="AM71" i="4"/>
  <c r="AL71" i="4"/>
  <c r="AJ71" i="4"/>
  <c r="AI71" i="4"/>
  <c r="AG71" i="4"/>
  <c r="AF71" i="4"/>
  <c r="AD71" i="4"/>
  <c r="AC71" i="4"/>
  <c r="AA71" i="4"/>
  <c r="Z71" i="4"/>
  <c r="X71" i="4"/>
  <c r="W71" i="4"/>
  <c r="U71" i="4"/>
  <c r="T71" i="4"/>
  <c r="R71" i="4"/>
  <c r="Q71" i="4"/>
  <c r="O71" i="4"/>
  <c r="N71" i="4"/>
  <c r="L71" i="4"/>
  <c r="K71" i="4"/>
  <c r="I71" i="4"/>
  <c r="H71" i="4"/>
  <c r="E71" i="4" l="1"/>
  <c r="G71" i="4" s="1"/>
  <c r="G74" i="4"/>
  <c r="H50" i="4"/>
  <c r="K15" i="4"/>
  <c r="F117" i="4"/>
  <c r="M258" i="4" l="1"/>
  <c r="AP254" i="4"/>
  <c r="AO254" i="4"/>
  <c r="AP253" i="4"/>
  <c r="AO253" i="4"/>
  <c r="AM254" i="4"/>
  <c r="AL254" i="4"/>
  <c r="AM253" i="4"/>
  <c r="AL253" i="4"/>
  <c r="AJ254" i="4"/>
  <c r="AI254" i="4"/>
  <c r="AJ253" i="4"/>
  <c r="AI253" i="4"/>
  <c r="AG254" i="4"/>
  <c r="AF254" i="4"/>
  <c r="AG253" i="4"/>
  <c r="AF253" i="4"/>
  <c r="AD254" i="4"/>
  <c r="AC254" i="4"/>
  <c r="AD253" i="4"/>
  <c r="AC253" i="4"/>
  <c r="AA254" i="4"/>
  <c r="Z254" i="4"/>
  <c r="AA253" i="4"/>
  <c r="Z253" i="4"/>
  <c r="X254" i="4"/>
  <c r="W254" i="4"/>
  <c r="X253" i="4"/>
  <c r="W253" i="4"/>
  <c r="U254" i="4"/>
  <c r="T254" i="4"/>
  <c r="U253" i="4"/>
  <c r="T253" i="4"/>
  <c r="R254" i="4"/>
  <c r="Q254" i="4"/>
  <c r="R253" i="4"/>
  <c r="O254" i="4"/>
  <c r="N254" i="4"/>
  <c r="O253" i="4"/>
  <c r="N253" i="4"/>
  <c r="L254" i="4"/>
  <c r="K254" i="4"/>
  <c r="L253" i="4"/>
  <c r="K253" i="4"/>
  <c r="H254" i="4"/>
  <c r="I254" i="4"/>
  <c r="I253" i="4"/>
  <c r="H253" i="4"/>
  <c r="AP244" i="4"/>
  <c r="AO244" i="4"/>
  <c r="AP243" i="4"/>
  <c r="AM244" i="4"/>
  <c r="AL244" i="4"/>
  <c r="AM243" i="4"/>
  <c r="AL243" i="4"/>
  <c r="AJ244" i="4"/>
  <c r="AI244" i="4"/>
  <c r="AJ243" i="4"/>
  <c r="AI243" i="4"/>
  <c r="AG244" i="4"/>
  <c r="AF244" i="4"/>
  <c r="AG243" i="4"/>
  <c r="AF243" i="4"/>
  <c r="AD244" i="4"/>
  <c r="AC244" i="4"/>
  <c r="AD243" i="4"/>
  <c r="AC243" i="4"/>
  <c r="AA244" i="4"/>
  <c r="Z244" i="4"/>
  <c r="AA243" i="4"/>
  <c r="Z243" i="4"/>
  <c r="X244" i="4"/>
  <c r="W244" i="4"/>
  <c r="X243" i="4"/>
  <c r="W243" i="4"/>
  <c r="U244" i="4"/>
  <c r="T244" i="4"/>
  <c r="U243" i="4"/>
  <c r="T243" i="4"/>
  <c r="R244" i="4"/>
  <c r="Q244" i="4"/>
  <c r="R243" i="4"/>
  <c r="Q243" i="4"/>
  <c r="N244" i="4"/>
  <c r="P244" i="4" s="1"/>
  <c r="L244" i="4"/>
  <c r="K244" i="4"/>
  <c r="L243" i="4"/>
  <c r="K243" i="4"/>
  <c r="I243" i="4"/>
  <c r="J243" i="4" s="1"/>
  <c r="I244" i="4"/>
  <c r="H244" i="4"/>
  <c r="M243" i="4" l="1"/>
  <c r="F264" i="4"/>
  <c r="E264" i="4"/>
  <c r="F263" i="4"/>
  <c r="E263" i="4"/>
  <c r="F262" i="4"/>
  <c r="E262" i="4"/>
  <c r="AP261" i="4"/>
  <c r="AO261" i="4"/>
  <c r="AM261" i="4"/>
  <c r="AL261" i="4"/>
  <c r="AJ261" i="4"/>
  <c r="AI261" i="4"/>
  <c r="AG261" i="4"/>
  <c r="AF261" i="4"/>
  <c r="AD261" i="4"/>
  <c r="AC261" i="4"/>
  <c r="AA261" i="4"/>
  <c r="Z261" i="4"/>
  <c r="X261" i="4"/>
  <c r="W261" i="4"/>
  <c r="U261" i="4"/>
  <c r="T261" i="4"/>
  <c r="R261" i="4"/>
  <c r="Q261" i="4"/>
  <c r="O261" i="4"/>
  <c r="N261" i="4"/>
  <c r="L261" i="4"/>
  <c r="K261" i="4"/>
  <c r="I261" i="4"/>
  <c r="H261" i="4"/>
  <c r="F259" i="4"/>
  <c r="E259" i="4"/>
  <c r="AQ258" i="4"/>
  <c r="AN258" i="4"/>
  <c r="AK258" i="4"/>
  <c r="AH258" i="4"/>
  <c r="AE258" i="4"/>
  <c r="AB258" i="4"/>
  <c r="Y258" i="4"/>
  <c r="V258" i="4"/>
  <c r="S258" i="4"/>
  <c r="P258" i="4"/>
  <c r="F258" i="4"/>
  <c r="E258" i="4"/>
  <c r="F257" i="4"/>
  <c r="E257" i="4"/>
  <c r="AP256" i="4"/>
  <c r="AO256" i="4"/>
  <c r="AM256" i="4"/>
  <c r="AL256" i="4"/>
  <c r="AJ256" i="4"/>
  <c r="AI256" i="4"/>
  <c r="AG256" i="4"/>
  <c r="AF256" i="4"/>
  <c r="AD256" i="4"/>
  <c r="AC256" i="4"/>
  <c r="AA256" i="4"/>
  <c r="Z256" i="4"/>
  <c r="X256" i="4"/>
  <c r="W256" i="4"/>
  <c r="U256" i="4"/>
  <c r="T256" i="4"/>
  <c r="R256" i="4"/>
  <c r="Q256" i="4"/>
  <c r="O256" i="4"/>
  <c r="N256" i="4"/>
  <c r="L256" i="4"/>
  <c r="K256" i="4"/>
  <c r="I256" i="4"/>
  <c r="H256" i="4"/>
  <c r="V254" i="4"/>
  <c r="F254" i="4"/>
  <c r="E254" i="4"/>
  <c r="F253" i="4"/>
  <c r="E253" i="4"/>
  <c r="F252" i="4"/>
  <c r="E252" i="4"/>
  <c r="AP251" i="4"/>
  <c r="AO251" i="4"/>
  <c r="AM251" i="4"/>
  <c r="AL251" i="4"/>
  <c r="AJ251" i="4"/>
  <c r="AI251" i="4"/>
  <c r="AG251" i="4"/>
  <c r="AF251" i="4"/>
  <c r="AD251" i="4"/>
  <c r="AC251" i="4"/>
  <c r="AA251" i="4"/>
  <c r="Z251" i="4"/>
  <c r="X251" i="4"/>
  <c r="W251" i="4"/>
  <c r="U251" i="4"/>
  <c r="T251" i="4"/>
  <c r="R251" i="4"/>
  <c r="Q251" i="4"/>
  <c r="O251" i="4"/>
  <c r="N251" i="4"/>
  <c r="L251" i="4"/>
  <c r="K251" i="4"/>
  <c r="I251" i="4"/>
  <c r="H251" i="4"/>
  <c r="F247" i="4"/>
  <c r="E247" i="4"/>
  <c r="AQ244" i="4"/>
  <c r="AN244" i="4"/>
  <c r="AK244" i="4"/>
  <c r="AH244" i="4"/>
  <c r="AE244" i="4"/>
  <c r="AB244" i="4"/>
  <c r="Y244" i="4"/>
  <c r="V244" i="4"/>
  <c r="S244" i="4"/>
  <c r="F244" i="4"/>
  <c r="E244" i="4"/>
  <c r="AN243" i="4"/>
  <c r="AK243" i="4"/>
  <c r="AH243" i="4"/>
  <c r="AE243" i="4"/>
  <c r="AB243" i="4"/>
  <c r="Y243" i="4"/>
  <c r="V243" i="4"/>
  <c r="S243" i="4"/>
  <c r="P243" i="4"/>
  <c r="F243" i="4"/>
  <c r="F242" i="4"/>
  <c r="E242" i="4"/>
  <c r="AP241" i="4"/>
  <c r="AM241" i="4"/>
  <c r="AL241" i="4"/>
  <c r="AJ241" i="4"/>
  <c r="AI241" i="4"/>
  <c r="AG241" i="4"/>
  <c r="AF241" i="4"/>
  <c r="AD241" i="4"/>
  <c r="AC241" i="4"/>
  <c r="AA241" i="4"/>
  <c r="Z241" i="4"/>
  <c r="X241" i="4"/>
  <c r="W241" i="4"/>
  <c r="U241" i="4"/>
  <c r="T241" i="4"/>
  <c r="R241" i="4"/>
  <c r="Q241" i="4"/>
  <c r="O241" i="4"/>
  <c r="N241" i="4"/>
  <c r="L241" i="4"/>
  <c r="K241" i="4"/>
  <c r="I241" i="4"/>
  <c r="H241" i="4"/>
  <c r="F236" i="4"/>
  <c r="E236" i="4"/>
  <c r="F226" i="4"/>
  <c r="E226" i="4"/>
  <c r="AP167" i="4"/>
  <c r="AO167" i="4"/>
  <c r="AP166" i="4"/>
  <c r="AO166" i="4"/>
  <c r="AM167" i="4"/>
  <c r="AL167" i="4"/>
  <c r="AM166" i="4"/>
  <c r="AL166" i="4"/>
  <c r="AJ167" i="4"/>
  <c r="AI167" i="4"/>
  <c r="AJ166" i="4"/>
  <c r="AI166" i="4"/>
  <c r="AG167" i="4"/>
  <c r="AF167" i="4"/>
  <c r="AG166" i="4"/>
  <c r="AF166" i="4"/>
  <c r="AD167" i="4"/>
  <c r="AC167" i="4"/>
  <c r="AD166" i="4"/>
  <c r="AC166" i="4"/>
  <c r="AA167" i="4"/>
  <c r="Z167" i="4"/>
  <c r="AA166" i="4"/>
  <c r="Z166" i="4"/>
  <c r="X167" i="4"/>
  <c r="W167" i="4"/>
  <c r="X166" i="4"/>
  <c r="W166" i="4"/>
  <c r="U167" i="4"/>
  <c r="T167" i="4"/>
  <c r="U166" i="4"/>
  <c r="T166" i="4"/>
  <c r="R167" i="4"/>
  <c r="Q167" i="4"/>
  <c r="R166" i="4"/>
  <c r="Q166" i="4"/>
  <c r="O167" i="4"/>
  <c r="N167" i="4"/>
  <c r="O166" i="4"/>
  <c r="N166" i="4"/>
  <c r="L167" i="4"/>
  <c r="K167" i="4"/>
  <c r="L166" i="4"/>
  <c r="K166" i="4"/>
  <c r="H167" i="4"/>
  <c r="I167" i="4"/>
  <c r="I166" i="4"/>
  <c r="H166" i="4"/>
  <c r="F165" i="4"/>
  <c r="E165" i="4"/>
  <c r="P194" i="4"/>
  <c r="P214" i="4"/>
  <c r="F214" i="4"/>
  <c r="E214" i="4"/>
  <c r="F213" i="4"/>
  <c r="E213" i="4"/>
  <c r="F212" i="4"/>
  <c r="E212" i="4"/>
  <c r="AP211" i="4"/>
  <c r="AO211" i="4"/>
  <c r="AM211" i="4"/>
  <c r="AL211" i="4"/>
  <c r="AJ211" i="4"/>
  <c r="AI211" i="4"/>
  <c r="AG211" i="4"/>
  <c r="AF211" i="4"/>
  <c r="AD211" i="4"/>
  <c r="AC211" i="4"/>
  <c r="AA211" i="4"/>
  <c r="Z211" i="4"/>
  <c r="X211" i="4"/>
  <c r="W211" i="4"/>
  <c r="U211" i="4"/>
  <c r="T211" i="4"/>
  <c r="R211" i="4"/>
  <c r="Q211" i="4"/>
  <c r="O211" i="4"/>
  <c r="N211" i="4"/>
  <c r="L211" i="4"/>
  <c r="K211" i="4"/>
  <c r="I211" i="4"/>
  <c r="H211" i="4"/>
  <c r="F209" i="4"/>
  <c r="E209" i="4"/>
  <c r="F208" i="4"/>
  <c r="E208" i="4"/>
  <c r="F207" i="4"/>
  <c r="E207" i="4"/>
  <c r="AP206" i="4"/>
  <c r="AO206" i="4"/>
  <c r="AM206" i="4"/>
  <c r="AL206" i="4"/>
  <c r="AJ206" i="4"/>
  <c r="AI206" i="4"/>
  <c r="AG206" i="4"/>
  <c r="AF206" i="4"/>
  <c r="AD206" i="4"/>
  <c r="AC206" i="4"/>
  <c r="AA206" i="4"/>
  <c r="Z206" i="4"/>
  <c r="X206" i="4"/>
  <c r="W206" i="4"/>
  <c r="U206" i="4"/>
  <c r="T206" i="4"/>
  <c r="R206" i="4"/>
  <c r="Q206" i="4"/>
  <c r="O206" i="4"/>
  <c r="N206" i="4"/>
  <c r="L206" i="4"/>
  <c r="K206" i="4"/>
  <c r="I206" i="4"/>
  <c r="H206" i="4"/>
  <c r="F204" i="4"/>
  <c r="E204" i="4"/>
  <c r="F203" i="4"/>
  <c r="E203" i="4"/>
  <c r="F202" i="4"/>
  <c r="E202" i="4"/>
  <c r="AP201" i="4"/>
  <c r="AO201" i="4"/>
  <c r="AM201" i="4"/>
  <c r="AL201" i="4"/>
  <c r="AJ201" i="4"/>
  <c r="AI201" i="4"/>
  <c r="AG201" i="4"/>
  <c r="AF201" i="4"/>
  <c r="AD201" i="4"/>
  <c r="AC201" i="4"/>
  <c r="AA201" i="4"/>
  <c r="Z201" i="4"/>
  <c r="X201" i="4"/>
  <c r="W201" i="4"/>
  <c r="U201" i="4"/>
  <c r="T201" i="4"/>
  <c r="R201" i="4"/>
  <c r="Q201" i="4"/>
  <c r="O201" i="4"/>
  <c r="N201" i="4"/>
  <c r="L201" i="4"/>
  <c r="K201" i="4"/>
  <c r="I201" i="4"/>
  <c r="H201" i="4"/>
  <c r="F199" i="4"/>
  <c r="E199" i="4"/>
  <c r="F198" i="4"/>
  <c r="E198" i="4"/>
  <c r="F197" i="4"/>
  <c r="E197" i="4"/>
  <c r="AP196" i="4"/>
  <c r="AO196" i="4"/>
  <c r="AM196" i="4"/>
  <c r="AL196" i="4"/>
  <c r="AJ196" i="4"/>
  <c r="AI196" i="4"/>
  <c r="AG196" i="4"/>
  <c r="AF196" i="4"/>
  <c r="AD196" i="4"/>
  <c r="AC196" i="4"/>
  <c r="AA196" i="4"/>
  <c r="Z196" i="4"/>
  <c r="X196" i="4"/>
  <c r="W196" i="4"/>
  <c r="U196" i="4"/>
  <c r="T196" i="4"/>
  <c r="R196" i="4"/>
  <c r="Q196" i="4"/>
  <c r="O196" i="4"/>
  <c r="N196" i="4"/>
  <c r="L196" i="4"/>
  <c r="K196" i="4"/>
  <c r="I196" i="4"/>
  <c r="H196" i="4"/>
  <c r="F194" i="4"/>
  <c r="E194" i="4"/>
  <c r="F193" i="4"/>
  <c r="E193" i="4"/>
  <c r="F192" i="4"/>
  <c r="E192" i="4"/>
  <c r="AP191" i="4"/>
  <c r="AO191" i="4"/>
  <c r="AM191" i="4"/>
  <c r="AL191" i="4"/>
  <c r="AJ191" i="4"/>
  <c r="AI191" i="4"/>
  <c r="AG191" i="4"/>
  <c r="AF191" i="4"/>
  <c r="AD191" i="4"/>
  <c r="AC191" i="4"/>
  <c r="AA191" i="4"/>
  <c r="Z191" i="4"/>
  <c r="X191" i="4"/>
  <c r="W191" i="4"/>
  <c r="U191" i="4"/>
  <c r="T191" i="4"/>
  <c r="R191" i="4"/>
  <c r="Q191" i="4"/>
  <c r="O191" i="4"/>
  <c r="N191" i="4"/>
  <c r="L191" i="4"/>
  <c r="K191" i="4"/>
  <c r="I191" i="4"/>
  <c r="H191" i="4"/>
  <c r="F183" i="4"/>
  <c r="E183" i="4"/>
  <c r="F182" i="4"/>
  <c r="E182" i="4"/>
  <c r="F181" i="4"/>
  <c r="E181" i="4"/>
  <c r="AP180" i="4"/>
  <c r="AO180" i="4"/>
  <c r="AM180" i="4"/>
  <c r="AL180" i="4"/>
  <c r="AJ180" i="4"/>
  <c r="AI180" i="4"/>
  <c r="AG180" i="4"/>
  <c r="AF180" i="4"/>
  <c r="AD180" i="4"/>
  <c r="AC180" i="4"/>
  <c r="AA180" i="4"/>
  <c r="Z180" i="4"/>
  <c r="X180" i="4"/>
  <c r="W180" i="4"/>
  <c r="U180" i="4"/>
  <c r="T180" i="4"/>
  <c r="R180" i="4"/>
  <c r="Q180" i="4"/>
  <c r="O180" i="4"/>
  <c r="N180" i="4"/>
  <c r="L180" i="4"/>
  <c r="K180" i="4"/>
  <c r="I180" i="4"/>
  <c r="H180" i="4"/>
  <c r="F172" i="4"/>
  <c r="E172" i="4"/>
  <c r="F171" i="4"/>
  <c r="E171" i="4"/>
  <c r="F170" i="4"/>
  <c r="E170" i="4"/>
  <c r="AP169" i="4"/>
  <c r="AO169" i="4"/>
  <c r="AM169" i="4"/>
  <c r="AL169" i="4"/>
  <c r="AJ169" i="4"/>
  <c r="AI169" i="4"/>
  <c r="AG169" i="4"/>
  <c r="AF169" i="4"/>
  <c r="AD169" i="4"/>
  <c r="AC169" i="4"/>
  <c r="AA169" i="4"/>
  <c r="Z169" i="4"/>
  <c r="X169" i="4"/>
  <c r="W169" i="4"/>
  <c r="U169" i="4"/>
  <c r="T169" i="4"/>
  <c r="R169" i="4"/>
  <c r="Q169" i="4"/>
  <c r="O169" i="4"/>
  <c r="N169" i="4"/>
  <c r="L169" i="4"/>
  <c r="K169" i="4"/>
  <c r="I169" i="4"/>
  <c r="H169" i="4"/>
  <c r="AP127" i="4"/>
  <c r="AO127" i="4"/>
  <c r="AP126" i="4"/>
  <c r="AO126" i="4"/>
  <c r="AM127" i="4"/>
  <c r="AL127" i="4"/>
  <c r="AM126" i="4"/>
  <c r="AL126" i="4"/>
  <c r="AJ127" i="4"/>
  <c r="AI127" i="4"/>
  <c r="AJ126" i="4"/>
  <c r="AI126" i="4"/>
  <c r="AG127" i="4"/>
  <c r="AF127" i="4"/>
  <c r="AG126" i="4"/>
  <c r="AF126" i="4"/>
  <c r="AD127" i="4"/>
  <c r="AC127" i="4"/>
  <c r="AD126" i="4"/>
  <c r="AC126" i="4"/>
  <c r="AA127" i="4"/>
  <c r="Z127" i="4"/>
  <c r="AA126" i="4"/>
  <c r="Z126" i="4"/>
  <c r="X127" i="4"/>
  <c r="W127" i="4"/>
  <c r="X126" i="4"/>
  <c r="W126" i="4"/>
  <c r="U127" i="4"/>
  <c r="T127" i="4"/>
  <c r="U126" i="4"/>
  <c r="T126" i="4"/>
  <c r="R127" i="4"/>
  <c r="Q127" i="4"/>
  <c r="R126" i="4"/>
  <c r="Q126" i="4"/>
  <c r="O127" i="4"/>
  <c r="N127" i="4"/>
  <c r="O126" i="4"/>
  <c r="N126" i="4"/>
  <c r="L127" i="4"/>
  <c r="K127" i="4"/>
  <c r="L126" i="4"/>
  <c r="K126" i="4"/>
  <c r="H127" i="4"/>
  <c r="I127" i="4"/>
  <c r="I126" i="4"/>
  <c r="H126" i="4"/>
  <c r="F125" i="4"/>
  <c r="E125" i="4"/>
  <c r="P143" i="4"/>
  <c r="F156" i="4"/>
  <c r="E156" i="4"/>
  <c r="F155" i="4"/>
  <c r="E155" i="4"/>
  <c r="F154" i="4"/>
  <c r="E154" i="4"/>
  <c r="AP153" i="4"/>
  <c r="AO153" i="4"/>
  <c r="AM153" i="4"/>
  <c r="AL153" i="4"/>
  <c r="AJ153" i="4"/>
  <c r="AI153" i="4"/>
  <c r="AG153" i="4"/>
  <c r="AF153" i="4"/>
  <c r="AD153" i="4"/>
  <c r="AC153" i="4"/>
  <c r="AA153" i="4"/>
  <c r="Z153" i="4"/>
  <c r="X153" i="4"/>
  <c r="W153" i="4"/>
  <c r="U153" i="4"/>
  <c r="T153" i="4"/>
  <c r="R153" i="4"/>
  <c r="Q153" i="4"/>
  <c r="O153" i="4"/>
  <c r="N153" i="4"/>
  <c r="L153" i="4"/>
  <c r="K153" i="4"/>
  <c r="I153" i="4"/>
  <c r="H153" i="4"/>
  <c r="F151" i="4"/>
  <c r="E151" i="4"/>
  <c r="F150" i="4"/>
  <c r="E150" i="4"/>
  <c r="F149" i="4"/>
  <c r="E149" i="4"/>
  <c r="AP148" i="4"/>
  <c r="AO148" i="4"/>
  <c r="AM148" i="4"/>
  <c r="AL148" i="4"/>
  <c r="AJ148" i="4"/>
  <c r="AI148" i="4"/>
  <c r="AG148" i="4"/>
  <c r="AF148" i="4"/>
  <c r="AD148" i="4"/>
  <c r="AC148" i="4"/>
  <c r="AA148" i="4"/>
  <c r="Z148" i="4"/>
  <c r="X148" i="4"/>
  <c r="W148" i="4"/>
  <c r="U148" i="4"/>
  <c r="T148" i="4"/>
  <c r="R148" i="4"/>
  <c r="Q148" i="4"/>
  <c r="O148" i="4"/>
  <c r="N148" i="4"/>
  <c r="L148" i="4"/>
  <c r="K148" i="4"/>
  <c r="I148" i="4"/>
  <c r="H148" i="4"/>
  <c r="F143" i="4"/>
  <c r="E143" i="4"/>
  <c r="F142" i="4"/>
  <c r="E142" i="4"/>
  <c r="F141" i="4"/>
  <c r="E141" i="4"/>
  <c r="AP140" i="4"/>
  <c r="AO140" i="4"/>
  <c r="AM140" i="4"/>
  <c r="AL140" i="4"/>
  <c r="AJ140" i="4"/>
  <c r="AI140" i="4"/>
  <c r="AG140" i="4"/>
  <c r="AF140" i="4"/>
  <c r="AD140" i="4"/>
  <c r="AC140" i="4"/>
  <c r="AA140" i="4"/>
  <c r="Z140" i="4"/>
  <c r="X140" i="4"/>
  <c r="W140" i="4"/>
  <c r="U140" i="4"/>
  <c r="T140" i="4"/>
  <c r="R140" i="4"/>
  <c r="Q140" i="4"/>
  <c r="O140" i="4"/>
  <c r="N140" i="4"/>
  <c r="L140" i="4"/>
  <c r="K140" i="4"/>
  <c r="I140" i="4"/>
  <c r="H140" i="4"/>
  <c r="F132" i="4"/>
  <c r="E132" i="4"/>
  <c r="F131" i="4"/>
  <c r="E131" i="4"/>
  <c r="F130" i="4"/>
  <c r="E130" i="4"/>
  <c r="AP129" i="4"/>
  <c r="AO129" i="4"/>
  <c r="AM129" i="4"/>
  <c r="AL129" i="4"/>
  <c r="AJ129" i="4"/>
  <c r="AI129" i="4"/>
  <c r="AG129" i="4"/>
  <c r="AF129" i="4"/>
  <c r="AD129" i="4"/>
  <c r="AC129" i="4"/>
  <c r="AA129" i="4"/>
  <c r="Z129" i="4"/>
  <c r="X129" i="4"/>
  <c r="W129" i="4"/>
  <c r="U129" i="4"/>
  <c r="T129" i="4"/>
  <c r="R129" i="4"/>
  <c r="Q129" i="4"/>
  <c r="O129" i="4"/>
  <c r="N129" i="4"/>
  <c r="L129" i="4"/>
  <c r="K129" i="4"/>
  <c r="I129" i="4"/>
  <c r="H129" i="4"/>
  <c r="AP103" i="4"/>
  <c r="AO103" i="4"/>
  <c r="AP102" i="4"/>
  <c r="AO102" i="4"/>
  <c r="AM103" i="4"/>
  <c r="AL103" i="4"/>
  <c r="AM102" i="4"/>
  <c r="AL102" i="4"/>
  <c r="AJ103" i="4"/>
  <c r="AI103" i="4"/>
  <c r="AJ102" i="4"/>
  <c r="AI102" i="4"/>
  <c r="AG103" i="4"/>
  <c r="AF103" i="4"/>
  <c r="AG102" i="4"/>
  <c r="AF102" i="4"/>
  <c r="AD103" i="4"/>
  <c r="AC103" i="4"/>
  <c r="AD102" i="4"/>
  <c r="AC102" i="4"/>
  <c r="AA103" i="4"/>
  <c r="Z103" i="4"/>
  <c r="AA102" i="4"/>
  <c r="Z102" i="4"/>
  <c r="X103" i="4"/>
  <c r="W103" i="4"/>
  <c r="X102" i="4"/>
  <c r="W102" i="4"/>
  <c r="U103" i="4"/>
  <c r="T103" i="4"/>
  <c r="U102" i="4"/>
  <c r="T102" i="4"/>
  <c r="R103" i="4"/>
  <c r="Q103" i="4"/>
  <c r="R102" i="4"/>
  <c r="Q102" i="4"/>
  <c r="O103" i="4"/>
  <c r="N103" i="4"/>
  <c r="O102" i="4"/>
  <c r="N102" i="4"/>
  <c r="L103" i="4"/>
  <c r="K103" i="4"/>
  <c r="L102" i="4"/>
  <c r="K102" i="4"/>
  <c r="H103" i="4"/>
  <c r="I103" i="4"/>
  <c r="I102" i="4"/>
  <c r="H102" i="4"/>
  <c r="F101" i="4"/>
  <c r="E101" i="4"/>
  <c r="F119" i="4"/>
  <c r="E119" i="4"/>
  <c r="F118" i="4"/>
  <c r="E118" i="4"/>
  <c r="E117" i="4"/>
  <c r="AP116" i="4"/>
  <c r="AO116" i="4"/>
  <c r="AM116" i="4"/>
  <c r="AL116" i="4"/>
  <c r="AJ116" i="4"/>
  <c r="AI116" i="4"/>
  <c r="AG116" i="4"/>
  <c r="AF116" i="4"/>
  <c r="AD116" i="4"/>
  <c r="AC116" i="4"/>
  <c r="AA116" i="4"/>
  <c r="Z116" i="4"/>
  <c r="X116" i="4"/>
  <c r="W116" i="4"/>
  <c r="U116" i="4"/>
  <c r="T116" i="4"/>
  <c r="R116" i="4"/>
  <c r="Q116" i="4"/>
  <c r="O116" i="4"/>
  <c r="P116" i="4" s="1"/>
  <c r="N116" i="4"/>
  <c r="L116" i="4"/>
  <c r="M116" i="4" s="1"/>
  <c r="K116" i="4"/>
  <c r="I116" i="4"/>
  <c r="H116" i="4"/>
  <c r="F108" i="4"/>
  <c r="E108" i="4"/>
  <c r="F107" i="4"/>
  <c r="E107" i="4"/>
  <c r="F106" i="4"/>
  <c r="E106" i="4"/>
  <c r="AP105" i="4"/>
  <c r="AO105" i="4"/>
  <c r="AM105" i="4"/>
  <c r="AL105" i="4"/>
  <c r="AJ105" i="4"/>
  <c r="AI105" i="4"/>
  <c r="AG105" i="4"/>
  <c r="AF105" i="4"/>
  <c r="AD105" i="4"/>
  <c r="AC105" i="4"/>
  <c r="AA105" i="4"/>
  <c r="Z105" i="4"/>
  <c r="X105" i="4"/>
  <c r="W105" i="4"/>
  <c r="U105" i="4"/>
  <c r="T105" i="4"/>
  <c r="R105" i="4"/>
  <c r="Q105" i="4"/>
  <c r="O105" i="4"/>
  <c r="N105" i="4"/>
  <c r="L105" i="4"/>
  <c r="K105" i="4"/>
  <c r="I105" i="4"/>
  <c r="H105" i="4"/>
  <c r="AP79" i="4"/>
  <c r="AO79" i="4"/>
  <c r="AP78" i="4"/>
  <c r="AO78" i="4"/>
  <c r="AM79" i="4"/>
  <c r="AL79" i="4"/>
  <c r="AM78" i="4"/>
  <c r="AL78" i="4"/>
  <c r="AJ79" i="4"/>
  <c r="AI79" i="4"/>
  <c r="AJ78" i="4"/>
  <c r="AI78" i="4"/>
  <c r="AG79" i="4"/>
  <c r="AF79" i="4"/>
  <c r="AG78" i="4"/>
  <c r="AF78" i="4"/>
  <c r="AD79" i="4"/>
  <c r="AC79" i="4"/>
  <c r="AD78" i="4"/>
  <c r="AC78" i="4"/>
  <c r="AA79" i="4"/>
  <c r="Z79" i="4"/>
  <c r="AA78" i="4"/>
  <c r="Z78" i="4"/>
  <c r="X79" i="4"/>
  <c r="W79" i="4"/>
  <c r="X78" i="4"/>
  <c r="W78" i="4"/>
  <c r="U79" i="4"/>
  <c r="T79" i="4"/>
  <c r="U78" i="4"/>
  <c r="T78" i="4"/>
  <c r="R79" i="4"/>
  <c r="Q79" i="4"/>
  <c r="R78" i="4"/>
  <c r="Q78" i="4"/>
  <c r="O79" i="4"/>
  <c r="N79" i="4"/>
  <c r="O78" i="4"/>
  <c r="N78" i="4"/>
  <c r="L79" i="4"/>
  <c r="K79" i="4"/>
  <c r="L78" i="4"/>
  <c r="K78" i="4"/>
  <c r="H79" i="4"/>
  <c r="I79" i="4"/>
  <c r="I78" i="4"/>
  <c r="H78" i="4"/>
  <c r="E78" i="4" s="1"/>
  <c r="F77" i="4"/>
  <c r="E77" i="4"/>
  <c r="P84" i="4"/>
  <c r="F96" i="4"/>
  <c r="E96" i="4"/>
  <c r="F95" i="4"/>
  <c r="E95" i="4"/>
  <c r="F94" i="4"/>
  <c r="F93" i="4" s="1"/>
  <c r="E94" i="4"/>
  <c r="AP93" i="4"/>
  <c r="AO93" i="4"/>
  <c r="AM93" i="4"/>
  <c r="AL93" i="4"/>
  <c r="AJ93" i="4"/>
  <c r="AI93" i="4"/>
  <c r="AG93" i="4"/>
  <c r="AF93" i="4"/>
  <c r="AD93" i="4"/>
  <c r="AC93" i="4"/>
  <c r="AA93" i="4"/>
  <c r="Z93" i="4"/>
  <c r="X93" i="4"/>
  <c r="W93" i="4"/>
  <c r="U93" i="4"/>
  <c r="T93" i="4"/>
  <c r="R93" i="4"/>
  <c r="Q93" i="4"/>
  <c r="O93" i="4"/>
  <c r="N93" i="4"/>
  <c r="L93" i="4"/>
  <c r="K93" i="4"/>
  <c r="I93" i="4"/>
  <c r="H93" i="4"/>
  <c r="F89" i="4"/>
  <c r="E89" i="4"/>
  <c r="F88" i="4"/>
  <c r="E88" i="4"/>
  <c r="F87" i="4"/>
  <c r="E87" i="4"/>
  <c r="AP86" i="4"/>
  <c r="AO86" i="4"/>
  <c r="AM86" i="4"/>
  <c r="AL86" i="4"/>
  <c r="AJ86" i="4"/>
  <c r="AI86" i="4"/>
  <c r="AG86" i="4"/>
  <c r="AF86" i="4"/>
  <c r="AD86" i="4"/>
  <c r="AC86" i="4"/>
  <c r="AA86" i="4"/>
  <c r="Z86" i="4"/>
  <c r="X86" i="4"/>
  <c r="W86" i="4"/>
  <c r="U86" i="4"/>
  <c r="T86" i="4"/>
  <c r="R86" i="4"/>
  <c r="Q86" i="4"/>
  <c r="O86" i="4"/>
  <c r="N86" i="4"/>
  <c r="L86" i="4"/>
  <c r="K86" i="4"/>
  <c r="I86" i="4"/>
  <c r="H86" i="4"/>
  <c r="F84" i="4"/>
  <c r="E84" i="4"/>
  <c r="F83" i="4"/>
  <c r="E83" i="4"/>
  <c r="F82" i="4"/>
  <c r="E82" i="4"/>
  <c r="AP81" i="4"/>
  <c r="AO81" i="4"/>
  <c r="AM81" i="4"/>
  <c r="AL81" i="4"/>
  <c r="AJ81" i="4"/>
  <c r="AI81" i="4"/>
  <c r="AG81" i="4"/>
  <c r="AF81" i="4"/>
  <c r="AD81" i="4"/>
  <c r="AC81" i="4"/>
  <c r="AA81" i="4"/>
  <c r="Z81" i="4"/>
  <c r="X81" i="4"/>
  <c r="W81" i="4"/>
  <c r="U81" i="4"/>
  <c r="T81" i="4"/>
  <c r="R81" i="4"/>
  <c r="Q81" i="4"/>
  <c r="O81" i="4"/>
  <c r="N81" i="4"/>
  <c r="L81" i="4"/>
  <c r="K81" i="4"/>
  <c r="I81" i="4"/>
  <c r="H81" i="4"/>
  <c r="AP13" i="4"/>
  <c r="AP12" i="4"/>
  <c r="AM12" i="4"/>
  <c r="AL12" i="4"/>
  <c r="AJ12" i="4"/>
  <c r="AI12" i="4"/>
  <c r="AG12" i="4"/>
  <c r="AF12" i="4"/>
  <c r="AD12" i="4"/>
  <c r="AC12" i="4"/>
  <c r="AA12" i="4"/>
  <c r="Z12" i="4"/>
  <c r="X12" i="4"/>
  <c r="W12" i="4"/>
  <c r="U12" i="4"/>
  <c r="T12" i="4"/>
  <c r="R12" i="4"/>
  <c r="Q12" i="4"/>
  <c r="O12" i="4"/>
  <c r="N12" i="4"/>
  <c r="L12" i="4"/>
  <c r="K12" i="4"/>
  <c r="I12" i="4"/>
  <c r="H12" i="4"/>
  <c r="F11" i="4"/>
  <c r="E11" i="4"/>
  <c r="AI65" i="4"/>
  <c r="F64" i="4"/>
  <c r="E64" i="4"/>
  <c r="F63" i="4"/>
  <c r="E63" i="4"/>
  <c r="F62" i="4"/>
  <c r="E62" i="4"/>
  <c r="AP61" i="4"/>
  <c r="AO61" i="4"/>
  <c r="AM61" i="4"/>
  <c r="AL61" i="4"/>
  <c r="AJ61" i="4"/>
  <c r="AI61" i="4"/>
  <c r="AG61" i="4"/>
  <c r="AF61" i="4"/>
  <c r="AD61" i="4"/>
  <c r="AC61" i="4"/>
  <c r="AA61" i="4"/>
  <c r="Z61" i="4"/>
  <c r="X61" i="4"/>
  <c r="W61" i="4"/>
  <c r="U61" i="4"/>
  <c r="T61" i="4"/>
  <c r="R61" i="4"/>
  <c r="Q61" i="4"/>
  <c r="O61" i="4"/>
  <c r="N61" i="4"/>
  <c r="L61" i="4"/>
  <c r="K61" i="4"/>
  <c r="I61" i="4"/>
  <c r="H61" i="4"/>
  <c r="F48" i="4"/>
  <c r="E48" i="4"/>
  <c r="F47" i="4"/>
  <c r="E47" i="4"/>
  <c r="F46" i="4"/>
  <c r="F45" i="4" s="1"/>
  <c r="E46" i="4"/>
  <c r="E45" i="4" s="1"/>
  <c r="AP45" i="4"/>
  <c r="AO45" i="4"/>
  <c r="AM45" i="4"/>
  <c r="AL45" i="4"/>
  <c r="AJ45" i="4"/>
  <c r="AI45" i="4"/>
  <c r="AG45" i="4"/>
  <c r="AF45" i="4"/>
  <c r="AD45" i="4"/>
  <c r="AC45" i="4"/>
  <c r="AA45" i="4"/>
  <c r="Z45" i="4"/>
  <c r="X45" i="4"/>
  <c r="W45" i="4"/>
  <c r="U45" i="4"/>
  <c r="T45" i="4"/>
  <c r="R45" i="4"/>
  <c r="Q45" i="4"/>
  <c r="O45" i="4"/>
  <c r="N45" i="4"/>
  <c r="L45" i="4"/>
  <c r="K45" i="4"/>
  <c r="I45" i="4"/>
  <c r="H45" i="4"/>
  <c r="F53" i="4"/>
  <c r="E53" i="4"/>
  <c r="AQ52" i="4"/>
  <c r="AN52" i="4"/>
  <c r="AK52" i="4"/>
  <c r="AH52" i="4"/>
  <c r="AE52" i="4"/>
  <c r="AB52" i="4"/>
  <c r="Y52" i="4"/>
  <c r="V52" i="4"/>
  <c r="S52" i="4"/>
  <c r="P52" i="4"/>
  <c r="M52" i="4"/>
  <c r="J52" i="4"/>
  <c r="F52" i="4"/>
  <c r="E52" i="4"/>
  <c r="F51" i="4"/>
  <c r="E51" i="4"/>
  <c r="AP50" i="4"/>
  <c r="AO50" i="4"/>
  <c r="AM50" i="4"/>
  <c r="AL50" i="4"/>
  <c r="AJ50" i="4"/>
  <c r="AI50" i="4"/>
  <c r="AG50" i="4"/>
  <c r="AF50" i="4"/>
  <c r="AD50" i="4"/>
  <c r="AC50" i="4"/>
  <c r="AA50" i="4"/>
  <c r="Z50" i="4"/>
  <c r="X50" i="4"/>
  <c r="W50" i="4"/>
  <c r="U50" i="4"/>
  <c r="T50" i="4"/>
  <c r="R50" i="4"/>
  <c r="Q50" i="4"/>
  <c r="O50" i="4"/>
  <c r="N50" i="4"/>
  <c r="L50" i="4"/>
  <c r="K50" i="4"/>
  <c r="I50" i="4"/>
  <c r="F43" i="4"/>
  <c r="E43" i="4"/>
  <c r="F42" i="4"/>
  <c r="E42" i="4"/>
  <c r="F41" i="4"/>
  <c r="E41" i="4"/>
  <c r="E40" i="4" s="1"/>
  <c r="AP40" i="4"/>
  <c r="AO40" i="4"/>
  <c r="AM40" i="4"/>
  <c r="AL40" i="4"/>
  <c r="AJ40" i="4"/>
  <c r="AI40" i="4"/>
  <c r="AG40" i="4"/>
  <c r="AF40" i="4"/>
  <c r="AD40" i="4"/>
  <c r="AC40" i="4"/>
  <c r="AA40" i="4"/>
  <c r="Z40" i="4"/>
  <c r="X40" i="4"/>
  <c r="W40" i="4"/>
  <c r="U40" i="4"/>
  <c r="T40" i="4"/>
  <c r="R40" i="4"/>
  <c r="Q40" i="4"/>
  <c r="O40" i="4"/>
  <c r="N40" i="4"/>
  <c r="L40" i="4"/>
  <c r="K40" i="4"/>
  <c r="I40" i="4"/>
  <c r="H40" i="4"/>
  <c r="F38" i="4"/>
  <c r="E38" i="4"/>
  <c r="F37" i="4"/>
  <c r="E37" i="4"/>
  <c r="F36" i="4"/>
  <c r="E36" i="4"/>
  <c r="AP35" i="4"/>
  <c r="AO35" i="4"/>
  <c r="AM35" i="4"/>
  <c r="AL35" i="4"/>
  <c r="AJ35" i="4"/>
  <c r="AI35" i="4"/>
  <c r="AG35" i="4"/>
  <c r="AF35" i="4"/>
  <c r="AD35" i="4"/>
  <c r="AC35" i="4"/>
  <c r="AA35" i="4"/>
  <c r="Z35" i="4"/>
  <c r="X35" i="4"/>
  <c r="W35" i="4"/>
  <c r="U35" i="4"/>
  <c r="T35" i="4"/>
  <c r="R35" i="4"/>
  <c r="Q35" i="4"/>
  <c r="O35" i="4"/>
  <c r="N35" i="4"/>
  <c r="L35" i="4"/>
  <c r="K35" i="4"/>
  <c r="I35" i="4"/>
  <c r="H35" i="4"/>
  <c r="AQ33" i="4"/>
  <c r="F33" i="4"/>
  <c r="E33" i="4"/>
  <c r="F32" i="4"/>
  <c r="E32" i="4"/>
  <c r="F31" i="4"/>
  <c r="E31" i="4"/>
  <c r="AP30" i="4"/>
  <c r="AO30" i="4"/>
  <c r="AM30" i="4"/>
  <c r="AL30" i="4"/>
  <c r="AJ30" i="4"/>
  <c r="AI30" i="4"/>
  <c r="AG30" i="4"/>
  <c r="AF30" i="4"/>
  <c r="AD30" i="4"/>
  <c r="AC30" i="4"/>
  <c r="AA30" i="4"/>
  <c r="Z30" i="4"/>
  <c r="X30" i="4"/>
  <c r="W30" i="4"/>
  <c r="U30" i="4"/>
  <c r="T30" i="4"/>
  <c r="R30" i="4"/>
  <c r="Q30" i="4"/>
  <c r="O30" i="4"/>
  <c r="N30" i="4"/>
  <c r="L30" i="4"/>
  <c r="K30" i="4"/>
  <c r="I30" i="4"/>
  <c r="H30" i="4"/>
  <c r="M103" i="4" l="1"/>
  <c r="P103" i="4"/>
  <c r="F86" i="4"/>
  <c r="I100" i="4"/>
  <c r="L100" i="4"/>
  <c r="AG100" i="4"/>
  <c r="AP100" i="4"/>
  <c r="AL124" i="4"/>
  <c r="AF164" i="4"/>
  <c r="AI164" i="4"/>
  <c r="S256" i="4"/>
  <c r="Y256" i="4"/>
  <c r="AE256" i="4"/>
  <c r="AK256" i="4"/>
  <c r="AQ256" i="4"/>
  <c r="N76" i="4"/>
  <c r="Q76" i="4"/>
  <c r="AC76" i="4"/>
  <c r="AJ10" i="4"/>
  <c r="I10" i="4"/>
  <c r="F40" i="4"/>
  <c r="AD10" i="4"/>
  <c r="K76" i="4"/>
  <c r="AI76" i="4"/>
  <c r="AC124" i="4"/>
  <c r="E169" i="4"/>
  <c r="E180" i="4"/>
  <c r="E191" i="4"/>
  <c r="F129" i="4"/>
  <c r="F148" i="4"/>
  <c r="E129" i="4"/>
  <c r="E148" i="4"/>
  <c r="H124" i="4"/>
  <c r="L124" i="4"/>
  <c r="O124" i="4"/>
  <c r="R124" i="4"/>
  <c r="U124" i="4"/>
  <c r="X124" i="4"/>
  <c r="AA124" i="4"/>
  <c r="AJ124" i="4"/>
  <c r="AM124" i="4"/>
  <c r="AP124" i="4"/>
  <c r="F196" i="4"/>
  <c r="F206" i="4"/>
  <c r="P140" i="4"/>
  <c r="E201" i="4"/>
  <c r="AL164" i="4"/>
  <c r="E61" i="4"/>
  <c r="R10" i="4"/>
  <c r="U10" i="4"/>
  <c r="AG10" i="4"/>
  <c r="AM10" i="4"/>
  <c r="E93" i="4"/>
  <c r="W76" i="4"/>
  <c r="F116" i="4"/>
  <c r="X100" i="4"/>
  <c r="AA100" i="4"/>
  <c r="AJ100" i="4"/>
  <c r="AM100" i="4"/>
  <c r="AG124" i="4"/>
  <c r="F169" i="4"/>
  <c r="E211" i="4"/>
  <c r="AA164" i="4"/>
  <c r="AP164" i="4"/>
  <c r="F35" i="4"/>
  <c r="F61" i="4"/>
  <c r="F105" i="4"/>
  <c r="K100" i="4"/>
  <c r="Q100" i="4"/>
  <c r="T100" i="4"/>
  <c r="Z100" i="4"/>
  <c r="AC100" i="4"/>
  <c r="AI100" i="4"/>
  <c r="AL100" i="4"/>
  <c r="AO100" i="4"/>
  <c r="I124" i="4"/>
  <c r="AF124" i="4"/>
  <c r="AI124" i="4"/>
  <c r="AO124" i="4"/>
  <c r="P211" i="4"/>
  <c r="F211" i="4"/>
  <c r="T164" i="4"/>
  <c r="W164" i="4"/>
  <c r="AO164" i="4"/>
  <c r="AB241" i="4"/>
  <c r="AH241" i="4"/>
  <c r="AN241" i="4"/>
  <c r="H227" i="4"/>
  <c r="H248" i="4" s="1"/>
  <c r="N227" i="4"/>
  <c r="N248" i="4" s="1"/>
  <c r="AF227" i="4"/>
  <c r="AF237" i="4" s="1"/>
  <c r="F81" i="4"/>
  <c r="E206" i="4"/>
  <c r="G206" i="4" s="1"/>
  <c r="X227" i="4"/>
  <c r="X237" i="4" s="1"/>
  <c r="AD227" i="4"/>
  <c r="AD248" i="4" s="1"/>
  <c r="AO228" i="4"/>
  <c r="AO238" i="4" s="1"/>
  <c r="F30" i="4"/>
  <c r="X10" i="4"/>
  <c r="I228" i="4"/>
  <c r="I249" i="4" s="1"/>
  <c r="K228" i="4"/>
  <c r="K249" i="4" s="1"/>
  <c r="O227" i="4"/>
  <c r="W228" i="4"/>
  <c r="W238" i="4" s="1"/>
  <c r="AI228" i="4"/>
  <c r="AI249" i="4" s="1"/>
  <c r="AL228" i="4"/>
  <c r="AL249" i="4" s="1"/>
  <c r="AP228" i="4"/>
  <c r="AP238" i="4" s="1"/>
  <c r="G89" i="4"/>
  <c r="O76" i="4"/>
  <c r="U76" i="4"/>
  <c r="AA76" i="4"/>
  <c r="AG76" i="4"/>
  <c r="AM76" i="4"/>
  <c r="R100" i="4"/>
  <c r="U100" i="4"/>
  <c r="AD100" i="4"/>
  <c r="F140" i="4"/>
  <c r="K124" i="4"/>
  <c r="Q124" i="4"/>
  <c r="T124" i="4"/>
  <c r="W124" i="4"/>
  <c r="Z124" i="4"/>
  <c r="F191" i="4"/>
  <c r="I164" i="4"/>
  <c r="L164" i="4"/>
  <c r="R164" i="4"/>
  <c r="U164" i="4"/>
  <c r="AD164" i="4"/>
  <c r="AG164" i="4"/>
  <c r="AJ227" i="4"/>
  <c r="AJ237" i="4" s="1"/>
  <c r="AM164" i="4"/>
  <c r="F241" i="4"/>
  <c r="AA227" i="4"/>
  <c r="AA248" i="4" s="1"/>
  <c r="AA10" i="4"/>
  <c r="R228" i="4"/>
  <c r="R238" i="4" s="1"/>
  <c r="X228" i="4"/>
  <c r="X238" i="4" s="1"/>
  <c r="AD228" i="4"/>
  <c r="AD238" i="4" s="1"/>
  <c r="AG228" i="4"/>
  <c r="AG249" i="4" s="1"/>
  <c r="AJ228" i="4"/>
  <c r="AJ238" i="4" s="1"/>
  <c r="E81" i="4"/>
  <c r="T76" i="4"/>
  <c r="AF76" i="4"/>
  <c r="E105" i="4"/>
  <c r="AH103" i="4"/>
  <c r="F180" i="4"/>
  <c r="E196" i="4"/>
  <c r="G196" i="4" s="1"/>
  <c r="F201" i="4"/>
  <c r="K164" i="4"/>
  <c r="AH167" i="4"/>
  <c r="F251" i="4"/>
  <c r="P191" i="4"/>
  <c r="P167" i="4"/>
  <c r="N124" i="4"/>
  <c r="N228" i="4"/>
  <c r="E35" i="4"/>
  <c r="G35" i="4" s="1"/>
  <c r="E116" i="4"/>
  <c r="Q10" i="4"/>
  <c r="F256" i="4"/>
  <c r="O164" i="4"/>
  <c r="L10" i="4"/>
  <c r="O10" i="4"/>
  <c r="K10" i="4"/>
  <c r="N237" i="4"/>
  <c r="AF248" i="4"/>
  <c r="AD249" i="4"/>
  <c r="AJ164" i="4"/>
  <c r="K227" i="4"/>
  <c r="AM228" i="4"/>
  <c r="AA228" i="4"/>
  <c r="E140" i="4"/>
  <c r="F166" i="4"/>
  <c r="Q227" i="4"/>
  <c r="T10" i="4"/>
  <c r="V10" i="4" s="1"/>
  <c r="V12" i="4"/>
  <c r="T227" i="4"/>
  <c r="W227" i="4"/>
  <c r="Z10" i="4"/>
  <c r="Z227" i="4"/>
  <c r="AC227" i="4"/>
  <c r="AC10" i="4"/>
  <c r="AF10" i="4"/>
  <c r="AH12" i="4"/>
  <c r="AI227" i="4"/>
  <c r="AL227" i="4"/>
  <c r="AP227" i="4"/>
  <c r="AP10" i="4"/>
  <c r="U227" i="4"/>
  <c r="Z228" i="4"/>
  <c r="Z238" i="4" s="1"/>
  <c r="AC228" i="4"/>
  <c r="AC249" i="4" s="1"/>
  <c r="AF228" i="4"/>
  <c r="AF238" i="4" s="1"/>
  <c r="F153" i="4"/>
  <c r="F126" i="4"/>
  <c r="E256" i="4"/>
  <c r="J50" i="4"/>
  <c r="P50" i="4"/>
  <c r="V50" i="4"/>
  <c r="AB50" i="4"/>
  <c r="AH50" i="4"/>
  <c r="AN50" i="4"/>
  <c r="E50" i="4"/>
  <c r="H10" i="4"/>
  <c r="M13" i="4"/>
  <c r="P13" i="4"/>
  <c r="P12" i="4"/>
  <c r="P81" i="4"/>
  <c r="I76" i="4"/>
  <c r="P79" i="4"/>
  <c r="V79" i="4"/>
  <c r="Y79" i="4"/>
  <c r="AH79" i="4"/>
  <c r="F103" i="4"/>
  <c r="E127" i="4"/>
  <c r="AH127" i="4"/>
  <c r="H164" i="4"/>
  <c r="N164" i="4"/>
  <c r="Q164" i="4"/>
  <c r="Z164" i="4"/>
  <c r="AC164" i="4"/>
  <c r="H228" i="4"/>
  <c r="H249" i="4" s="1"/>
  <c r="L228" i="4"/>
  <c r="L249" i="4" s="1"/>
  <c r="O228" i="4"/>
  <c r="O249" i="4" s="1"/>
  <c r="AM227" i="4"/>
  <c r="M256" i="4"/>
  <c r="J12" i="4"/>
  <c r="M12" i="4"/>
  <c r="N10" i="4"/>
  <c r="S12" i="4"/>
  <c r="AE12" i="4"/>
  <c r="F102" i="4"/>
  <c r="E153" i="4"/>
  <c r="E126" i="4"/>
  <c r="E167" i="4"/>
  <c r="Q228" i="4"/>
  <c r="Q249" i="4" s="1"/>
  <c r="T228" i="4"/>
  <c r="T249" i="4" s="1"/>
  <c r="I227" i="4"/>
  <c r="L227" i="4"/>
  <c r="L248" i="4" s="1"/>
  <c r="R227" i="4"/>
  <c r="U228" i="4"/>
  <c r="AG227" i="4"/>
  <c r="Y241" i="4"/>
  <c r="AK241" i="4"/>
  <c r="V256" i="4"/>
  <c r="AB256" i="4"/>
  <c r="AH256" i="4"/>
  <c r="AN256" i="4"/>
  <c r="AF100" i="4"/>
  <c r="AH100" i="4" s="1"/>
  <c r="AQ30" i="4"/>
  <c r="V251" i="4"/>
  <c r="E251" i="4"/>
  <c r="F261" i="4"/>
  <c r="E261" i="4"/>
  <c r="P256" i="4"/>
  <c r="G258" i="4"/>
  <c r="AE241" i="4"/>
  <c r="V241" i="4"/>
  <c r="S241" i="4"/>
  <c r="P241" i="4"/>
  <c r="G244" i="4"/>
  <c r="X164" i="4"/>
  <c r="F167" i="4"/>
  <c r="E166" i="4"/>
  <c r="G214" i="4"/>
  <c r="G209" i="4"/>
  <c r="G204" i="4"/>
  <c r="G199" i="4"/>
  <c r="G194" i="4"/>
  <c r="AD124" i="4"/>
  <c r="F127" i="4"/>
  <c r="G156" i="4"/>
  <c r="G143" i="4"/>
  <c r="E103" i="4"/>
  <c r="O100" i="4"/>
  <c r="E102" i="4"/>
  <c r="H100" i="4"/>
  <c r="N100" i="4"/>
  <c r="W100" i="4"/>
  <c r="G33" i="4"/>
  <c r="AQ50" i="4"/>
  <c r="F50" i="4"/>
  <c r="F13" i="4"/>
  <c r="E13" i="4"/>
  <c r="F12" i="4"/>
  <c r="Y12" i="4"/>
  <c r="AB12" i="4"/>
  <c r="AK12" i="4"/>
  <c r="AN12" i="4"/>
  <c r="AQ13" i="4"/>
  <c r="F79" i="4"/>
  <c r="F78" i="4"/>
  <c r="G108" i="4"/>
  <c r="G119" i="4"/>
  <c r="AO76" i="4"/>
  <c r="E79" i="4"/>
  <c r="H76" i="4"/>
  <c r="L76" i="4"/>
  <c r="R76" i="4"/>
  <c r="X76" i="4"/>
  <c r="Z76" i="4"/>
  <c r="AD76" i="4"/>
  <c r="AJ76" i="4"/>
  <c r="AL76" i="4"/>
  <c r="AP76" i="4"/>
  <c r="E86" i="4"/>
  <c r="G86" i="4" s="1"/>
  <c r="G84" i="4"/>
  <c r="AL10" i="4"/>
  <c r="AI10" i="4"/>
  <c r="AK10" i="4" s="1"/>
  <c r="W10" i="4"/>
  <c r="G64" i="4"/>
  <c r="AK50" i="4"/>
  <c r="AE50" i="4"/>
  <c r="Y50" i="4"/>
  <c r="S50" i="4"/>
  <c r="M50" i="4"/>
  <c r="G52" i="4"/>
  <c r="G38" i="4"/>
  <c r="E30" i="4"/>
  <c r="E27" i="4"/>
  <c r="J27" i="4"/>
  <c r="AQ27" i="4"/>
  <c r="AN27" i="4"/>
  <c r="AK27" i="4"/>
  <c r="AH27" i="4"/>
  <c r="AE27" i="4"/>
  <c r="AB27" i="4"/>
  <c r="Y27" i="4"/>
  <c r="V27" i="4"/>
  <c r="S27" i="4"/>
  <c r="P27" i="4"/>
  <c r="M27" i="4"/>
  <c r="F28" i="4"/>
  <c r="E28" i="4"/>
  <c r="F27" i="4"/>
  <c r="F26" i="4"/>
  <c r="E26" i="4"/>
  <c r="AP25" i="4"/>
  <c r="AO25" i="4"/>
  <c r="AM25" i="4"/>
  <c r="AL25" i="4"/>
  <c r="AJ25" i="4"/>
  <c r="AI25" i="4"/>
  <c r="AG25" i="4"/>
  <c r="AF25" i="4"/>
  <c r="AD25" i="4"/>
  <c r="AC25" i="4"/>
  <c r="AA25" i="4"/>
  <c r="Z25" i="4"/>
  <c r="X25" i="4"/>
  <c r="W25" i="4"/>
  <c r="U25" i="4"/>
  <c r="T25" i="4"/>
  <c r="R25" i="4"/>
  <c r="Q25" i="4"/>
  <c r="O25" i="4"/>
  <c r="L25" i="4"/>
  <c r="K25" i="4"/>
  <c r="I25" i="4"/>
  <c r="H25" i="4"/>
  <c r="M23" i="4"/>
  <c r="AQ23" i="4"/>
  <c r="AN23" i="4"/>
  <c r="AK23" i="4"/>
  <c r="AH23" i="4"/>
  <c r="AE23" i="4"/>
  <c r="AB23" i="4"/>
  <c r="Y23" i="4"/>
  <c r="V23" i="4"/>
  <c r="S23" i="4"/>
  <c r="P23" i="4"/>
  <c r="F23" i="4"/>
  <c r="E23" i="4"/>
  <c r="F22" i="4"/>
  <c r="E22" i="4"/>
  <c r="F21" i="4"/>
  <c r="E21" i="4"/>
  <c r="AP20" i="4"/>
  <c r="AO20" i="4"/>
  <c r="AM20" i="4"/>
  <c r="AL20" i="4"/>
  <c r="AJ20" i="4"/>
  <c r="AI20" i="4"/>
  <c r="AG20" i="4"/>
  <c r="AF20" i="4"/>
  <c r="AD20" i="4"/>
  <c r="AC20" i="4"/>
  <c r="AA20" i="4"/>
  <c r="Z20" i="4"/>
  <c r="X20" i="4"/>
  <c r="W20" i="4"/>
  <c r="U20" i="4"/>
  <c r="T20" i="4"/>
  <c r="R20" i="4"/>
  <c r="Q20" i="4"/>
  <c r="O20" i="4"/>
  <c r="N20" i="4"/>
  <c r="L20" i="4"/>
  <c r="K20" i="4"/>
  <c r="I20" i="4"/>
  <c r="H20" i="4"/>
  <c r="AO243" i="4"/>
  <c r="AO241" i="4" s="1"/>
  <c r="AQ241" i="4" s="1"/>
  <c r="AP15" i="4"/>
  <c r="AM15" i="4"/>
  <c r="AL15" i="4"/>
  <c r="AJ15" i="4"/>
  <c r="AI15" i="4"/>
  <c r="AG15" i="4"/>
  <c r="AF15" i="4"/>
  <c r="AD15" i="4"/>
  <c r="AC15" i="4"/>
  <c r="AA15" i="4"/>
  <c r="Z15" i="4"/>
  <c r="X15" i="4"/>
  <c r="W15" i="4"/>
  <c r="U15" i="4"/>
  <c r="T15" i="4"/>
  <c r="R15" i="4"/>
  <c r="Q15" i="4"/>
  <c r="O15" i="4"/>
  <c r="N15" i="4"/>
  <c r="L15" i="4"/>
  <c r="I15" i="4"/>
  <c r="H15" i="4"/>
  <c r="F17" i="4"/>
  <c r="E18" i="4"/>
  <c r="F18" i="4"/>
  <c r="F16" i="4"/>
  <c r="AQ18" i="4"/>
  <c r="AN18" i="4"/>
  <c r="AN13" i="4" s="1"/>
  <c r="AN17" i="4"/>
  <c r="AK18" i="4"/>
  <c r="AK13" i="4" s="1"/>
  <c r="AK17" i="4"/>
  <c r="AH18" i="4"/>
  <c r="AH13" i="4" s="1"/>
  <c r="AH17" i="4"/>
  <c r="AE18" i="4"/>
  <c r="AE17" i="4"/>
  <c r="AB18" i="4"/>
  <c r="AB13" i="4" s="1"/>
  <c r="AB17" i="4"/>
  <c r="Y18" i="4"/>
  <c r="Y13" i="4" s="1"/>
  <c r="Y17" i="4"/>
  <c r="V18" i="4"/>
  <c r="V13" i="4" s="1"/>
  <c r="V17" i="4"/>
  <c r="S18" i="4"/>
  <c r="S17" i="4"/>
  <c r="E16" i="4"/>
  <c r="P18" i="4"/>
  <c r="P17" i="4"/>
  <c r="N238" i="4" l="1"/>
  <c r="N249" i="4"/>
  <c r="O237" i="4"/>
  <c r="O248" i="4"/>
  <c r="S13" i="4"/>
  <c r="AE13" i="4"/>
  <c r="AH164" i="4"/>
  <c r="G61" i="4"/>
  <c r="P100" i="4"/>
  <c r="M100" i="4"/>
  <c r="J10" i="4"/>
  <c r="AO249" i="4"/>
  <c r="X248" i="4"/>
  <c r="Y76" i="4"/>
  <c r="AD237" i="4"/>
  <c r="P76" i="4"/>
  <c r="AN10" i="4"/>
  <c r="AH10" i="4"/>
  <c r="V76" i="4"/>
  <c r="G30" i="4"/>
  <c r="AB10" i="4"/>
  <c r="G116" i="4"/>
  <c r="K238" i="4"/>
  <c r="AE10" i="4"/>
  <c r="G201" i="4"/>
  <c r="G105" i="4"/>
  <c r="G211" i="4"/>
  <c r="G191" i="4"/>
  <c r="E164" i="4"/>
  <c r="AH124" i="4"/>
  <c r="AL238" i="4"/>
  <c r="O225" i="4"/>
  <c r="AL225" i="4"/>
  <c r="AG238" i="4"/>
  <c r="AH238" i="4" s="1"/>
  <c r="F164" i="4"/>
  <c r="AI238" i="4"/>
  <c r="R249" i="4"/>
  <c r="S249" i="4" s="1"/>
  <c r="P249" i="4"/>
  <c r="P227" i="4"/>
  <c r="AJ225" i="4"/>
  <c r="AJ248" i="4"/>
  <c r="H237" i="4"/>
  <c r="AA237" i="4"/>
  <c r="AA225" i="4"/>
  <c r="AP249" i="4"/>
  <c r="AQ249" i="4" s="1"/>
  <c r="AJ249" i="4"/>
  <c r="AK249" i="4" s="1"/>
  <c r="W249" i="4"/>
  <c r="Y10" i="4"/>
  <c r="N225" i="4"/>
  <c r="G140" i="4"/>
  <c r="G81" i="4"/>
  <c r="AH76" i="4"/>
  <c r="G103" i="4"/>
  <c r="G153" i="4"/>
  <c r="G50" i="4"/>
  <c r="S10" i="4"/>
  <c r="X235" i="4"/>
  <c r="AJ235" i="4"/>
  <c r="I225" i="4"/>
  <c r="AD225" i="4"/>
  <c r="F124" i="4"/>
  <c r="E124" i="4"/>
  <c r="X249" i="4"/>
  <c r="X225" i="4"/>
  <c r="AD235" i="4"/>
  <c r="I238" i="4"/>
  <c r="F76" i="4"/>
  <c r="F100" i="4"/>
  <c r="N235" i="4"/>
  <c r="M20" i="4"/>
  <c r="G27" i="4"/>
  <c r="AF249" i="4"/>
  <c r="AF246" i="4" s="1"/>
  <c r="Z225" i="4"/>
  <c r="Z249" i="4"/>
  <c r="Q238" i="4"/>
  <c r="AF225" i="4"/>
  <c r="AH228" i="4"/>
  <c r="AC238" i="4"/>
  <c r="Y249" i="4"/>
  <c r="T225" i="4"/>
  <c r="P237" i="4"/>
  <c r="P15" i="4"/>
  <c r="G256" i="4"/>
  <c r="P164" i="4"/>
  <c r="P228" i="4"/>
  <c r="M10" i="4"/>
  <c r="F25" i="4"/>
  <c r="P10" i="4"/>
  <c r="F227" i="4"/>
  <c r="F228" i="4"/>
  <c r="G13" i="4"/>
  <c r="U249" i="4"/>
  <c r="V249" i="4" s="1"/>
  <c r="U238" i="4"/>
  <c r="H246" i="4"/>
  <c r="H238" i="4"/>
  <c r="U248" i="4"/>
  <c r="U237" i="4"/>
  <c r="U235" i="4" s="1"/>
  <c r="U225" i="4"/>
  <c r="AI248" i="4"/>
  <c r="AI246" i="4" s="1"/>
  <c r="AI237" i="4"/>
  <c r="AI235" i="4" s="1"/>
  <c r="AC248" i="4"/>
  <c r="AE248" i="4" s="1"/>
  <c r="AC237" i="4"/>
  <c r="T248" i="4"/>
  <c r="T246" i="4" s="1"/>
  <c r="T237" i="4"/>
  <c r="Q248" i="4"/>
  <c r="Q246" i="4" s="1"/>
  <c r="Q237" i="4"/>
  <c r="AM249" i="4"/>
  <c r="AN249" i="4" s="1"/>
  <c r="AM238" i="4"/>
  <c r="J25" i="4"/>
  <c r="AC225" i="4"/>
  <c r="AF235" i="4"/>
  <c r="T238" i="4"/>
  <c r="R248" i="4"/>
  <c r="R237" i="4"/>
  <c r="R235" i="4" s="1"/>
  <c r="R225" i="4"/>
  <c r="AM248" i="4"/>
  <c r="AM237" i="4"/>
  <c r="AM225" i="4"/>
  <c r="Z248" i="4"/>
  <c r="AB248" i="4" s="1"/>
  <c r="Z237" i="4"/>
  <c r="Z235" i="4" s="1"/>
  <c r="E243" i="4"/>
  <c r="AQ243" i="4"/>
  <c r="F10" i="4"/>
  <c r="E100" i="4"/>
  <c r="G127" i="4"/>
  <c r="E228" i="4"/>
  <c r="AI225" i="4"/>
  <c r="L237" i="4"/>
  <c r="M227" i="4"/>
  <c r="L225" i="4"/>
  <c r="O238" i="4"/>
  <c r="AP248" i="4"/>
  <c r="AP225" i="4"/>
  <c r="AP237" i="4"/>
  <c r="AP235" i="4" s="1"/>
  <c r="AA249" i="4"/>
  <c r="AA246" i="4" s="1"/>
  <c r="AA238" i="4"/>
  <c r="H225" i="4"/>
  <c r="Q225" i="4"/>
  <c r="AG248" i="4"/>
  <c r="AG237" i="4"/>
  <c r="AG225" i="4"/>
  <c r="I248" i="4"/>
  <c r="I237" i="4"/>
  <c r="J227" i="4"/>
  <c r="L238" i="4"/>
  <c r="M228" i="4"/>
  <c r="AL248" i="4"/>
  <c r="AL246" i="4" s="1"/>
  <c r="AL237" i="4"/>
  <c r="W248" i="4"/>
  <c r="W225" i="4"/>
  <c r="W237" i="4"/>
  <c r="W235" i="4" s="1"/>
  <c r="P248" i="4"/>
  <c r="K248" i="4"/>
  <c r="K246" i="4" s="1"/>
  <c r="K237" i="4"/>
  <c r="K225" i="4"/>
  <c r="AD246" i="4"/>
  <c r="AE249" i="4"/>
  <c r="G167" i="4"/>
  <c r="E17" i="4"/>
  <c r="G17" i="4" s="1"/>
  <c r="AO12" i="4"/>
  <c r="AO227" i="4" s="1"/>
  <c r="E227" i="4" s="1"/>
  <c r="AE15" i="4"/>
  <c r="S20" i="4"/>
  <c r="Y20" i="4"/>
  <c r="AE20" i="4"/>
  <c r="AK20" i="4"/>
  <c r="AQ20" i="4"/>
  <c r="E20" i="4"/>
  <c r="V25" i="4"/>
  <c r="AB25" i="4"/>
  <c r="AH25" i="4"/>
  <c r="AN25" i="4"/>
  <c r="G79" i="4"/>
  <c r="E76" i="4"/>
  <c r="N25" i="4"/>
  <c r="P25" i="4" s="1"/>
  <c r="E25" i="4"/>
  <c r="M25" i="4"/>
  <c r="S25" i="4"/>
  <c r="Y25" i="4"/>
  <c r="AE25" i="4"/>
  <c r="AK25" i="4"/>
  <c r="AQ25" i="4"/>
  <c r="AN20" i="4"/>
  <c r="AH20" i="4"/>
  <c r="AB20" i="4"/>
  <c r="V20" i="4"/>
  <c r="P20" i="4"/>
  <c r="G23" i="4"/>
  <c r="F20" i="4"/>
  <c r="AK15" i="4"/>
  <c r="AH15" i="4"/>
  <c r="AB15" i="4"/>
  <c r="Y15" i="4"/>
  <c r="V15" i="4"/>
  <c r="G18" i="4"/>
  <c r="S15" i="4"/>
  <c r="AQ17" i="4"/>
  <c r="AO15" i="4"/>
  <c r="AQ15" i="4" s="1"/>
  <c r="AN15" i="4"/>
  <c r="F15" i="4"/>
  <c r="X246" i="4" l="1"/>
  <c r="G25" i="4"/>
  <c r="W246" i="4"/>
  <c r="N246" i="4"/>
  <c r="G100" i="4"/>
  <c r="AA235" i="4"/>
  <c r="G164" i="4"/>
  <c r="G124" i="4"/>
  <c r="P225" i="4"/>
  <c r="AJ246" i="4"/>
  <c r="AL235" i="4"/>
  <c r="AG235" i="4"/>
  <c r="AH235" i="4" s="1"/>
  <c r="Q235" i="4"/>
  <c r="J225" i="4"/>
  <c r="AK246" i="4"/>
  <c r="H235" i="4"/>
  <c r="G76" i="4"/>
  <c r="AM235" i="4"/>
  <c r="AH225" i="4"/>
  <c r="AK248" i="4"/>
  <c r="AC246" i="4"/>
  <c r="AE246" i="4" s="1"/>
  <c r="Z246" i="4"/>
  <c r="AB246" i="4" s="1"/>
  <c r="AB249" i="4"/>
  <c r="AC235" i="4"/>
  <c r="AH249" i="4"/>
  <c r="E249" i="4"/>
  <c r="E238" i="4"/>
  <c r="F225" i="4"/>
  <c r="O246" i="4"/>
  <c r="G228" i="4"/>
  <c r="E15" i="4"/>
  <c r="G15" i="4" s="1"/>
  <c r="G20" i="4"/>
  <c r="K235" i="4"/>
  <c r="M248" i="4"/>
  <c r="L246" i="4"/>
  <c r="M246" i="4" s="1"/>
  <c r="AO248" i="4"/>
  <c r="AO246" i="4" s="1"/>
  <c r="AO237" i="4"/>
  <c r="AO235" i="4" s="1"/>
  <c r="AO225" i="4"/>
  <c r="J237" i="4"/>
  <c r="I235" i="4"/>
  <c r="J235" i="4" s="1"/>
  <c r="F237" i="4"/>
  <c r="AH248" i="4"/>
  <c r="AG246" i="4"/>
  <c r="AH246" i="4" s="1"/>
  <c r="M225" i="4"/>
  <c r="Y248" i="4"/>
  <c r="V248" i="4"/>
  <c r="U246" i="4"/>
  <c r="V246" i="4" s="1"/>
  <c r="F238" i="4"/>
  <c r="M238" i="4"/>
  <c r="J248" i="4"/>
  <c r="F248" i="4"/>
  <c r="I246" i="4"/>
  <c r="J246" i="4" s="1"/>
  <c r="AP246" i="4"/>
  <c r="E225" i="4"/>
  <c r="R246" i="4"/>
  <c r="S246" i="4" s="1"/>
  <c r="S248" i="4"/>
  <c r="M249" i="4"/>
  <c r="F249" i="4"/>
  <c r="P238" i="4"/>
  <c r="O235" i="4"/>
  <c r="P235" i="4" s="1"/>
  <c r="M237" i="4"/>
  <c r="L235" i="4"/>
  <c r="G243" i="4"/>
  <c r="E241" i="4"/>
  <c r="G241" i="4" s="1"/>
  <c r="AM246" i="4"/>
  <c r="AN246" i="4" s="1"/>
  <c r="AN248" i="4"/>
  <c r="T235" i="4"/>
  <c r="AQ12" i="4"/>
  <c r="E12" i="4"/>
  <c r="AO10" i="4"/>
  <c r="AQ10" i="4" s="1"/>
  <c r="Y246" i="4" l="1"/>
  <c r="P246" i="4"/>
  <c r="G225" i="4"/>
  <c r="E248" i="4"/>
  <c r="G248" i="4" s="1"/>
  <c r="G249" i="4"/>
  <c r="G238" i="4"/>
  <c r="M235" i="4"/>
  <c r="AQ248" i="4"/>
  <c r="E237" i="4"/>
  <c r="E235" i="4" s="1"/>
  <c r="AQ246" i="4"/>
  <c r="F246" i="4"/>
  <c r="F235" i="4"/>
  <c r="E10" i="4"/>
  <c r="G10" i="4" s="1"/>
  <c r="G12" i="4"/>
  <c r="E246" i="4" l="1"/>
  <c r="G246" i="4" s="1"/>
  <c r="G235" i="4"/>
  <c r="G237" i="4"/>
  <c r="AI90" i="4"/>
  <c r="AI34" i="4" l="1"/>
</calcChain>
</file>

<file path=xl/sharedStrings.xml><?xml version="1.0" encoding="utf-8"?>
<sst xmlns="http://schemas.openxmlformats.org/spreadsheetml/2006/main" count="1337" uniqueCount="215">
  <si>
    <t>№</t>
  </si>
  <si>
    <t>Источники финансирования</t>
  </si>
  <si>
    <t>в том числе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</si>
  <si>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</si>
  <si>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</si>
  <si>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</si>
  <si>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</si>
  <si>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</si>
  <si>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</si>
  <si>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</si>
  <si>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</si>
  <si>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</si>
  <si>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</si>
  <si>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</si>
  <si>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</si>
  <si>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</si>
  <si>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</si>
  <si>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</si>
  <si>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</si>
  <si>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Исполнение, %</t>
  </si>
  <si>
    <t>8=7/6*100</t>
  </si>
  <si>
    <t>Подпрограмма 1. «Профилактика правонарушений»</t>
  </si>
  <si>
    <t>всего:</t>
  </si>
  <si>
    <t>Федеральный бюджет</t>
  </si>
  <si>
    <t>бюджет ХМАО-Югры</t>
  </si>
  <si>
    <t>Иные источники финансирования</t>
  </si>
  <si>
    <t>Подпрограмма 2 «Профилактика незаконного оборота и потребления наркотических средств и психотропных веществ»</t>
  </si>
  <si>
    <t>без финансирования</t>
  </si>
  <si>
    <t>Подпрограмма 3. Участие в профилактике терроризма, а также минимизации и (или) ликвидации последствий проявлений терроризма</t>
  </si>
  <si>
    <t>4</t>
  </si>
  <si>
    <t>4.1</t>
  </si>
  <si>
    <t>Подпрограмма 4. Участие в профилактике экстремизма, а также минимизации и (или) ликвидации последствий проявлений экстремизма</t>
  </si>
  <si>
    <t>5</t>
  </si>
  <si>
    <t>5.1</t>
  </si>
  <si>
    <t>Подпрограмма 5. 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Урай, обеспечение социальной и культурной адаптации мигрантов, профилактика межнациональных (межэтнических), межконфессиональных конфликтов</t>
  </si>
  <si>
    <t>Всего по программе</t>
  </si>
  <si>
    <t xml:space="preserve"> - </t>
  </si>
  <si>
    <t xml:space="preserve"> -</t>
  </si>
  <si>
    <t>Согласовано:</t>
  </si>
  <si>
    <t>Комитет по финансам  администрации города Урай</t>
  </si>
  <si>
    <t>подпись</t>
  </si>
  <si>
    <t xml:space="preserve">           подпись</t>
  </si>
  <si>
    <t xml:space="preserve">Ответственный исполнитель (соисполнитель) муниципальной  программы:   </t>
  </si>
  <si>
    <t>1</t>
  </si>
  <si>
    <t>1.1</t>
  </si>
  <si>
    <t>1.2</t>
  </si>
  <si>
    <t>2</t>
  </si>
  <si>
    <t>2.1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</si>
  <si>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</si>
  <si>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</si>
  <si>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</si>
  <si>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</si>
  <si>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</si>
  <si>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</si>
  <si>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</si>
  <si>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</si>
  <si>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</si>
  <si>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2.2</t>
  </si>
  <si>
    <t>2.3</t>
  </si>
  <si>
    <t>2.4</t>
  </si>
  <si>
    <t>3.1</t>
  </si>
  <si>
    <t>3.2</t>
  </si>
  <si>
    <t>3.3</t>
  </si>
  <si>
    <t>3.4</t>
  </si>
  <si>
    <t>3</t>
  </si>
  <si>
    <t>4.2</t>
  </si>
  <si>
    <t>4.3</t>
  </si>
  <si>
    <t>4.4</t>
  </si>
  <si>
    <t>4.5</t>
  </si>
  <si>
    <t>4.6</t>
  </si>
  <si>
    <t>4.7</t>
  </si>
  <si>
    <t>4.8</t>
  </si>
  <si>
    <t>4.9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</si>
  <si>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</si>
  <si>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</si>
  <si>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</si>
  <si>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</si>
  <si>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</si>
  <si>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</si>
  <si>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</si>
  <si>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</si>
  <si>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</si>
  <si>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</si>
  <si>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2.5</t>
  </si>
  <si>
    <t>2.6</t>
  </si>
  <si>
    <t>федеральный бюджет</t>
  </si>
  <si>
    <t>местный бюджет</t>
  </si>
  <si>
    <t>иные источники финансирования</t>
  </si>
  <si>
    <r>
      <rPr>
        <sz val="10"/>
        <rFont val="Times New Roman"/>
        <family val="1"/>
        <charset val="204"/>
      </rPr>
      <t>иные</t>
    </r>
    <r>
      <rPr>
        <sz val="8"/>
        <rFont val="Times New Roman"/>
        <family val="1"/>
        <charset val="204"/>
      </rPr>
      <t xml:space="preserve"> источники финансирования</t>
    </r>
  </si>
  <si>
    <t>всего</t>
  </si>
  <si>
    <t>ные источники финансирования</t>
  </si>
  <si>
    <t>Органы администрации города Урай: пресс-служба  администрации города Урай.</t>
  </si>
  <si>
    <t>-</t>
  </si>
  <si>
    <t>5.12</t>
  </si>
  <si>
    <t>3.5</t>
  </si>
  <si>
    <t xml:space="preserve">Основные мероприятия муниципальной программы
(их взаимосвязь с целевыми показателями муниципальной программы)
</t>
  </si>
  <si>
    <t xml:space="preserve">Ответственный исполнитель/соисполнитель </t>
  </si>
  <si>
    <t xml:space="preserve">Финансовые затраты на реализацию 
(тыс. рублей)
</t>
  </si>
  <si>
    <t>Инвестиции в объекты муниципальной собственности</t>
  </si>
  <si>
    <t>Прочие расходы</t>
  </si>
  <si>
    <t>в том числе:</t>
  </si>
  <si>
    <t>2.7</t>
  </si>
  <si>
    <t>5.13</t>
  </si>
  <si>
    <t>5.14</t>
  </si>
  <si>
    <t>1.12</t>
  </si>
  <si>
    <t>Правовое просвещение и правовое информирование населения  о гражданских правах, свободах и обязанностях человека и способах их реализации. (5,6)</t>
  </si>
  <si>
    <r>
      <t xml:space="preserve">Соисполнитель 1 </t>
    </r>
    <r>
      <rPr>
        <sz val="10"/>
        <rFont val="Times New Roman"/>
        <family val="1"/>
        <charset val="204"/>
      </rPr>
      <t xml:space="preserve">(органы администрации города Урай:
 управление по развитию местного самоуправления администрации города Урай; 
    управление по физической культуре, спорту и туризму администрации города Урай;
   управление по информационным технологиям и связи администрации города Урай;
   управление по культуре и социальным вопросам администрации города Урай;
   отдел по делам несовершеннолетних и защите их прав администрации города Урай;
   отдел опеки и попечительства администрации города Урай;
   пресс-служба администрации города Урай)
</t>
    </r>
  </si>
  <si>
    <r>
      <t xml:space="preserve">Соисполнитель 2 
</t>
    </r>
    <r>
      <rPr>
        <sz val="10"/>
        <rFont val="Times New Roman"/>
        <family val="1"/>
        <charset val="204"/>
      </rPr>
      <t xml:space="preserve">(Управление образования и молодежной политики администрации города Урай)
</t>
    </r>
  </si>
  <si>
    <r>
      <t xml:space="preserve">Соисполнитель 3 
</t>
    </r>
    <r>
      <rPr>
        <sz val="10"/>
        <rFont val="Times New Roman"/>
        <family val="1"/>
        <charset val="204"/>
      </rPr>
      <t xml:space="preserve">(Муниципальное казенное учреждение «Управление материально-технического обеспечения города Урай»)
</t>
    </r>
  </si>
  <si>
    <r>
      <t xml:space="preserve">Соисполнитель 4 
</t>
    </r>
    <r>
      <rPr>
        <sz val="10"/>
        <rFont val="Times New Roman"/>
        <family val="1"/>
        <charset val="204"/>
      </rPr>
      <t xml:space="preserve">(Муниципальное казенное учреждение «Управление жилищно-коммунального хозяйства города Урай»)
</t>
    </r>
  </si>
  <si>
    <t xml:space="preserve">Создание условий для деятельности народных дружин
(1, 6,7)
</t>
  </si>
  <si>
    <t xml:space="preserve">Обеспечение функционирования и развития систем видеонаблюдения в сфере общественного порядка (2, 3, 6,7)
</t>
  </si>
  <si>
    <t xml:space="preserve">Осуществление полномочий по созданию и обеспечению деятельности административной комиссии муниципального образования город Урай
(4, 6)
</t>
  </si>
  <si>
    <t xml:space="preserve">Проведение профилактических мероприятий для несовершеннолетних и молодежи
(5, 6)
</t>
  </si>
  <si>
    <t>Изготовление и распространение средств наглядной и печатной агитации, направленных на  профилактику правонарушений 
(5, 6)</t>
  </si>
  <si>
    <t xml:space="preserve">Проведение профилактических мероприятий с семьями, находящимися в социально опасном положении
(5, 6)
</t>
  </si>
  <si>
    <t xml:space="preserve">Организация дополнительных временных рабочих мест для несовершеннолетних подростков, находящихся в конфликте с законом
(5, 6)
</t>
  </si>
  <si>
    <t>Управление образования администрации города Урай.</t>
  </si>
  <si>
    <t xml:space="preserve">Осуществление полномочий по созданию и обеспечению деятельности комиссии по делам несовершеннолетних и защите их прав при администрации города Урай
(5)
</t>
  </si>
  <si>
    <t xml:space="preserve">Социальная адаптация, ресоциализация, социальная реабилитация, помощь лицам, пострадавшим от правонарушений или подверженным риску стать таковыми.
(5, 6)
</t>
  </si>
  <si>
    <t xml:space="preserve">Организационно-методическое обеспечение деятельности коллегиальных органов в сфере профилактики правонарушений
(1, 2, 3, 5)
</t>
  </si>
  <si>
    <t>Повышение профессионального уровня (семинары, курсы повышения квалификации) муниципальных служащих, работников образовательных организаций, учреждений культуры, спорта, социальной и молодежной политики в сфере профилактики правонарушений 
(5)</t>
  </si>
  <si>
    <t>Проведение мероприятий, направленных на формирование негативного отношения к незаконному обороту и потреблению наркотиков, пропаганду здорового образа жизни, изготовление антинаркотической атрибутики, рекламы, социальных роликов (8, 9, 10)</t>
  </si>
  <si>
    <t>Организация деятельности молодёжного волонтёрского движения города Урай по пропаганде здорового образа жизни (7, 8, 9, 10)</t>
  </si>
  <si>
    <t>Управление образования  администрации города Урай</t>
  </si>
  <si>
    <t>Осуществление работы по установке контент-фильтров, блокирующих доступ к Интернет-ресурсам, содержащим информацию о способах, методах разработки, изготовления и (или) приобретения наркотических средств, психотропных веществ, мониторинг  социальных сетей и иных информационных порталов Интернет-пространства (8, 9, 10)</t>
  </si>
  <si>
    <t>Организационно-методическое обеспечение деятельности коллегиальных органов антинаркотической направленности (7, 8, 9, 10)</t>
  </si>
  <si>
    <t xml:space="preserve">Повышение профессионального уровня (семинары, курсы повышения квалификации) муниципальных служащих, работников образовательных организаций, учреждений культуры, спорта, социальной и молодежной политики в сфере профилактики употребления наркотических и (или) психотропных веществ
 (8, 9, 10)
</t>
  </si>
  <si>
    <t xml:space="preserve">Участие в проведении межведомственных мероприятий по социальной реабилитации и ресоциализации наркопотребителей, проводимых Управлением социальной защиты населения по городу Ураю   Департамента социального развития Ханты-Мансийского автономного округа - Югры (9, 10) </t>
  </si>
  <si>
    <t>Организация и проведение мероприятий, направленных на снижение смертности населения, связанной с отравлениями наркотическими средствами и психотропными веществами (рассылка памяток о неотложной помощи при передозировке наркотиков) (9, 10)</t>
  </si>
  <si>
    <t xml:space="preserve">Организация и проведение мероприятий, посвященных «Дню солидарности в борьбе с терроризмом»
(11)
</t>
  </si>
  <si>
    <t xml:space="preserve">Органы администрации города Урай: управление по физической культуре, спорту и туризму администрации города Урай,
управление по культуре и социальным вопросам  администрации города Урай,
пресс-служба администрации города Урай;
Управление образования администрации города Урай.
</t>
  </si>
  <si>
    <t xml:space="preserve">Организация классных часов, бесед   с обучающимися, собраний с родителями в образовательных организациях города с сотрудниками правоохранительных органов для проведения разъяснительных мероприятий по вопросам профилактики  терроризма и обеспечения безопасности населения.
Доведение ответственности за совершение
преступлений против личности, общества и государства, а также
порядка и правил поведения населения при угрозе возникновения террористических актов
(11)
</t>
  </si>
  <si>
    <r>
      <t xml:space="preserve">Управление образования </t>
    </r>
    <r>
      <rPr>
        <sz val="12"/>
        <color theme="9" tint="-0.249977111117893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администрации города Урай.</t>
    </r>
  </si>
  <si>
    <t>Осуществление работы по установке контент-фильтров, блокирующих доступ к Интернет-ресурсам террористической направленности 
(11)</t>
  </si>
  <si>
    <t>Органы администрации города Урай: управление по культуре и социальным вопросам  администрации города Урай; Управление образования администрации города Урай.</t>
  </si>
  <si>
    <t xml:space="preserve">Приобретение и установка инженерно-технических средств обеспечения безопасности и антитеррористической защищенности для муниципальных объектов города Урай (стационарные и ручные металлодетекторы, барьеры безопасности и т.д.)
(11,7)
</t>
  </si>
  <si>
    <t xml:space="preserve">Размещение на сайте органов местного самоуправления города Урай информации по мотивированию граждан к информированию государственных органов о ставших им известных фактах о террористической деятельности
(11)
</t>
  </si>
  <si>
    <t xml:space="preserve">Обеспечение эффективного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
(12)
</t>
  </si>
  <si>
    <t xml:space="preserve">Реализация мер по профилактике распространения экстремистской идеологии, по выявлению  зарождающихся конфликтов в сфере межнациональных и этноконфессиональных отношений 
(12)
</t>
  </si>
  <si>
    <t xml:space="preserve">Проведение социологических исследований в молодежной среде по вопросу состояния межнациональных, межконфессиональных отношений и экстремистских настроений в городе Урай
(12)
</t>
  </si>
  <si>
    <t xml:space="preserve">Проведение в образовательных организациях мероприятий (беседы, лекции, круглые столы,  конкурсы, издание информационных буклетов)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средствами,  в  т.ч. противодействию националистическому и религиозному экстремизму
(12)
</t>
  </si>
  <si>
    <t xml:space="preserve">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 
(12)
</t>
  </si>
  <si>
    <t xml:space="preserve">Повышение профессионального уровня  муниципальных служащих, работников образовательных организаций, учреждений культуры, спорта, социальной и молодежной политики в сфере профилактики экстремизма, внедрение и использование новых методик, направленных на профилактику экстремизма 
(12)
</t>
  </si>
  <si>
    <t xml:space="preserve">Организация и проведение мероприятий, посвященных «Декаде профилактики экстремизма»
(12)
</t>
  </si>
  <si>
    <t xml:space="preserve">Осуществление работы по установке контент-фильтров, блокирующих доступ к Интернет-ресурсам экстремисткой направленности 
(12)
</t>
  </si>
  <si>
    <t xml:space="preserve">Размещение на сайте органов местного самоуправления города Урай информации по мотивированию граждан к информированию государственных органов о ставших им известных фактах об экстремистской деятельности
(12)
</t>
  </si>
  <si>
    <t xml:space="preserve">Развитие и использование потенциала молодежи в интересах укрепления единства российской нации, упрочения мира и согласия
(13, 15, 16)
</t>
  </si>
  <si>
    <t xml:space="preserve">Содействие религиозным организациям в культурно-просветительской и социально значимой деятельности, в том числе проведений мероприятий просветительского характера для представителей общественных объединений  и религиозных организаций
(13, 15, 16)
</t>
  </si>
  <si>
    <t xml:space="preserve">Содействие этнокультурному многообразию народов России
(13, 15, 16)
</t>
  </si>
  <si>
    <t xml:space="preserve">Развитие кадрового потенциала в сфере межнациональных (межэтнических) отношений, профилактики экстремизма
(13, 14)
</t>
  </si>
  <si>
    <t xml:space="preserve">Проведение просветительских мероприятий, направленных на популяризацию и поддержку русского языка, как государственного языка Российской Федерации и языка межнационального общения
(13, 15)
</t>
  </si>
  <si>
    <t xml:space="preserve">Создание условий для сохранения и развития языков народов России
(13, 16)
</t>
  </si>
  <si>
    <t xml:space="preserve">Реализация мер, направленных на социальную и культурную адаптацию мигрантов и обеспечивающих уважительное отношение мигрантов к культуре и традициям принимающего сообщества,  анализ их эффективности
(13, 15, 16)
</t>
  </si>
  <si>
    <t xml:space="preserve">Участие и поддержка всероссийских, окружных и городских мероприятий, направленных на укрепление единства российской нации, предупреждения межнациональных конфликтов, профилактику экстремизма на национальной и религиозной почве
(13, 15)
</t>
  </si>
  <si>
    <t xml:space="preserve">Проведение конкурса социальной рекламы (видеоролик, плакат), а также фотомарафонов,   конкурса журналистских работ и проектов (программ)  редакций СМИ по освещению мероприятий,  направленных на укрепление общероссийского гражданского единства, гармонизацию межнациональных и межконфессиональных отношений, профилактику экстремизма
(13, 14)
</t>
  </si>
  <si>
    <t>Проведение информационных кампаний, направленных на укрепление общероссийского гражданского единства и гармонизацию межнациональных и межконфессиональных отношений, профилактику экстремизма (13, 14, 15)</t>
  </si>
  <si>
    <t xml:space="preserve">Издание и распространение информационных материалов для мигрантов, распространение информации по формированию положительного образа мигранта, популяризации легального труда мигрантов, в том числе привлечение средств массовой информации
(13)
</t>
  </si>
  <si>
    <t xml:space="preserve">Оказание информационной и консультационной поддержки некоммерческим организациям для реализации проектов и участия в мероприятиях в сфере межнациональных (межэтнических) отношений, профилактика экстремизма 
(13, 14, 16)
</t>
  </si>
  <si>
    <t>Проведение индивидуальной профилактической работы, направленной на профилактику экстремизма, с молодыми людьми в возрасте от 14 до 23 лет, в том числе состоящими на профилактическом учете и (или) находящихся под административным надзором в правоохранительных органах в связи с причастностью к совершению правонарушений в сфере общественной безопасности (13,14)</t>
  </si>
  <si>
    <t xml:space="preserve">Проведение профилактической работы, направленной на гармонизацию межнациональных и межконфессиональных отношений с воспитанниками и тренерско-преподавательским составом спортивных клубов и клубов по месту жительства, развивающие в числе видов спорта различные виды единоборств (13,14) </t>
  </si>
  <si>
    <r>
      <t xml:space="preserve">Ответственный исполнитель
</t>
    </r>
    <r>
      <rPr>
        <sz val="10"/>
        <rFont val="Times New Roman"/>
        <family val="1"/>
        <charset val="204"/>
      </rPr>
      <t xml:space="preserve">(Отдел гражданской защиты населения и общественной безопаности)
</t>
    </r>
  </si>
  <si>
    <t>Заместитель начальника отдела гражданской защиты населения и общественной безопасности администрации города Урай</t>
  </si>
  <si>
    <t>М.Б. Музраев</t>
  </si>
  <si>
    <t>Отдел гражданской защиты населения и общественной безопаности администрации города Урай.</t>
  </si>
  <si>
    <t xml:space="preserve">Отдел гражданской защиты населения и общественной безопаности администрации города Урай., органы администрации города Урай: управление по информационным технологиям и  связи администрации города Урай.
</t>
  </si>
  <si>
    <t xml:space="preserve">Отдел гражданской защиты населения и общественной безопаности администрации города Урай,
муниципальное казенное учреждение «Управление материально-технического обеспечения города Урай».
</t>
  </si>
  <si>
    <t>Отдел гражданской защиты населения и общественной безопасности администрации города Урай.</t>
  </si>
  <si>
    <t xml:space="preserve">Отдел гражданской защиты населения и общественной безопасности администрации города Урай,
органы администрации города Урай:  отдел по делам несовершен-нолетних и защите их прав администрации города Урай,  отдел по взаимодей-ствию со средствами массовой информации администрации города Урай;  Управление образования администрации города Урай.
</t>
  </si>
  <si>
    <t xml:space="preserve">Отдел гражданской защиты населения и общественной безопасности администрации города Урай,
органы администрации города Урай:
управление по развитию местного самоуправления  администрации города Урай;  управление по физической культуре, спорту и туризму администрации города Урай,
управление по культуре и социальным вопросам администрации города Урай,
отдел по делам несовершен-нолетних и защите их прав администрации города Урай; Управление образования администрации города Урай.
</t>
  </si>
  <si>
    <t xml:space="preserve">Отдел гражданской защиты населения и общественной безопасности администрации города Урай,
органы администрации города Урай:
отдел по делам несовершен-нолетних и защите их прав администрации города Урай.  
</t>
  </si>
  <si>
    <t xml:space="preserve">Отдел гражданской защиты населения и общественной безопасности администрации города Урай, Органы администрации города Урай:  управление по информацион-ным технологиям и  связи администрации города Урай; муниципальное казенное учреждение «Управление жилищно-коммунального хозяйства города Урай»; 
муниципальное казенное учреждение «Управление материально-технического обеспечения города Урай».
</t>
  </si>
  <si>
    <t>1.13</t>
  </si>
  <si>
    <t xml:space="preserve">Отдел гражданской защиты населения и общественной безопасности администрации города Урай,
органы администрации города Урай:  отдел по делам несовершеннолетних и защите их прав администрации города Урай,  отдел по взаимодействию со средствами массовой информации администрации города Урай;  Управление образования администрации города Урай;
управление по физической культуре, спорту и туризму администрации города Урай,
управление по культуре и социальным вопросам администрации города Урай;
управление внутренней политики администрации города Урай
</t>
  </si>
  <si>
    <t>Пропаганда здорового образа жизни, в целях профилактики правонарушений  (7, 8, 9, 10)</t>
  </si>
  <si>
    <t>Мероприятия проводятся в рамках Муниципальной программы, предусмотренный постановлением администрации города Урай от 26.09.2023 "Об утверждении муниципальной программы "Укрепление межнационального и межконфессионального согласия, профилактика экстремизма на территории города Урай"</t>
  </si>
  <si>
    <t xml:space="preserve">Отчет 
</t>
  </si>
  <si>
    <t xml:space="preserve">Органы администрации города Урай:  управление по культуре и социальным вопросам администрации города Урай,
отдел по делам несовершен-нолетних и защите их прав администрации города Урай;
Управление образования администрации города Урай.
</t>
  </si>
  <si>
    <t xml:space="preserve">Органы администрации города Урай: отдел по делам несовершен-нолетних и защите их прав администрации города Урай;
Управление образования администрации города Урай.
</t>
  </si>
  <si>
    <t>Органы администрации города Урай: отдел по делам несовершен-нолетних и защите их прав администрации города Урай; Управление образования администрации города Урай.</t>
  </si>
  <si>
    <t xml:space="preserve">Органы администрации города Урай: отдел по делам несовершен-нолетних и защите их прав администрации города Урай;
муниципальное казенное учреждение «Управление материально-технического обеспечения города Урай»
</t>
  </si>
  <si>
    <t xml:space="preserve">Органы администрации города Урай:  управление по физической культуре, спорту и туризму администрации города Урай,
управление по культуре и социальным вопросам администрации города Урай,
отдел по делам несовершен-нолетних и защите их прав администрации города Урай,
отдел опеки и попечительства администрации города Урай;
Управление образования администрации города Урай.
</t>
  </si>
  <si>
    <t xml:space="preserve">Отдел гражданской защиты населения и общественной безопасности администрации города Урай,
органы администрации города Урай:  управление по развитию местного самоуправления  администрации города Урай, управление по физической культуре, спорту и туризму администрации города Урай,  
управление по культуре и социальным вопросам администрации города Урай,
отдел по делам несовершен-нолетних и защите их прав администрации города Урай;
Управление образования администрации города Урай.
</t>
  </si>
  <si>
    <r>
      <t xml:space="preserve">Отдел гражданской защиты населения и общественной безопасности администрации города Урай, 
органы администрации города Урай:
управление по физической культуре, спорту и туризму администрации города Урай,  управление по культуре и социальным вопросам  администрации города Урай, отдел по делам несовершен-нолетних и защите их прав администрации города Урай, отдел по взаимодей-ствию со средствами массовой информации администрации города Урай;
Управление образования администрации города Урай.
</t>
    </r>
    <r>
      <rPr>
        <sz val="8"/>
        <color rgb="FFFF0000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
</t>
    </r>
  </si>
  <si>
    <t xml:space="preserve">Органы администрации города Урай:
управление по культуре и социальным вопросам  администрации города Урай;  Управление образования администрации города Урай.
</t>
  </si>
  <si>
    <t>о ходе исполнения комплексного плана (сетевого графика) реализации мероприятий муниципальной программы за 1 квартал 2024 года</t>
  </si>
  <si>
    <t>За 3 месяца 2024 года осуществлено 36 выходов участников добровольной народной дружины с сотрудниками полиции, административных правонарушений при помощи членов добровольной народной дружины не  выявлено.</t>
  </si>
  <si>
    <t>Обеспечена работа систем видеонаблюдения. За 3 месяца 2024 года раскрыто 2 преступления с использованием системы видеонаблюдения АПК "Безопасный город".</t>
  </si>
  <si>
    <t>За 3 месяца 2022 года обеспечена деятельность административной комиссии города Урай, которой рассмотрено 45 дел  об административных правонарушениях, по которым наложен штраф на общую сумму 42500 руб</t>
  </si>
  <si>
    <t xml:space="preserve">Обеспечена деятельность комиссии по профилактике правонарушений города Урай и административной комиссии города. 
За 3 месяца 2024 года заседания комиссии по пофилактикиправонарушений города Урай не проводились. Проведение запланировано на 2 квартал 2024. </t>
  </si>
  <si>
    <t>за 3 месяца 2024 года на реабилитацию  наркозависимые не направлялись.</t>
  </si>
  <si>
    <t xml:space="preserve">По запросу Центра Занятости г. Урай были направлены списки детей 14 -18 лет, состоящих на профилактическом  учёте в КДН и находящиеся в социально-опасном положении для трудоустройства. Для временного трудоустройства подано 2 обучающихся  </t>
  </si>
  <si>
    <t>За 3 месяца 2024 года в общеобразовательных организациях прошли мероприятия по повышению профессионального уровня:
- встречи со специалистами службы профилактики;
- участие классных руководителей в вебинарах на тему профилактики употребления ПАВ;
- психологи, логопеды школы и несколько обучающихся прошли обучение по медиации;
- классные руководители принимают участие  в вебинарах по профилактике правонарушений.
 участие в семинарах АУ ДПО ИРО ХМАО-Югр</t>
  </si>
  <si>
    <t>За 3 месяца 2024 в общеобразовательных организациях прошли групповые и индивидуальные профилактические беседы с обучающимися и их родителями, встречи с  инспекторами ПДН ОМВД по городу Урай на темы: "Сообщи, где торгуют смертью", "Правила поведения в общественных местах" и др. со специалистами ОМВД, МЧС; по профилактике деструктивного поведения с участием начальника КДНиЗП https://vk.com/wall-104568735_9971,  профориентационные встречи с представителями Росгвардии для обучающихся 9-10-х классов https://vk.com/wall-171477734_6817. Профилактическая беседа с участием начальника аварийно-спасательного подразделения Терешко В.В. на тему "Тонкий лед".  Встреча обучающихся 9-х классов с помощником прокурора города в целях повышения уровня правовой грамотности.  https://vk.com/wall-104568735_10132. профилактическая беседа на тему «Как вести себя, если вы стали жертвой террористического акта» с участием инспектора ПДН Надирашвили Н.Д. https://vk.com/wall-130421202_6534;  Инспектором ОДН Сергеевым Максимом Игоревичем проведена профилактическая беседа: «Ответственность несовершеннолетних за распространение материалов порнографического характера в пиринговых сетях, сервиса обмена файлами, фото-видеохостингах, социальных сетях, тематических форумах» https://vk.com/wall-104568735_9953. На базе ЦМиГИ среди школ и политехнического колледжа города Урая, в рамках проекта Молодёжной Правовой Лиги состоялся «Правовой квест по профилактике деструктивных проявлений в молодежной среде». В мероприятии участвовали 9 команд в составе 5 человек. https://vk.com/wall-104568735_9928 ; https://vk.com/wall-11417917_5953.  Проведены классные психологические часы про профилактике буллинга в классном коллективе "Что такое буллинг?",  "Сквернословие", "Что такое дружба?". Классные часы "Я и закон" для 9-11-х классов (120 чел.) Киноклуб «Подросток» - профилактическое занятие - просмотр фильма «Секреты манипуляций. Наркотики» с последующим обсуждением для 9-х классов (52 чел). Прошли ленейки, классные часы "Безопасные каникулы", направленные на профилактику детского дорожно-транспортного травматизма, травматизм в быту, на водоемох (охват 100% обучающихся 1-1-х  классов)</t>
  </si>
  <si>
    <t xml:space="preserve">За 3 месяца проводилась агитация, направленная на профилактику правонарушений посредством распространия памяток для детей и родителей на стендах образовательных учреждений и в сообществах в социальных сетях.       
Информирование об акции: "Телефон доверия".
- https://vk.com/wall-104568735_9966. Правила поведения на объектах детской инфраструктуры, Правила поведения на недостроенных и заброшенных объектах; Профилактика травматизма в местах зимнего отдыха.
- https://vk.com/wall-104568735_9966. "Правила поведения в общественных местах".
- https://vk.com/wall-104568735_9767 «Памятка контроля времяпрепровождения несовершеннолетних детей».
Повышение уровня защищенности детей от дорожно-транспортных происшествий и их последствий, в том числе при организации перевозок несовершеннолетних.
- https://vk.com/wall-104568735_9966 Правила поведения при перевозке несовершеннолетних;
- https://vk.com/wall-104568735_9906 "Правила дорожного движения". "Правила поведения рядом с проезжей частью"; "Правила поведения на железной дороге", "Не оставляйте детей без присмотра вблизи железной дороги".
Предотвращение несчастных случаев при пожарах: 
- https://vk.com/wall-104568735_9966. Правила предотвращения несчастных случаев при пожарах.
- https://vk.com/wall-104568735_9906. "Правила безопасной эксплуатации электро- и газового оборудования", "Как пользоваться электроприборами", "Правила пользования газовыми приборами в быту".
- https://vk.com/wall-104568735_9783 Профилактика электротравматизма.
 Профилактика случаев нападений собак на детей в местах возможного скопления безнадзорных собак: - https://vk.com/wall-104568735_9966. Правила поведения при встрече с собаками;
https://vk.com/wall-104568735_9767 «Памятка контроля времяпрепровождения несовершеннолетних детей». </t>
  </si>
  <si>
    <t>За 3 месяца 2024 года проведены: 
- индивидуальная работа проводится педагогами-психологами и социальными педагогами систематически;
- профилактические беседы,
- индивидуальные встречи (специалисты школы в комплексе со службами системы профилактики);
- индивидуальная работа с семьями находящимися в социально-опасном положении;
- работа социального педагога: беседы с детьми и родителями, беседы с приглашением специалистов служб профилактики, организация внеурочной занятости несовершеннолетних детей, посещение семей совместно с инспектором ОДН и родительским патрулем;
- работа классного руководителя: индивидуальные беседы с детьми и родителями, родительские собрания, классные часы,  школьные и классные мероприятия;
- работа педагога-психолога: диагностики, методики, беседы.  Направление проведенной ИПР в КДН каждые 2 месяца.                                                                                   - посещение семей по месту жительства, беседы с родителями о воспитании и обучении детей, проблемах семейного воспитания, беседы с детьми о безопасном поведении и актуальной семейной ситуации и т.д.   Работа с родителями из семей СОП - методика кросс-коучинга Романа Гриценко "ДОМ"</t>
  </si>
  <si>
    <t xml:space="preserve">За 3 месяца для педагогов-психологов и социальных педагогов состоялся ряд семинаров от АУ «Институт развития образования» на темы: "О системе сбора информации и анализе показателей результатов деятельности по профилактике дивиантного и дискрутивного поведения обучающихся .  "Актуальные вопросы деятельности классных руководителей",  "Вопросы оказания докризисной и первичной кризисной психологической помощи участникам образовательных отношений", "Внедрение цифровой системы психологической службы образовательных организаций ханты-мансийского автономного округа – югры «цифровая система «кабинет психолога» и др. </t>
  </si>
  <si>
    <t xml:space="preserve">В течении 3 месяцев 2024 волонтерские отряды ОО приняли участие в Днях единых действий РДДМ, поздравляли ветеранов города, зкоторые закреплены за ОО. Вовлечение в досуговую деятельность несовершеннолетних, в том числе состоящих на разных видах профилактического учета является приоритетной задачей образовательных организаций. </t>
  </si>
  <si>
    <t xml:space="preserve">Во всех общеобразовательных организациях за 3 месяца 2024:
- установлен контент – фильтр, блокирующий доступ к Интернет- ресурсам, содержащим информацию о способах, методах разработки, изготовления и (или) приобретения наркотических средств, психотропных веществ;
- контент фильтр, предоставленный провайдером Ростелеком;
</t>
  </si>
  <si>
    <t xml:space="preserve">В течении 3 месяцев 2024 года организована встреча старшеклассников со специалистами Росгвардии по профориентации и безопасному поведению https://vk.com/wall-171477734_6817; во всех общеобразовательных учреждениях проведены тренировки по эвакуации всех учащихся и работников при совершении (угрозе совершения)
преступлений террористической направленности https://vk.com/wall-172840569_8450;
профилактическая беседа на тему «Как вести себя, если вы стали жертвой террористического акта» с участием инспектора ПДН Надирашвили Н.Д. https://vk.com/wall-130421202_6534;  Памятки «Как не стать жертвой вербовки» https://vk.com/wall-130421202_6525 «Алгоритм безопасного поведения при угрозе теракта» https://vk.com/wall-130421202_6519  «Соблюдение мер антитеррористической безопасности» https://vk.com/wall-130421202_6458. «Как защитить детей от провокаций в сети?», «Радикализм, Экстремизм, Терроризм…. В чем разница?»; «Как действовать при угрозе теракта»
https://vk.com/wall-130421202_6525; https://vk.com/wall-104568735_10166; https://vk.com/wall-171607853_4744; https://vk.com/wall-130421202_6547. 04.03.2024 профилактическая беседа на тему «Ответственность несовершеннолетних за распространение материалов порнографического характера в пиринговых сетях, сервиса обмена файлами, фото-видеохостингах, социальных сетях, тематических форумах». https://vk.com/wall-104568735_9953 с участием инспектора ОДН Сергеева М.И.
22.03.2024 Сотрудником службы наркоконтроля Черепановой Н.В. проведена лекция и просмотр фильма по профилактике https://vk.com/wall-104568735_10132   </t>
  </si>
  <si>
    <t>За 3 месяца 2024 во всех общеобразовательных организациях:
- установлен контент – фильтр, блокирующий доступ к Интернет- ресурсам, содержащим информацию о способах, методах разработки, изготовления и (или) приобретения наркотических средств, психотропных веществ;
- контент фильтр, предоставленный провайдером Ростелеком;</t>
  </si>
  <si>
    <t xml:space="preserve">За 3 месяца 2024 года была проведена следующая работа:
Секретарем Антинаркотической комиссии, при участии сотрудников ОМВД России по г. Ураю проведены беседы Антинаркотической направленнности со студентами БУ ПО "УПК", СЦ "Урайнефтегаз", а также в ДК "Нефтяник" организована встреча для сотрудников "Культуры" города Урай для доведения указанной информации.  
</t>
  </si>
  <si>
    <t xml:space="preserve">В первом квартале 2024 года проведено заседание Антинаркотической комиссии города Урай 28.03.2024 № 1, рассмотрено 2 основных вопроса. </t>
  </si>
  <si>
    <t xml:space="preserve">За 3 месяца общеобразовательными организациями города реализован Алгоритм системы комплексного сопровождения детей и подростков, находящихся в кризисной ситуации:
– сбор информации и составление социального паспорта ребенка или  подростка, находящегося в кризисной ситуации, включающего информацию о родителях (или лицах их заменяющих) и социальном окружении;
– повышение психолого-педагогической компетенции и профессиональное самосовершенствование всех участников комплексного сопровождения, в том числе и родителей;
– выбор технологии реабилитации и абилитации, развития и воспитания подростка находящегося в кризисной ситуации;
– разработка основных областей деятельности специалистов сопровождения с учетом комплексного взаимодействия;
– психолого-педагогическая диагностика подростка, определение основных направлений коррекционно-развивающей работы, составление индивидуального образовательного маршрута и ИПР;
– включение родителей и образовательную организацию в процесс комплексного сопровождения подростка;
– оценка эффективности совместной деятельности участников сопровождения в рамках разработанной модели;
– проектирование последующей работы с подростком в межведомственном формате;
- приглашаются специалисты системы профилактики;
- проводятся индивидуальные встречи и беседы;
- оказывается индивидуальная адресная психолого-педагогическая помощь в реабилитации учащихся, пострадавшим в результате правонарушений.
На базе МАУ ДО «СШ «Старт» функционирует объединение социально-педагогической направленности «Легионеры», которое посещают дети и подростки, находящиеся в трудной жизненной ситуации. Занятия проводятся 3 раза в неделю в количестве 2-х часов. Основные направления – рукопашный бой, самбо, боевое самбо и джиу-джитсу. Общество «Легионеры» посещают 62 человека, списочный состав которых согласовывается с комиссией по делам несовершеннолетних и защите их прав администрации города Урай.
Проведено 36 спортивных мероприятий на объектах спорта, количество участников - 62.
</t>
  </si>
  <si>
    <t>За 3 месяца 2024 проведена следующая работа:
Размещение информации о Телефоне доверия в группах ОО в социальной сети ВКонтакте  https://vk.com/wall-119766199_8672. Внеурочное занятие «Единство России» в рамках «Разговоры о важном» (800 обучающихся); Классные часы "Я и закон" для 9-11 классов (120 чел) https://vk.com/wall-130421202_6527. Информирование детей и родителей: провокации в социальных сетях
https://vk.com/wall-104568735_10158; https://vk.com/wall-104568735_10166  
Сотрудниками отдела по взаимодействию со СМИ администрации города Урай дополнительно размещена информация 
https://vk.com/official_uray?w=wall-63159149_42541
https://vk.com/official_uray?w=wall-63159149_42559
https://vk.com/official_uray?w=wall-63159149_42581
https://vk.com/official_uray?w=wall-63159149_42593
https://vk.com/official_uray?w=wall-63159149_42594
https://vk.com/official_uray?w=wall-63159149_42614
https://vk.com/official_uray?w=wall-63159149_42674
https://vk.com/official_uray?w=wall-63159149_42751
https://vk.com/official_uray?w=wall-63159149_42792
https://vk.com/official_uray?w=wall-63159149_44417
https://vk.com/official_uray?w=wall-63159149_44215
https://vk.com/official_uray?w=wall-63159149_44134
https://vk.com/official_uray?w=wall-63159149_44068
https://vk.com/official_uray?w=wall-63159149_44060
https://vk.com/official_uray?w=wall-63159149_44055
https://vk.com/official_uray?w=wall-63159149_44052
https://vk.com/official_uray?w=wall-63159149_44049
https://vk.com/official_uray?w=wall-63159149_43868
https://vk.com/official_uray?w=wall-63159149_43762
https://vk.com/official_uray?w=wall-63159149_43632
Информация дублируется в официальном аккаунте администрации в социальной сети «Одноклассники»</t>
  </si>
  <si>
    <t>За 3 месяца 2024 в общеобразовательных организациях проведены спортивно-оздоровительные мероприятия, направленные на пропаганду здорового образа жизни: Индивидуальные беседы с обучающимися по профилактике употребления ПАВ, формированию навыков ЗОЖ. Встречи с врачами ЦГБ. https://vk.com/wall-130421202_6441 Выставка рисунков «Мир футбола» https://vk.com/wall-130421202_6440 Всероссийский фестиваль «Футбол в школе». Месячник оборонно-массовой и спортивной работы. https://vk.com/wall-104568735_10146. Первенство МБОУ СОШ № 12 по бадминтону. https://vk.com/wall-104568735_10119. Военно-спортивная игра: "Зарница". Приняли участие все ОО https://vk.com/wall-130421202_6381; https://vk.com/wall-104568735_10075.Родительские собрания участием врача-втизиатра детской поликлиники Подкопаевой Т.Г., с участием специалиста УПК Амбросимова Р.И. https://vk.com/wall-104568735_10046. Индивидуальные - профилактические беседы с обучающимися по профилактике употребления ПАВ - приглашение специалистов системы профилактики (Путьков А.Ю. начальник линейного отдела полиции),ОПМ "Чистое поколение" Танана Ю.С., формированию навыков ЗОЖ.
 Наиболее значимые спортивные  мероприятия 1 квартал 2024, проведенные на территории города Урай:                                                                                                                                                                                                                                      1. Спартакиада «Старты Надежд»:
- соревнования по баскетболу среди девушек (7-8 классы) 22.01-23.01.2024– 40 чел.;
- соревнования по баскетболу среди юношей (7-8 классы) 24.01-25.01.2024– 60 чел.;
- соревнования по баскетболу среди девушек (9-11 классы) 29.01-30.01.2024– 50 чел.;
- соревнования по баскетболу среди юношей (9-11 классы) 31.01-01.02.2024– 50 чел.;
2. Кубок главы города Урай по подтягиванием на высокой перекладине среди молодежи до 20 лет  27.01.2024 – 35 чел. https://vk.com/sport_uray?w=wall-188234457_5164
3. Кубок Армады по мини-футболу 27.01-28.01.2024 – 50 чел. https://vk.com/sport_uray?w=wall-188234457_5167
4. Первенство г. Урай по плаванию «День кролиста» 27.01.2024 – 120 чел.  https://vk.com/sport_uray?w=wall-188234457_5179
5. Рождественская лыжная гонка (классический стиль) 28.01.2024 – 111 чел.  
6. Региональный этап XIII Всероссийского фестиваля по хоккею среди любительских команд дивизиона «Любитель 50+» в Ханты – Мансийском автономном округе – Югре сезона 2023-2024 гг. 28.01.2024 – 32 чел. 
                 https://vk.com/sport_uray?w=wall-188234457_5155
На официальной странице МАУ ДО «СШ «Старт» Вконтакте регулярно размещаются материалы, освещающие городские и выездные спортивные мероприятия, в том числе материалы пропагандирующие здоровый образ жизни за январь:
https://vk.com/sport_uray?w=wall-188234457_5178 – «ГТО»;
https://vk.com/sport_uray?w=wall-188234457_5177 – «Спорт - норма жизни»;
https://vk.com/sport_uray?w=wall-188234457_5173 – «Лыжня России 2024».                                                                                                                                                                                        Наиболее значимые спортивные мероприятия за февраль, проведенные на территории города Урай:                                                                                                                                                                                                                                   1.XXII Городская Спартакиада среди ветеранов спорта, под девизом "За здоровый образ жизни!", посвященная 94-й годовщине образования Ханты-Мансийского автономного округа - Югра:
- Первенство города по настольному теннису 04.02.2024 - 36 чел. https://vk.com/sport_uray?w=wall-188234457_5213                                                                                                                     2.XXXVII городская Спартакиада "Бодрость и здоровье", посвященная 59-ой годовщине образования грода Урай:                                                                                                                                        - Первенство города по настольному теннису 03.02.2024 - 20 чел. https://vk.com/sport_uray?w=wall-188234457_5233                                                                                                                                     3. XLII открытая Всероссийская массовая лыжная гонка "Лыжня России" 10.02.2024 - 369 чел.                                                                                                                     https://vk.com/sport_uray?w=wall-188234457_5318
https://vk.com/sport_uray?w=wall-188234457_5315 
https://vk.com/sport_uray?w=wall-188234457_5300                                                                                                                                                                                                                               4.Матчевая встреча по боксу ко Дню Защитника Отечества в поддержку участников СВО 28.02.2024 - 20 чел. https://vk.com/sport_uray?w=wall-188234457_5416                                                                                                                                 5.Первенство СШ "Старт" по дзюдо "Король партера",посвященное Дню защитника Отечества в поддержку участников СВО 24.02.2024 - 87 чел. https://vk.com/sport_uray?w=wall-188234457_5396                                                                                                                                                                                                                                                                                     6. Спартакиада среди граждан старшего поколения, посвященной 79-ой годовщине Победы в Великой Отечественной войне  "Ветераны всегда в строю!":                                                                                                                                                                                   - Соревнования по дартсу 20.02.2024 - 150чел. https://vk.com/sport_uray?w=wall-188234457_5295                                                                                                                                                                  7. Первенство г. Урай по плаванию, посвящённое «Дню защитника Отечества» в поддержку участников СВО 21.02-22.02.2024 - 136 чел. https://vk.com/sport_uray?w=wall-188234457_5394                                                                                                                                                                                                                                                            8.Открытое первенство спортивного клуба "Спарта", в поддержку участников специальной военной операции "Своих не бросаем" по киокусенкай среди юношей и девушек 10-11 лет, 12-13 лет, 14-15 лет (группа дисциплин "кёкусин-кан" по кумите) 24.02.2024 - 125 чел.                                                                                                                                                                                                       На официальной странице МАУ ДО «СШ «Старт» Вконтакте регулярно размещаются материалы, освещающие городские и выездные спортивные мероприятия, в том числе материалы пропагандирующие здоровый образ жизни за февраль:                                                                                                                                                                                         https://vk.com/sport_uray?w=wall-188234457_5390 – Как поддержать себя во время стрессовой ситуации с помощью физической активности; 
https://vk.com/sport_uray?w=wall-188234457_5338 – Приглашение посетить спортивные объекты;                                                                                                                 https://vk.com/sport_uray?w=wall-188234457_5414 – фестиваль ГТО среди семейных команд (муниципальный этап).
Сотрудниками отдела по взаимодействию со СМИ размещена следующая информация
https://vk.com/official_uray?w=wall-63159149_44469
https://vk.com/official_uray?w=wall-63159149_44450
https://vk.com/official_uray?w=wall-63159149_44431
https://vk.com/official_uray?w=wall-63159149_44420
https://vk.com/official_uray?w=wall-63159149_44383
https://vk.com/official_uray?w=wall-63159149_44316
https://vk.com/official_uray?w=wall-63159149_44285
https://vk.com/official_uray?w=wall-63159149_44093
https://vk.com/official_uray?w=wall-63159149_43899
https://vk.com/official_uray?w=wall-63159149_43890
https://vk.com/official_uray?w=wall-63159149_43792
https://vk.com/official_uray?w=wall-63159149_43482
https://vk.com/official_uray?w=wall-63159149_44654
https://vk.com/official_uray?w=wall-63159149_44919
https://vk.com/official_uray?w=wall-63159149_45286
https://vk.com/official_uray?w=wall-63159149_45758
https://vk.com/official_uray?w=wall-63159149_43461
Информация дублируется в официальном аккаунте администрации в социальной сети «Одноклассники»</t>
  </si>
  <si>
    <t>В течение 3 месяцев в общеобразовательных организациях прошли групповые и индивидуальные профилактические беседы с обучающимися и их родителями, встречи с  инспекторами ПДН ОМВД по городу Урай на темы: "Сообщи, где торгуют смертью", индивидуальные беседы с обучающимися по профилактике употребления ПАВ, формированию навыков ЗОЖ. Киноклуб «Подросток» - профилактическое занятие - просмотр фильма «Секреты манипуляций. Наркотики» с последующим обсуждением для 9-х классов (52 чел).   
Сотрудниками отдела по взаимодействию со СМИ администрации города Урай дополнительна размещена следующая информация 
https://vk.com/official_uray?w=wall-63159149_42721
https://vk.com/official_uray?w=wall-63159149_42812
https://vk.com/official_uray?w=wall-63159149_45758
Информация дублируется в официальном аккаунте администрации в социальной сети «Одноклассники»</t>
  </si>
  <si>
    <t>За 3 месяца 2024 сотрудниами отдела по взаимодействию со СМИ администрации города Урай была размещена следующая информация:
https://uray.ru/v-celjah-svoevremennogo-informirovanija-naselenija-nacionalnym-antiterroristicheskim-komitetom-razrabotana-pamjatka/
https://uray.ru/soobshhite-o-prestuplenii-predotvratite-opasnost/
https://uray.ru/soobshhite-o-prestuplenii-predotvratite-opasnost-2/
https://uray.ru/soobshhite-o-prestuplenii-predotvratite-opasnost-2-2-2/
https://uray.ru/soobshhite-o-prestuplenii-predotvratite-opasnost-2-2/
https://uray.ru/v-preddverii-prazdnichnyh-meroprijatij-napominaem-porjadok-dejstvij-v-sluchae-objavlenija-situacii-terroristicheskoj-opasnosti-16-2/
https://uray.ru/oznakomtes-s-pamjatkoj-po-antiterroristicheskoj-bezopasnosti/
https://uray.ru/pamjatka-naseleniju-o-povyshenii-bditelnosti-v-celjah-nedopushhenija-sovershenija-terroristicheskih-aktov/</t>
  </si>
  <si>
    <t xml:space="preserve">Муниципальной комиссии по делам несовершеннолетних и защите их прав  была обеспечена деятельность муниципальной комиссии по делам несовершеннолетних и защите их прав при администрации города Урай за 3 месяца 2024 года комиссией рассмотрено 19 дел об административных правонарушениях, по которым наложен штраф на общую сумму 400 рублей.  </t>
  </si>
  <si>
    <t xml:space="preserve">В первом квартале 2024 года мероприятия не проводились. Запланированы к проведению 3 сентября к «Дню солидарности в борьбе с терроризмом». </t>
  </si>
  <si>
    <t>В первом квартале 2024 дополнительных инженерно-технических средств обеспечения безопасности и антитеррористической защищенности не приобреталось, запланированные денежные средства были потрачены на содержание уже приобретенных инженерно-технических средств.</t>
  </si>
  <si>
    <t>«__»_________2024 г. _________________</t>
  </si>
  <si>
    <t>«____»_________2024 г. ______________________</t>
  </si>
  <si>
    <t>Экономия средств сложилась по причине выплаты премии по итогам работы за 2023 год за фактически отработанное время</t>
  </si>
  <si>
    <t xml:space="preserve">Экономия денежных средств сложилась в связи с отсутсвием выходов членов добровольной народной дружины города Урай на совместное патрулирование с сотрудниками полиции в январе и феврале 2024 года (Осуществление трудовой деятельности вахтовым методом).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</si>
</sst>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1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12"/>
      <color theme="9" tint="-0.24997711111789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0">
    <xf numFmtId="0" fontId="0" fillId="0" borderId="0" xfId="0"/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5" fillId="0" borderId="0" xfId="0" applyNumberFormat="1" applyFont="1" applyFill="1"/>
    <xf numFmtId="0" fontId="5" fillId="0" borderId="0" xfId="0" applyFont="1" applyFill="1"/>
    <xf numFmtId="0" fontId="4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/>
    <xf numFmtId="165" fontId="8" fillId="0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/>
    </xf>
    <xf numFmtId="0" fontId="7" fillId="0" borderId="0" xfId="0" applyFont="1" applyFill="1"/>
    <xf numFmtId="164" fontId="7" fillId="0" borderId="0" xfId="0" applyNumberFormat="1" applyFont="1" applyFill="1"/>
    <xf numFmtId="164" fontId="5" fillId="0" borderId="0" xfId="0" applyNumberFormat="1" applyFont="1" applyFill="1" applyBorder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top"/>
    </xf>
    <xf numFmtId="0" fontId="5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14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right"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4" fillId="4" borderId="0" xfId="0" applyFont="1" applyFill="1"/>
    <xf numFmtId="164" fontId="5" fillId="4" borderId="0" xfId="0" applyNumberFormat="1" applyFont="1" applyFill="1"/>
    <xf numFmtId="0" fontId="8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5" fillId="4" borderId="0" xfId="0" applyFont="1" applyFill="1" applyAlignment="1"/>
    <xf numFmtId="165" fontId="8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/>
    </xf>
    <xf numFmtId="0" fontId="7" fillId="4" borderId="0" xfId="0" applyFont="1" applyFill="1"/>
    <xf numFmtId="0" fontId="2" fillId="4" borderId="0" xfId="0" applyFont="1" applyFill="1"/>
    <xf numFmtId="0" fontId="2" fillId="4" borderId="1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49" fontId="6" fillId="5" borderId="7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/>
    <xf numFmtId="0" fontId="8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top" wrapText="1"/>
      <protection locked="0"/>
    </xf>
    <xf numFmtId="0" fontId="5" fillId="0" borderId="7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7" xfId="0" applyFont="1" applyFill="1" applyBorder="1"/>
    <xf numFmtId="0" fontId="18" fillId="0" borderId="10" xfId="0" applyFont="1" applyFill="1" applyBorder="1"/>
    <xf numFmtId="0" fontId="5" fillId="0" borderId="0" xfId="0" applyFont="1" applyFill="1" applyAlignment="1">
      <alignment horizontal="justify" wrapText="1"/>
    </xf>
    <xf numFmtId="164" fontId="16" fillId="0" borderId="7" xfId="0" applyNumberFormat="1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3" xfId="0" applyNumberFormat="1" applyFont="1" applyFill="1" applyBorder="1" applyAlignment="1">
      <alignment horizontal="center" vertical="center" wrapText="1"/>
    </xf>
    <xf numFmtId="0" fontId="6" fillId="5" borderId="7" xfId="0" applyNumberFormat="1" applyFont="1" applyFill="1" applyBorder="1" applyAlignment="1">
      <alignment horizontal="center" vertical="center" wrapText="1"/>
    </xf>
    <xf numFmtId="0" fontId="6" fillId="5" borderId="10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4" fontId="16" fillId="0" borderId="3" xfId="0" applyNumberFormat="1" applyFont="1" applyFill="1" applyBorder="1" applyAlignment="1">
      <alignment horizontal="center" vertical="center" wrapText="1"/>
    </xf>
    <xf numFmtId="164" fontId="17" fillId="0" borderId="3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49" fontId="6" fillId="5" borderId="3" xfId="0" applyNumberFormat="1" applyFont="1" applyFill="1" applyBorder="1" applyAlignment="1">
      <alignment horizontal="center" vertical="center" wrapText="1"/>
    </xf>
    <xf numFmtId="49" fontId="6" fillId="5" borderId="7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6" fillId="5" borderId="3" xfId="0" applyNumberFormat="1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7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64" fontId="4" fillId="4" borderId="3" xfId="0" applyNumberFormat="1" applyFont="1" applyFill="1" applyBorder="1" applyAlignment="1">
      <alignment horizontal="center" vertical="center"/>
    </xf>
    <xf numFmtId="0" fontId="0" fillId="4" borderId="7" xfId="0" applyFill="1" applyBorder="1"/>
    <xf numFmtId="0" fontId="0" fillId="4" borderId="10" xfId="0" applyFill="1" applyBorder="1"/>
    <xf numFmtId="164" fontId="4" fillId="4" borderId="4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0" fillId="0" borderId="8" xfId="0" applyFill="1" applyBorder="1"/>
    <xf numFmtId="0" fontId="0" fillId="0" borderId="11" xfId="0" applyFill="1" applyBorder="1"/>
    <xf numFmtId="0" fontId="0" fillId="4" borderId="8" xfId="0" applyFill="1" applyBorder="1"/>
    <xf numFmtId="0" fontId="0" fillId="4" borderId="11" xfId="0" applyFill="1" applyBorder="1"/>
    <xf numFmtId="49" fontId="6" fillId="0" borderId="3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6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7" xfId="0" applyFont="1" applyFill="1" applyBorder="1" applyAlignment="1">
      <alignment horizontal="center"/>
    </xf>
    <xf numFmtId="0" fontId="14" fillId="5" borderId="10" xfId="0" applyFont="1" applyFill="1" applyBorder="1" applyAlignment="1">
      <alignment horizontal="center"/>
    </xf>
    <xf numFmtId="0" fontId="10" fillId="0" borderId="0" xfId="0" applyFont="1" applyFill="1" applyAlignment="1">
      <alignment vertical="top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justify" wrapText="1"/>
    </xf>
    <xf numFmtId="0" fontId="3" fillId="0" borderId="0" xfId="0" applyFont="1" applyFill="1" applyAlignment="1"/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/>
    <xf numFmtId="164" fontId="4" fillId="0" borderId="6" xfId="0" applyNumberFormat="1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8" xfId="0" applyFont="1" applyFill="1" applyBorder="1"/>
    <xf numFmtId="0" fontId="18" fillId="0" borderId="11" xfId="0" applyFont="1" applyFill="1" applyBorder="1"/>
    <xf numFmtId="0" fontId="7" fillId="0" borderId="7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164" fontId="4" fillId="4" borderId="7" xfId="0" applyNumberFormat="1" applyFont="1" applyFill="1" applyBorder="1" applyAlignment="1">
      <alignment horizontal="center" vertical="center"/>
    </xf>
    <xf numFmtId="164" fontId="4" fillId="4" borderId="1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8" fillId="4" borderId="7" xfId="0" applyFont="1" applyFill="1" applyBorder="1"/>
    <xf numFmtId="0" fontId="18" fillId="4" borderId="10" xfId="0" applyFont="1" applyFill="1" applyBorder="1"/>
    <xf numFmtId="0" fontId="18" fillId="4" borderId="8" xfId="0" applyFont="1" applyFill="1" applyBorder="1"/>
    <xf numFmtId="0" fontId="18" fillId="4" borderId="11" xfId="0" applyFont="1" applyFill="1" applyBorder="1"/>
    <xf numFmtId="164" fontId="4" fillId="4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14" fillId="0" borderId="7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72"/>
  <sheetViews>
    <sheetView tabSelected="1"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AS15" sqref="AS15:AS19"/>
    </sheetView>
  </sheetViews>
  <sheetFormatPr defaultColWidth="9.140625" defaultRowHeight="16.5" customHeight="1" x14ac:dyDescent="0.25"/>
  <cols>
    <col min="1" max="1" width="8" style="34" customWidth="1"/>
    <col min="2" max="2" width="20.5703125" style="1" customWidth="1"/>
    <col min="3" max="3" width="25.42578125" style="1" customWidth="1"/>
    <col min="4" max="4" width="16.5703125" style="26" customWidth="1"/>
    <col min="5" max="5" width="11.42578125" style="1" customWidth="1"/>
    <col min="6" max="6" width="13.42578125" style="1" customWidth="1"/>
    <col min="7" max="7" width="11.5703125" style="1" customWidth="1"/>
    <col min="8" max="8" width="8.7109375" style="1" customWidth="1"/>
    <col min="9" max="9" width="7.42578125" style="1" customWidth="1"/>
    <col min="10" max="10" width="11.140625" style="1" customWidth="1"/>
    <col min="11" max="11" width="7.85546875" style="1" customWidth="1"/>
    <col min="12" max="12" width="9.42578125" style="1" customWidth="1"/>
    <col min="13" max="13" width="12" style="1" customWidth="1"/>
    <col min="14" max="14" width="8.28515625" style="1" customWidth="1"/>
    <col min="15" max="15" width="7.140625" style="1" customWidth="1"/>
    <col min="16" max="17" width="10.28515625" style="1" customWidth="1"/>
    <col min="18" max="18" width="9.140625" style="1" hidden="1" customWidth="1"/>
    <col min="19" max="19" width="11.85546875" style="85" hidden="1" customWidth="1"/>
    <col min="20" max="20" width="7.7109375" style="1" customWidth="1"/>
    <col min="21" max="21" width="6.7109375" style="1" hidden="1" customWidth="1"/>
    <col min="22" max="22" width="10.5703125" style="85" hidden="1" customWidth="1"/>
    <col min="23" max="23" width="7.5703125" style="1" customWidth="1"/>
    <col min="24" max="24" width="6.7109375" style="1" hidden="1" customWidth="1"/>
    <col min="25" max="25" width="11.42578125" style="1" hidden="1" customWidth="1"/>
    <col min="26" max="26" width="8" style="1" customWidth="1"/>
    <col min="27" max="27" width="6.7109375" style="1" hidden="1" customWidth="1"/>
    <col min="28" max="28" width="11.42578125" style="85" hidden="1" customWidth="1"/>
    <col min="29" max="29" width="8" style="1" customWidth="1"/>
    <col min="30" max="30" width="7.42578125" style="1" hidden="1" customWidth="1"/>
    <col min="31" max="31" width="9.5703125" style="85" hidden="1" customWidth="1"/>
    <col min="32" max="32" width="9.28515625" style="1" customWidth="1"/>
    <col min="33" max="33" width="6.7109375" style="1" hidden="1" customWidth="1"/>
    <col min="34" max="34" width="11" style="85" hidden="1" customWidth="1"/>
    <col min="35" max="35" width="8.7109375" style="1" customWidth="1"/>
    <col min="36" max="36" width="6.7109375" style="1" hidden="1" customWidth="1"/>
    <col min="37" max="37" width="9.7109375" style="85" hidden="1" customWidth="1"/>
    <col min="38" max="38" width="7.7109375" style="1" customWidth="1"/>
    <col min="39" max="39" width="6.7109375" style="1" hidden="1" customWidth="1"/>
    <col min="40" max="40" width="10.28515625" style="85" hidden="1" customWidth="1"/>
    <col min="41" max="41" width="10.42578125" style="1" customWidth="1"/>
    <col min="42" max="42" width="10.42578125" style="1" hidden="1" customWidth="1"/>
    <col min="43" max="43" width="10.42578125" style="85" hidden="1" customWidth="1"/>
    <col min="44" max="44" width="32.85546875" style="4" customWidth="1"/>
    <col min="45" max="45" width="28.5703125" style="1" customWidth="1"/>
    <col min="46" max="47" width="9.140625" style="1" customWidth="1"/>
    <col min="48" max="48" width="12.7109375" style="1" customWidth="1"/>
    <col min="49" max="16384" width="9.140625" style="1"/>
  </cols>
  <sheetData>
    <row r="1" spans="1:48" ht="16.5" customHeight="1" x14ac:dyDescent="0.25">
      <c r="A1" s="246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</row>
    <row r="2" spans="1:48" ht="16.5" customHeight="1" x14ac:dyDescent="0.2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7"/>
      <c r="AL2" s="246"/>
      <c r="AM2" s="246"/>
      <c r="AN2" s="247"/>
      <c r="AO2" s="246"/>
      <c r="AP2" s="246"/>
      <c r="AQ2" s="247"/>
      <c r="AR2" s="246"/>
      <c r="AS2" s="246"/>
    </row>
    <row r="3" spans="1:48" ht="16.5" customHeight="1" x14ac:dyDescent="0.25">
      <c r="A3" s="248" t="s">
        <v>176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7"/>
      <c r="AL3" s="246"/>
      <c r="AM3" s="246"/>
      <c r="AN3" s="247"/>
      <c r="AO3" s="246"/>
      <c r="AP3" s="246"/>
      <c r="AQ3" s="247"/>
      <c r="AR3" s="246"/>
      <c r="AS3" s="246"/>
    </row>
    <row r="4" spans="1:48" ht="16.5" customHeight="1" x14ac:dyDescent="0.25">
      <c r="A4" s="249" t="s">
        <v>185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50"/>
      <c r="AL4" s="249"/>
      <c r="AM4" s="249"/>
      <c r="AN4" s="250"/>
      <c r="AO4" s="249"/>
      <c r="AP4" s="249"/>
      <c r="AQ4" s="250"/>
      <c r="AR4" s="249"/>
      <c r="AS4" s="249"/>
    </row>
    <row r="6" spans="1:48" ht="16.5" customHeight="1" x14ac:dyDescent="0.25">
      <c r="A6" s="251" t="s">
        <v>0</v>
      </c>
      <c r="B6" s="254" t="s">
        <v>95</v>
      </c>
      <c r="C6" s="234" t="s">
        <v>96</v>
      </c>
      <c r="D6" s="234" t="s">
        <v>1</v>
      </c>
      <c r="E6" s="257" t="s">
        <v>97</v>
      </c>
      <c r="F6" s="257"/>
      <c r="G6" s="257"/>
      <c r="H6" s="235" t="s">
        <v>2</v>
      </c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7"/>
      <c r="AL6" s="236"/>
      <c r="AM6" s="236"/>
      <c r="AN6" s="237"/>
      <c r="AO6" s="236"/>
      <c r="AP6" s="236"/>
      <c r="AQ6" s="238"/>
      <c r="AR6" s="234" t="s">
        <v>3</v>
      </c>
      <c r="AS6" s="234" t="s">
        <v>4</v>
      </c>
    </row>
    <row r="7" spans="1:48" ht="33.75" customHeight="1" x14ac:dyDescent="0.25">
      <c r="A7" s="252"/>
      <c r="B7" s="255"/>
      <c r="C7" s="234"/>
      <c r="D7" s="234"/>
      <c r="E7" s="257"/>
      <c r="F7" s="257"/>
      <c r="G7" s="257"/>
      <c r="H7" s="234" t="s">
        <v>5</v>
      </c>
      <c r="I7" s="234"/>
      <c r="J7" s="234"/>
      <c r="K7" s="234" t="s">
        <v>6</v>
      </c>
      <c r="L7" s="234"/>
      <c r="M7" s="234"/>
      <c r="N7" s="234" t="s">
        <v>7</v>
      </c>
      <c r="O7" s="234"/>
      <c r="P7" s="234"/>
      <c r="Q7" s="234" t="s">
        <v>8</v>
      </c>
      <c r="R7" s="234"/>
      <c r="S7" s="234"/>
      <c r="T7" s="234" t="s">
        <v>9</v>
      </c>
      <c r="U7" s="234"/>
      <c r="V7" s="234"/>
      <c r="W7" s="234" t="s">
        <v>10</v>
      </c>
      <c r="X7" s="234"/>
      <c r="Y7" s="234"/>
      <c r="Z7" s="234" t="s">
        <v>11</v>
      </c>
      <c r="AA7" s="234"/>
      <c r="AB7" s="234"/>
      <c r="AC7" s="234" t="s">
        <v>12</v>
      </c>
      <c r="AD7" s="234"/>
      <c r="AE7" s="234"/>
      <c r="AF7" s="234" t="s">
        <v>13</v>
      </c>
      <c r="AG7" s="234"/>
      <c r="AH7" s="234"/>
      <c r="AI7" s="234" t="s">
        <v>14</v>
      </c>
      <c r="AJ7" s="234"/>
      <c r="AK7" s="258"/>
      <c r="AL7" s="234" t="s">
        <v>15</v>
      </c>
      <c r="AM7" s="234"/>
      <c r="AN7" s="258"/>
      <c r="AO7" s="235" t="s">
        <v>16</v>
      </c>
      <c r="AP7" s="236"/>
      <c r="AQ7" s="238"/>
      <c r="AR7" s="234"/>
      <c r="AS7" s="234"/>
    </row>
    <row r="8" spans="1:48" s="4" customFormat="1" ht="16.5" customHeight="1" x14ac:dyDescent="0.25">
      <c r="A8" s="253"/>
      <c r="B8" s="256"/>
      <c r="C8" s="234"/>
      <c r="D8" s="234"/>
      <c r="E8" s="32" t="s">
        <v>17</v>
      </c>
      <c r="F8" s="32" t="s">
        <v>18</v>
      </c>
      <c r="G8" s="2" t="s">
        <v>19</v>
      </c>
      <c r="H8" s="30" t="s">
        <v>17</v>
      </c>
      <c r="I8" s="30" t="s">
        <v>18</v>
      </c>
      <c r="J8" s="3" t="s">
        <v>19</v>
      </c>
      <c r="K8" s="30" t="s">
        <v>17</v>
      </c>
      <c r="L8" s="30" t="s">
        <v>18</v>
      </c>
      <c r="M8" s="3" t="s">
        <v>19</v>
      </c>
      <c r="N8" s="30" t="s">
        <v>17</v>
      </c>
      <c r="O8" s="30" t="s">
        <v>18</v>
      </c>
      <c r="P8" s="3" t="s">
        <v>19</v>
      </c>
      <c r="Q8" s="30" t="s">
        <v>17</v>
      </c>
      <c r="R8" s="30" t="s">
        <v>18</v>
      </c>
      <c r="S8" s="82" t="s">
        <v>19</v>
      </c>
      <c r="T8" s="30" t="s">
        <v>17</v>
      </c>
      <c r="U8" s="30" t="s">
        <v>18</v>
      </c>
      <c r="V8" s="82" t="s">
        <v>19</v>
      </c>
      <c r="W8" s="30" t="s">
        <v>17</v>
      </c>
      <c r="X8" s="30" t="s">
        <v>18</v>
      </c>
      <c r="Y8" s="3" t="s">
        <v>19</v>
      </c>
      <c r="Z8" s="30" t="s">
        <v>17</v>
      </c>
      <c r="AA8" s="30" t="s">
        <v>18</v>
      </c>
      <c r="AB8" s="82" t="s">
        <v>19</v>
      </c>
      <c r="AC8" s="30" t="s">
        <v>17</v>
      </c>
      <c r="AD8" s="30" t="s">
        <v>18</v>
      </c>
      <c r="AE8" s="82" t="s">
        <v>19</v>
      </c>
      <c r="AF8" s="30" t="s">
        <v>17</v>
      </c>
      <c r="AG8" s="30" t="s">
        <v>18</v>
      </c>
      <c r="AH8" s="82" t="s">
        <v>19</v>
      </c>
      <c r="AI8" s="30" t="s">
        <v>17</v>
      </c>
      <c r="AJ8" s="30" t="s">
        <v>18</v>
      </c>
      <c r="AK8" s="82" t="s">
        <v>19</v>
      </c>
      <c r="AL8" s="30" t="s">
        <v>17</v>
      </c>
      <c r="AM8" s="30" t="s">
        <v>18</v>
      </c>
      <c r="AN8" s="82" t="s">
        <v>19</v>
      </c>
      <c r="AO8" s="52" t="s">
        <v>17</v>
      </c>
      <c r="AP8" s="52" t="s">
        <v>18</v>
      </c>
      <c r="AQ8" s="82" t="s">
        <v>19</v>
      </c>
      <c r="AR8" s="234"/>
      <c r="AS8" s="234"/>
    </row>
    <row r="9" spans="1:48" s="6" customFormat="1" ht="16.5" customHeight="1" x14ac:dyDescent="0.25">
      <c r="A9" s="31">
        <v>1</v>
      </c>
      <c r="B9" s="30">
        <v>2</v>
      </c>
      <c r="C9" s="30">
        <v>3</v>
      </c>
      <c r="D9" s="27">
        <v>5</v>
      </c>
      <c r="E9" s="32">
        <v>6</v>
      </c>
      <c r="F9" s="32">
        <v>7</v>
      </c>
      <c r="G9" s="2" t="s">
        <v>20</v>
      </c>
      <c r="H9" s="30">
        <v>9</v>
      </c>
      <c r="I9" s="30">
        <v>10</v>
      </c>
      <c r="J9" s="96">
        <v>11</v>
      </c>
      <c r="K9" s="30">
        <v>12</v>
      </c>
      <c r="L9" s="30">
        <v>13</v>
      </c>
      <c r="M9" s="96">
        <v>14</v>
      </c>
      <c r="N9" s="5">
        <v>15</v>
      </c>
      <c r="O9" s="5">
        <v>16</v>
      </c>
      <c r="P9" s="5">
        <v>17</v>
      </c>
      <c r="Q9" s="5">
        <v>18</v>
      </c>
      <c r="R9" s="5">
        <v>19</v>
      </c>
      <c r="S9" s="86">
        <v>20</v>
      </c>
      <c r="T9" s="5">
        <v>21</v>
      </c>
      <c r="U9" s="5">
        <v>22</v>
      </c>
      <c r="V9" s="86">
        <v>23</v>
      </c>
      <c r="W9" s="5">
        <v>24</v>
      </c>
      <c r="X9" s="5">
        <v>25</v>
      </c>
      <c r="Y9" s="5">
        <v>26</v>
      </c>
      <c r="Z9" s="5">
        <v>27</v>
      </c>
      <c r="AA9" s="5">
        <v>28</v>
      </c>
      <c r="AB9" s="86">
        <v>29</v>
      </c>
      <c r="AC9" s="5">
        <v>30</v>
      </c>
      <c r="AD9" s="5">
        <v>31</v>
      </c>
      <c r="AE9" s="86">
        <v>32</v>
      </c>
      <c r="AF9" s="5">
        <v>33</v>
      </c>
      <c r="AG9" s="5">
        <v>34</v>
      </c>
      <c r="AH9" s="86">
        <v>35</v>
      </c>
      <c r="AI9" s="5">
        <v>36</v>
      </c>
      <c r="AJ9" s="5">
        <v>37</v>
      </c>
      <c r="AK9" s="86">
        <v>38</v>
      </c>
      <c r="AL9" s="5">
        <v>39</v>
      </c>
      <c r="AM9" s="5">
        <v>40</v>
      </c>
      <c r="AN9" s="86">
        <v>41</v>
      </c>
      <c r="AO9" s="5">
        <v>42</v>
      </c>
      <c r="AP9" s="5">
        <v>43</v>
      </c>
      <c r="AQ9" s="86">
        <v>44</v>
      </c>
      <c r="AR9" s="5">
        <v>45</v>
      </c>
      <c r="AS9" s="5">
        <v>46</v>
      </c>
    </row>
    <row r="10" spans="1:48" s="10" customFormat="1" ht="16.5" customHeight="1" x14ac:dyDescent="0.2">
      <c r="A10" s="223" t="s">
        <v>43</v>
      </c>
      <c r="B10" s="129" t="s">
        <v>21</v>
      </c>
      <c r="C10" s="130"/>
      <c r="D10" s="54" t="s">
        <v>89</v>
      </c>
      <c r="E10" s="55">
        <f>SUM(E11:E13)</f>
        <v>12295.6</v>
      </c>
      <c r="F10" s="55">
        <f>SUM(F11:F13)</f>
        <v>2551.6</v>
      </c>
      <c r="G10" s="56">
        <f>F10/E10*100</f>
        <v>20.752138976544455</v>
      </c>
      <c r="H10" s="56">
        <f>SUM(H11:H13)</f>
        <v>77.400000000000006</v>
      </c>
      <c r="I10" s="56">
        <f>SUM(I11:I13)</f>
        <v>74.400000000000006</v>
      </c>
      <c r="J10" s="56">
        <f>I10/H10*100</f>
        <v>96.124031007751938</v>
      </c>
      <c r="K10" s="56">
        <f>SUM(K11:K13)</f>
        <v>1516.9999999999998</v>
      </c>
      <c r="L10" s="56">
        <f>SUM(L11:L13)</f>
        <v>1504.1</v>
      </c>
      <c r="M10" s="56">
        <f>L10/K10*100</f>
        <v>99.149637442320383</v>
      </c>
      <c r="N10" s="56">
        <f>SUM(N11:N13)</f>
        <v>1105.1999999999998</v>
      </c>
      <c r="O10" s="56">
        <f>SUM(O11:O13)</f>
        <v>973.1</v>
      </c>
      <c r="P10" s="56">
        <f>O10/N10*100</f>
        <v>88.047412233079996</v>
      </c>
      <c r="Q10" s="56">
        <f>SUM(Q11:Q13)</f>
        <v>1071.4000000000001</v>
      </c>
      <c r="R10" s="56">
        <f>SUM(R11:R13)</f>
        <v>0</v>
      </c>
      <c r="S10" s="74">
        <f>R10/Q10*100</f>
        <v>0</v>
      </c>
      <c r="T10" s="56">
        <f>SUM(T11:T13)</f>
        <v>695.7</v>
      </c>
      <c r="U10" s="56">
        <f>SUM(U11:U13)</f>
        <v>0</v>
      </c>
      <c r="V10" s="74">
        <f>U10/T10*100</f>
        <v>0</v>
      </c>
      <c r="W10" s="56">
        <f>SUM(W11:W13)</f>
        <v>1612.5</v>
      </c>
      <c r="X10" s="56">
        <f>SUM(X11:X13)</f>
        <v>0</v>
      </c>
      <c r="Y10" s="56">
        <f>X10/W10*100</f>
        <v>0</v>
      </c>
      <c r="Z10" s="56">
        <f>SUM(Z11:Z13)</f>
        <v>1102.4000000000001</v>
      </c>
      <c r="AA10" s="56">
        <f>SUM(AA11:AA13)</f>
        <v>0</v>
      </c>
      <c r="AB10" s="74">
        <f>AA10/Z10*100</f>
        <v>0</v>
      </c>
      <c r="AC10" s="56">
        <f>SUM(AC11:AC13)</f>
        <v>1039.5</v>
      </c>
      <c r="AD10" s="56">
        <f>SUM(AD11:AD13)</f>
        <v>0</v>
      </c>
      <c r="AE10" s="74">
        <f>AD10/AC10*100</f>
        <v>0</v>
      </c>
      <c r="AF10" s="56">
        <f>SUM(AF11:AF13)</f>
        <v>1082.4000000000001</v>
      </c>
      <c r="AG10" s="56">
        <f>SUM(AG11:AG13)</f>
        <v>0</v>
      </c>
      <c r="AH10" s="74">
        <f>AG10/AF10*100</f>
        <v>0</v>
      </c>
      <c r="AI10" s="56">
        <f>SUM(AI11:AI13)</f>
        <v>577.1</v>
      </c>
      <c r="AJ10" s="56">
        <f>SUM(AJ11:AJ13)</f>
        <v>0</v>
      </c>
      <c r="AK10" s="74">
        <f>AJ10/AI10*100</f>
        <v>0</v>
      </c>
      <c r="AL10" s="56">
        <f>SUM(AL11:AL13)</f>
        <v>1204.6999999999998</v>
      </c>
      <c r="AM10" s="56">
        <f>SUM(AM11:AM13)</f>
        <v>0</v>
      </c>
      <c r="AN10" s="74">
        <f>AM10/AL10*100</f>
        <v>0</v>
      </c>
      <c r="AO10" s="56">
        <f>SUM(AO11:AO13)</f>
        <v>1210.3</v>
      </c>
      <c r="AP10" s="56">
        <f>SUM(AP11:AP13)</f>
        <v>0</v>
      </c>
      <c r="AQ10" s="74">
        <f>AP10/AO10*100</f>
        <v>0</v>
      </c>
      <c r="AR10" s="262"/>
      <c r="AS10" s="262"/>
      <c r="AT10" s="8"/>
      <c r="AU10" s="9"/>
      <c r="AV10" s="8"/>
    </row>
    <row r="11" spans="1:48" s="10" customFormat="1" ht="27" customHeight="1" x14ac:dyDescent="0.2">
      <c r="A11" s="223"/>
      <c r="B11" s="129"/>
      <c r="C11" s="130"/>
      <c r="D11" s="57" t="s">
        <v>85</v>
      </c>
      <c r="E11" s="55">
        <f>H11+K11+N11+Q11+T11+W11+Z11+AC11+AF11+AI11+AL11+AO11</f>
        <v>0</v>
      </c>
      <c r="F11" s="55">
        <f>I11+L11+O11+R11+U11+X11+AA11+AD11+AG11+AJ11+AM11+AP11</f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8">
        <v>0</v>
      </c>
      <c r="R11" s="56">
        <v>0</v>
      </c>
      <c r="S11" s="74">
        <v>0</v>
      </c>
      <c r="T11" s="59">
        <v>0</v>
      </c>
      <c r="U11" s="56">
        <v>0</v>
      </c>
      <c r="V11" s="74">
        <v>0</v>
      </c>
      <c r="W11" s="59">
        <v>0</v>
      </c>
      <c r="X11" s="56">
        <v>0</v>
      </c>
      <c r="Y11" s="56">
        <v>0</v>
      </c>
      <c r="Z11" s="58">
        <v>0</v>
      </c>
      <c r="AA11" s="56">
        <v>0</v>
      </c>
      <c r="AB11" s="74">
        <v>0</v>
      </c>
      <c r="AC11" s="58">
        <v>0</v>
      </c>
      <c r="AD11" s="56">
        <v>0</v>
      </c>
      <c r="AE11" s="74">
        <v>0</v>
      </c>
      <c r="AF11" s="58">
        <v>0</v>
      </c>
      <c r="AG11" s="56">
        <v>0</v>
      </c>
      <c r="AH11" s="74">
        <v>0</v>
      </c>
      <c r="AI11" s="58">
        <v>0</v>
      </c>
      <c r="AJ11" s="56">
        <v>0</v>
      </c>
      <c r="AK11" s="74">
        <v>0</v>
      </c>
      <c r="AL11" s="58">
        <v>0</v>
      </c>
      <c r="AM11" s="56">
        <v>0</v>
      </c>
      <c r="AN11" s="74">
        <v>0</v>
      </c>
      <c r="AO11" s="58">
        <v>0</v>
      </c>
      <c r="AP11" s="56">
        <v>0</v>
      </c>
      <c r="AQ11" s="74">
        <v>0</v>
      </c>
      <c r="AR11" s="262"/>
      <c r="AS11" s="262"/>
      <c r="AT11" s="8"/>
      <c r="AU11" s="8"/>
      <c r="AV11" s="8"/>
    </row>
    <row r="12" spans="1:48" s="10" customFormat="1" ht="27" customHeight="1" x14ac:dyDescent="0.2">
      <c r="A12" s="223"/>
      <c r="B12" s="129"/>
      <c r="C12" s="130"/>
      <c r="D12" s="60" t="s">
        <v>24</v>
      </c>
      <c r="E12" s="55">
        <f>H12+K12+N12+Q12+T12+W12+Z12+AC12+AF12+AI12+AL12+AO12</f>
        <v>9465.6</v>
      </c>
      <c r="F12" s="55">
        <f t="shared" ref="F12:F13" si="0">I12+L12+O12+R12+U12+X12+AA12+AD12+AG12+AJ12+AM12+AP12</f>
        <v>2259.4</v>
      </c>
      <c r="G12" s="56">
        <f t="shared" ref="G12:G13" si="1">F12/E12*100</f>
        <v>23.869590939824207</v>
      </c>
      <c r="H12" s="56">
        <f>H17+H22+H27+H32+H37+H42+H47+H52+H63</f>
        <v>77.400000000000006</v>
      </c>
      <c r="I12" s="56">
        <f>I17+I22+I27+I32+I37+I42+I47+I52+I63</f>
        <v>74.400000000000006</v>
      </c>
      <c r="J12" s="56">
        <f>I12/H12*100</f>
        <v>96.124031007751938</v>
      </c>
      <c r="K12" s="56">
        <f t="shared" ref="K12:L12" si="2">K17+K22+K27+K32+K37+K42+K47+K52+K63</f>
        <v>1370.8999999999999</v>
      </c>
      <c r="L12" s="56">
        <f t="shared" si="2"/>
        <v>1358</v>
      </c>
      <c r="M12" s="56">
        <f>L12/K12*100</f>
        <v>99.059012327667958</v>
      </c>
      <c r="N12" s="56">
        <f>N17+N22+N27+N32+N37+N42+N47+N52+N63</f>
        <v>948.3</v>
      </c>
      <c r="O12" s="56">
        <f>O17+O22+O27+O32+O37+O42+O47+O52+O63</f>
        <v>827</v>
      </c>
      <c r="P12" s="56">
        <f>O12/N12*100</f>
        <v>87.208689233364979</v>
      </c>
      <c r="Q12" s="56">
        <f t="shared" ref="Q12:R12" si="3">Q17+Q22+Q27+Q32+Q37+Q42+Q47+Q52+Q63</f>
        <v>921.80000000000007</v>
      </c>
      <c r="R12" s="56">
        <f t="shared" si="3"/>
        <v>0</v>
      </c>
      <c r="S12" s="74">
        <f>R12/Q12*100</f>
        <v>0</v>
      </c>
      <c r="T12" s="56">
        <f t="shared" ref="T12:U12" si="4">T17+T22+T27+T32+T37+T42+T47+T52+T63</f>
        <v>546.1</v>
      </c>
      <c r="U12" s="56">
        <f t="shared" si="4"/>
        <v>0</v>
      </c>
      <c r="V12" s="74">
        <f>U12/T12*100</f>
        <v>0</v>
      </c>
      <c r="W12" s="56">
        <f t="shared" ref="W12:X12" si="5">W17+W22+W27+W32+W37+W42+W47+W52+W63</f>
        <v>891.1</v>
      </c>
      <c r="X12" s="56">
        <f t="shared" si="5"/>
        <v>0</v>
      </c>
      <c r="Y12" s="56">
        <f>X12/W12*100</f>
        <v>0</v>
      </c>
      <c r="Z12" s="56">
        <f t="shared" ref="Z12:AA12" si="6">Z17+Z22+Z27+Z32+Z37+Z42+Z47+Z52+Z63</f>
        <v>884.1</v>
      </c>
      <c r="AA12" s="56">
        <f t="shared" si="6"/>
        <v>0</v>
      </c>
      <c r="AB12" s="74">
        <f>AA12/Z12*100</f>
        <v>0</v>
      </c>
      <c r="AC12" s="56">
        <f t="shared" ref="AC12:AD12" si="7">AC17+AC22+AC27+AC32+AC37+AC42+AC47+AC52+AC63</f>
        <v>821.30000000000007</v>
      </c>
      <c r="AD12" s="56">
        <f t="shared" si="7"/>
        <v>0</v>
      </c>
      <c r="AE12" s="74">
        <f>AD12/AC12*100</f>
        <v>0</v>
      </c>
      <c r="AF12" s="56">
        <f t="shared" ref="AF12:AG12" si="8">AF17+AF22+AF27+AF32+AF37+AF42+AF47+AF52+AF63</f>
        <v>864.4</v>
      </c>
      <c r="AG12" s="56">
        <f t="shared" si="8"/>
        <v>0</v>
      </c>
      <c r="AH12" s="74">
        <f>AG12/AF12*100</f>
        <v>0</v>
      </c>
      <c r="AI12" s="56">
        <f t="shared" ref="AI12:AJ12" si="9">AI17+AI22+AI27+AI32+AI37+AI42+AI47+AI52+AI63</f>
        <v>427.5</v>
      </c>
      <c r="AJ12" s="56">
        <f t="shared" si="9"/>
        <v>0</v>
      </c>
      <c r="AK12" s="74">
        <f>AJ12/AI12*100</f>
        <v>0</v>
      </c>
      <c r="AL12" s="56">
        <f t="shared" ref="AL12:AM12" si="10">AL17+AL22+AL27+AL32+AL37+AL42+AL47+AL52+AL63</f>
        <v>802.09999999999991</v>
      </c>
      <c r="AM12" s="56">
        <f t="shared" si="10"/>
        <v>0</v>
      </c>
      <c r="AN12" s="74">
        <f>AM12/AL12*100</f>
        <v>0</v>
      </c>
      <c r="AO12" s="56">
        <f t="shared" ref="AO12:AP12" si="11">AO17+AO22+AO27+AO32+AO37+AO42+AO47+AO52+AO63</f>
        <v>910.59999999999991</v>
      </c>
      <c r="AP12" s="56">
        <f t="shared" si="11"/>
        <v>0</v>
      </c>
      <c r="AQ12" s="74">
        <f>AP12/AO12*100</f>
        <v>0</v>
      </c>
      <c r="AR12" s="262"/>
      <c r="AS12" s="262"/>
      <c r="AT12" s="8"/>
      <c r="AU12" s="8"/>
      <c r="AV12" s="8"/>
    </row>
    <row r="13" spans="1:48" s="10" customFormat="1" ht="16.5" customHeight="1" x14ac:dyDescent="0.2">
      <c r="A13" s="223"/>
      <c r="B13" s="129"/>
      <c r="C13" s="130"/>
      <c r="D13" s="60" t="s">
        <v>86</v>
      </c>
      <c r="E13" s="55">
        <f t="shared" ref="E13" si="12">H13+K13+N13+Q13+T13+W13+Z13+AC13+AF13+AI13+AL13+AO13</f>
        <v>2829.9999999999995</v>
      </c>
      <c r="F13" s="55">
        <f t="shared" si="0"/>
        <v>292.2</v>
      </c>
      <c r="G13" s="56">
        <f t="shared" si="1"/>
        <v>10.325088339222615</v>
      </c>
      <c r="H13" s="56">
        <f>H18+H23+H28+H33+H38+H43+H48+H53+H64+H74</f>
        <v>0</v>
      </c>
      <c r="I13" s="56">
        <f>I18+I23+I28+I33+I38+I43+I48+I53+I64+I74</f>
        <v>0</v>
      </c>
      <c r="J13" s="56">
        <v>0</v>
      </c>
      <c r="K13" s="56">
        <f>K18+K23+K28+K33+K38+K43+K48+K53+K64+K74</f>
        <v>146.1</v>
      </c>
      <c r="L13" s="56">
        <f>L18+L23+L28+L33+L38+L43+L48+L53+L64+L74</f>
        <v>146.1</v>
      </c>
      <c r="M13" s="56">
        <f>L13/K13*100</f>
        <v>100</v>
      </c>
      <c r="N13" s="56">
        <f>N18+N23+N28+N33+N38+N43+N48+N53+N64+N74</f>
        <v>156.89999999999998</v>
      </c>
      <c r="O13" s="56">
        <f>O18+O23+O28+O33+O38+O43+O48+O53+O64+O74</f>
        <v>146.1</v>
      </c>
      <c r="P13" s="56">
        <f>O13/N13*100</f>
        <v>93.116634799235186</v>
      </c>
      <c r="Q13" s="56">
        <f t="shared" ref="Q13:AO13" si="13">Q18+Q23+Q28+Q33+Q38+Q43+Q48+Q53+Q64+Q74</f>
        <v>149.6</v>
      </c>
      <c r="R13" s="56">
        <f t="shared" si="13"/>
        <v>0</v>
      </c>
      <c r="S13" s="56">
        <f t="shared" si="13"/>
        <v>0</v>
      </c>
      <c r="T13" s="56">
        <f t="shared" si="13"/>
        <v>149.6</v>
      </c>
      <c r="U13" s="56">
        <f t="shared" si="13"/>
        <v>0</v>
      </c>
      <c r="V13" s="56">
        <f t="shared" si="13"/>
        <v>0</v>
      </c>
      <c r="W13" s="56">
        <f t="shared" si="13"/>
        <v>721.4</v>
      </c>
      <c r="X13" s="56">
        <f t="shared" si="13"/>
        <v>0</v>
      </c>
      <c r="Y13" s="56">
        <f t="shared" si="13"/>
        <v>0</v>
      </c>
      <c r="Z13" s="56">
        <f t="shared" si="13"/>
        <v>218.29999999999998</v>
      </c>
      <c r="AA13" s="56">
        <f t="shared" si="13"/>
        <v>0</v>
      </c>
      <c r="AB13" s="56">
        <f t="shared" si="13"/>
        <v>0</v>
      </c>
      <c r="AC13" s="56">
        <f t="shared" si="13"/>
        <v>218.2</v>
      </c>
      <c r="AD13" s="56">
        <f t="shared" si="13"/>
        <v>0</v>
      </c>
      <c r="AE13" s="56">
        <f t="shared" si="13"/>
        <v>0</v>
      </c>
      <c r="AF13" s="56">
        <f t="shared" si="13"/>
        <v>218</v>
      </c>
      <c r="AG13" s="56">
        <f t="shared" si="13"/>
        <v>0</v>
      </c>
      <c r="AH13" s="56">
        <f t="shared" si="13"/>
        <v>0</v>
      </c>
      <c r="AI13" s="56">
        <f t="shared" si="13"/>
        <v>149.6</v>
      </c>
      <c r="AJ13" s="56">
        <f t="shared" si="13"/>
        <v>0</v>
      </c>
      <c r="AK13" s="56">
        <f t="shared" si="13"/>
        <v>0</v>
      </c>
      <c r="AL13" s="56">
        <f t="shared" si="13"/>
        <v>402.6</v>
      </c>
      <c r="AM13" s="56">
        <f t="shared" si="13"/>
        <v>0</v>
      </c>
      <c r="AN13" s="56">
        <f t="shared" si="13"/>
        <v>0</v>
      </c>
      <c r="AO13" s="56">
        <f t="shared" si="13"/>
        <v>299.7</v>
      </c>
      <c r="AP13" s="56">
        <f t="shared" ref="AP13" si="14">AP18+AP23+AP28+AP33+AP38+AP43+AP48+AP53+AP64</f>
        <v>0</v>
      </c>
      <c r="AQ13" s="74">
        <f>AP13/AO13*100</f>
        <v>0</v>
      </c>
      <c r="AR13" s="262"/>
      <c r="AS13" s="262"/>
      <c r="AT13" s="8"/>
      <c r="AU13" s="8"/>
      <c r="AV13" s="8"/>
    </row>
    <row r="14" spans="1:48" s="10" customFormat="1" ht="28.5" customHeight="1" x14ac:dyDescent="0.2">
      <c r="A14" s="224"/>
      <c r="B14" s="132"/>
      <c r="C14" s="133"/>
      <c r="D14" s="60" t="s">
        <v>87</v>
      </c>
      <c r="E14" s="55">
        <v>0</v>
      </c>
      <c r="F14" s="55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8">
        <v>0</v>
      </c>
      <c r="R14" s="61">
        <v>0</v>
      </c>
      <c r="S14" s="81">
        <v>0</v>
      </c>
      <c r="T14" s="59">
        <v>0</v>
      </c>
      <c r="U14" s="61">
        <v>0</v>
      </c>
      <c r="V14" s="81">
        <v>0</v>
      </c>
      <c r="W14" s="59">
        <v>0</v>
      </c>
      <c r="X14" s="58">
        <v>0</v>
      </c>
      <c r="Y14" s="58">
        <v>0</v>
      </c>
      <c r="Z14" s="58">
        <v>0</v>
      </c>
      <c r="AA14" s="58">
        <v>0</v>
      </c>
      <c r="AB14" s="81">
        <v>0</v>
      </c>
      <c r="AC14" s="58">
        <v>0</v>
      </c>
      <c r="AD14" s="58">
        <v>0</v>
      </c>
      <c r="AE14" s="81">
        <v>0</v>
      </c>
      <c r="AF14" s="58">
        <v>0</v>
      </c>
      <c r="AG14" s="58">
        <v>0</v>
      </c>
      <c r="AH14" s="81">
        <v>0</v>
      </c>
      <c r="AI14" s="58">
        <v>0</v>
      </c>
      <c r="AJ14" s="58">
        <v>0</v>
      </c>
      <c r="AK14" s="81">
        <v>0</v>
      </c>
      <c r="AL14" s="58">
        <v>0</v>
      </c>
      <c r="AM14" s="58">
        <v>0</v>
      </c>
      <c r="AN14" s="81">
        <v>0</v>
      </c>
      <c r="AO14" s="58">
        <v>0</v>
      </c>
      <c r="AP14" s="58">
        <v>0</v>
      </c>
      <c r="AQ14" s="81">
        <v>0</v>
      </c>
      <c r="AR14" s="262"/>
      <c r="AS14" s="262"/>
      <c r="AT14" s="8"/>
      <c r="AU14" s="8"/>
      <c r="AV14" s="8"/>
    </row>
    <row r="15" spans="1:48" s="10" customFormat="1" ht="16.5" customHeight="1" x14ac:dyDescent="0.2">
      <c r="A15" s="153" t="s">
        <v>44</v>
      </c>
      <c r="B15" s="225" t="s">
        <v>110</v>
      </c>
      <c r="C15" s="105" t="s">
        <v>164</v>
      </c>
      <c r="D15" s="2" t="s">
        <v>89</v>
      </c>
      <c r="E15" s="7">
        <f>SUM(E16:E18)</f>
        <v>152.6</v>
      </c>
      <c r="F15" s="7">
        <f>SUM(F16:F18)</f>
        <v>0</v>
      </c>
      <c r="G15" s="94">
        <f>F15/E15*100</f>
        <v>0</v>
      </c>
      <c r="H15" s="94">
        <f>SUM(H16:H18)</f>
        <v>0</v>
      </c>
      <c r="I15" s="94">
        <f>SUM(I16:I18)</f>
        <v>0</v>
      </c>
      <c r="J15" s="94">
        <v>0</v>
      </c>
      <c r="K15" s="94">
        <f>SUM(K16:K18)</f>
        <v>0</v>
      </c>
      <c r="L15" s="94">
        <f>SUM(L16:L18)</f>
        <v>0</v>
      </c>
      <c r="M15" s="94">
        <v>0</v>
      </c>
      <c r="N15" s="94">
        <f>SUM(N16:N18)</f>
        <v>36.200000000000003</v>
      </c>
      <c r="O15" s="94">
        <f>SUM(O16:O18)</f>
        <v>0</v>
      </c>
      <c r="P15" s="94">
        <f>O15/N15*100</f>
        <v>0</v>
      </c>
      <c r="Q15" s="94">
        <f>SUM(Q16:Q18)</f>
        <v>11.5</v>
      </c>
      <c r="R15" s="94">
        <f>SUM(R16:R18)</f>
        <v>0</v>
      </c>
      <c r="S15" s="94">
        <f>R15/Q15*100</f>
        <v>0</v>
      </c>
      <c r="T15" s="94">
        <f>SUM(T16:T18)</f>
        <v>11.5</v>
      </c>
      <c r="U15" s="94">
        <f>SUM(U16:U18)</f>
        <v>0</v>
      </c>
      <c r="V15" s="94">
        <f>U15/T15*100</f>
        <v>0</v>
      </c>
      <c r="W15" s="94">
        <f>SUM(W16:W18)</f>
        <v>11.3</v>
      </c>
      <c r="X15" s="94">
        <f>SUM(X16:X18)</f>
        <v>0</v>
      </c>
      <c r="Y15" s="94">
        <f>X15/W15*100</f>
        <v>0</v>
      </c>
      <c r="Z15" s="94">
        <f>SUM(Z16:Z18)</f>
        <v>11.6</v>
      </c>
      <c r="AA15" s="94">
        <f>SUM(AA16:AA18)</f>
        <v>0</v>
      </c>
      <c r="AB15" s="94">
        <f>AA15/Z15*100</f>
        <v>0</v>
      </c>
      <c r="AC15" s="94">
        <f>SUM(AC16:AC18)</f>
        <v>11.5</v>
      </c>
      <c r="AD15" s="94">
        <f>SUM(AD16:AD18)</f>
        <v>0</v>
      </c>
      <c r="AE15" s="94">
        <f>AD15/AC15*100</f>
        <v>0</v>
      </c>
      <c r="AF15" s="94">
        <f>SUM(AF16:AF18)</f>
        <v>11.3</v>
      </c>
      <c r="AG15" s="94">
        <f>SUM(AG16:AG18)</f>
        <v>0</v>
      </c>
      <c r="AH15" s="94">
        <f>AG15/AF15*100</f>
        <v>0</v>
      </c>
      <c r="AI15" s="94">
        <f>SUM(AI16:AI18)</f>
        <v>11.5</v>
      </c>
      <c r="AJ15" s="94">
        <f>SUM(AJ16:AJ18)</f>
        <v>0</v>
      </c>
      <c r="AK15" s="94">
        <f>AJ15/AI15*100</f>
        <v>0</v>
      </c>
      <c r="AL15" s="94">
        <f>SUM(AL16:AL18)</f>
        <v>11.5</v>
      </c>
      <c r="AM15" s="94">
        <f>SUM(AM16:AM18)</f>
        <v>0</v>
      </c>
      <c r="AN15" s="94">
        <f>AM15/AL15*100</f>
        <v>0</v>
      </c>
      <c r="AO15" s="94">
        <f>SUM(AO16:AO18)</f>
        <v>24.700000000000003</v>
      </c>
      <c r="AP15" s="94">
        <f>SUM(AP16:AP18)</f>
        <v>0</v>
      </c>
      <c r="AQ15" s="94">
        <f>AP15/AO15*100</f>
        <v>0</v>
      </c>
      <c r="AR15" s="239" t="s">
        <v>186</v>
      </c>
      <c r="AS15" s="239" t="s">
        <v>214</v>
      </c>
      <c r="AT15" s="99"/>
      <c r="AU15" s="99"/>
      <c r="AV15" s="99"/>
    </row>
    <row r="16" spans="1:48" s="9" customFormat="1" ht="16.5" customHeight="1" x14ac:dyDescent="0.2">
      <c r="A16" s="154"/>
      <c r="B16" s="226"/>
      <c r="C16" s="106"/>
      <c r="D16" s="27" t="s">
        <v>85</v>
      </c>
      <c r="E16" s="7">
        <f>H16+K16+N16+Q16+T16+W16+Z16+AC16+AF16+AI16+AL16+AO16</f>
        <v>0</v>
      </c>
      <c r="F16" s="7">
        <f>I16+L16+O16+R16+U16+X16+AA16+AD16+AG16+AJ16+AM16+AP16</f>
        <v>0</v>
      </c>
      <c r="G16" s="67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67">
        <v>0</v>
      </c>
      <c r="S16" s="74">
        <v>0</v>
      </c>
      <c r="T16" s="13">
        <v>0</v>
      </c>
      <c r="U16" s="67">
        <v>0</v>
      </c>
      <c r="V16" s="74">
        <v>0</v>
      </c>
      <c r="W16" s="13">
        <v>0</v>
      </c>
      <c r="X16" s="67">
        <v>0</v>
      </c>
      <c r="Y16" s="67">
        <v>0</v>
      </c>
      <c r="Z16" s="41">
        <v>0</v>
      </c>
      <c r="AA16" s="67">
        <v>0</v>
      </c>
      <c r="AB16" s="74">
        <v>0</v>
      </c>
      <c r="AC16" s="41">
        <v>0</v>
      </c>
      <c r="AD16" s="67">
        <v>0</v>
      </c>
      <c r="AE16" s="74">
        <v>0</v>
      </c>
      <c r="AF16" s="41">
        <v>0</v>
      </c>
      <c r="AG16" s="67">
        <v>0</v>
      </c>
      <c r="AH16" s="74">
        <v>0</v>
      </c>
      <c r="AI16" s="41">
        <v>0</v>
      </c>
      <c r="AJ16" s="67">
        <v>0</v>
      </c>
      <c r="AK16" s="74">
        <v>0</v>
      </c>
      <c r="AL16" s="41">
        <v>0</v>
      </c>
      <c r="AM16" s="67">
        <v>0</v>
      </c>
      <c r="AN16" s="74">
        <v>0</v>
      </c>
      <c r="AO16" s="41">
        <v>0</v>
      </c>
      <c r="AP16" s="67">
        <v>0</v>
      </c>
      <c r="AQ16" s="74">
        <v>0</v>
      </c>
      <c r="AR16" s="240"/>
      <c r="AS16" s="240"/>
      <c r="AT16" s="8"/>
      <c r="AU16" s="8"/>
      <c r="AV16" s="8"/>
    </row>
    <row r="17" spans="1:49" s="9" customFormat="1" ht="16.5" customHeight="1" x14ac:dyDescent="0.2">
      <c r="A17" s="154"/>
      <c r="B17" s="226"/>
      <c r="C17" s="106"/>
      <c r="D17" s="16" t="s">
        <v>24</v>
      </c>
      <c r="E17" s="7">
        <f>H17+K17+N17+Q17+T17+W17+Z17+AC17+AF17+AI17+AL17+AO17</f>
        <v>106.8</v>
      </c>
      <c r="F17" s="7">
        <f t="shared" ref="F17:F18" si="15">I17+L17+O17+R17+U17+X17+AA17+AD17+AG17+AJ17+AM17+AP17</f>
        <v>0</v>
      </c>
      <c r="G17" s="67">
        <f t="shared" ref="G17:G18" si="16">F17/E17*100</f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25.5</v>
      </c>
      <c r="O17" s="41">
        <v>0</v>
      </c>
      <c r="P17" s="41">
        <f>O17/N17*100</f>
        <v>0</v>
      </c>
      <c r="Q17" s="41">
        <v>8</v>
      </c>
      <c r="R17" s="67">
        <v>0</v>
      </c>
      <c r="S17" s="74">
        <f>R17/Q17*100</f>
        <v>0</v>
      </c>
      <c r="T17" s="13">
        <v>8</v>
      </c>
      <c r="U17" s="67">
        <v>0</v>
      </c>
      <c r="V17" s="74">
        <f>U17/T17*100</f>
        <v>0</v>
      </c>
      <c r="W17" s="13">
        <v>8</v>
      </c>
      <c r="X17" s="67">
        <v>0</v>
      </c>
      <c r="Y17" s="67">
        <f>X17/W17*100</f>
        <v>0</v>
      </c>
      <c r="Z17" s="41">
        <v>8</v>
      </c>
      <c r="AA17" s="67">
        <v>0</v>
      </c>
      <c r="AB17" s="74">
        <f>AA17/Z17*100</f>
        <v>0</v>
      </c>
      <c r="AC17" s="41">
        <v>8</v>
      </c>
      <c r="AD17" s="67">
        <v>0</v>
      </c>
      <c r="AE17" s="74">
        <f>AD17/AC17*100</f>
        <v>0</v>
      </c>
      <c r="AF17" s="41">
        <v>8</v>
      </c>
      <c r="AG17" s="67">
        <v>0</v>
      </c>
      <c r="AH17" s="74">
        <f>AG17/AF17*100</f>
        <v>0</v>
      </c>
      <c r="AI17" s="41">
        <v>8</v>
      </c>
      <c r="AJ17" s="67">
        <v>0</v>
      </c>
      <c r="AK17" s="74">
        <f>AJ17/AI17*100</f>
        <v>0</v>
      </c>
      <c r="AL17" s="41">
        <v>8</v>
      </c>
      <c r="AM17" s="67">
        <v>0</v>
      </c>
      <c r="AN17" s="74">
        <f>AM17/AL17*100</f>
        <v>0</v>
      </c>
      <c r="AO17" s="41">
        <v>17.3</v>
      </c>
      <c r="AP17" s="67">
        <v>0</v>
      </c>
      <c r="AQ17" s="74">
        <f>AP17/AO17*100</f>
        <v>0</v>
      </c>
      <c r="AR17" s="240"/>
      <c r="AS17" s="240"/>
      <c r="AT17" s="8"/>
      <c r="AU17" s="8"/>
      <c r="AV17" s="8"/>
      <c r="AW17" s="8"/>
    </row>
    <row r="18" spans="1:49" s="9" customFormat="1" ht="16.5" customHeight="1" x14ac:dyDescent="0.2">
      <c r="A18" s="154"/>
      <c r="B18" s="226"/>
      <c r="C18" s="106"/>
      <c r="D18" s="16" t="s">
        <v>86</v>
      </c>
      <c r="E18" s="7">
        <f t="shared" ref="E18" si="17">H18+K18+N18+Q18+T18+W18+Z18+AC18+AF18+AI18+AL18+AO18</f>
        <v>45.800000000000004</v>
      </c>
      <c r="F18" s="7">
        <f t="shared" si="15"/>
        <v>0</v>
      </c>
      <c r="G18" s="67">
        <f t="shared" si="16"/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10.7</v>
      </c>
      <c r="O18" s="41">
        <v>0</v>
      </c>
      <c r="P18" s="41">
        <f>O18/N18*100</f>
        <v>0</v>
      </c>
      <c r="Q18" s="41">
        <v>3.5</v>
      </c>
      <c r="R18" s="67">
        <v>0</v>
      </c>
      <c r="S18" s="74">
        <f>R18/Q18*100</f>
        <v>0</v>
      </c>
      <c r="T18" s="13">
        <v>3.5</v>
      </c>
      <c r="U18" s="67">
        <v>0</v>
      </c>
      <c r="V18" s="74">
        <f>U18/T18*100</f>
        <v>0</v>
      </c>
      <c r="W18" s="13">
        <v>3.3</v>
      </c>
      <c r="X18" s="67">
        <v>0</v>
      </c>
      <c r="Y18" s="67">
        <f>X18/W18*100</f>
        <v>0</v>
      </c>
      <c r="Z18" s="41">
        <v>3.6</v>
      </c>
      <c r="AA18" s="67">
        <v>0</v>
      </c>
      <c r="AB18" s="74">
        <f>AA18/Z18*100</f>
        <v>0</v>
      </c>
      <c r="AC18" s="41">
        <v>3.5</v>
      </c>
      <c r="AD18" s="67">
        <v>0</v>
      </c>
      <c r="AE18" s="74">
        <f>AD18/AC18*100</f>
        <v>0</v>
      </c>
      <c r="AF18" s="41">
        <v>3.3</v>
      </c>
      <c r="AG18" s="67">
        <v>0</v>
      </c>
      <c r="AH18" s="74">
        <f>AG18/AF18*100</f>
        <v>0</v>
      </c>
      <c r="AI18" s="41">
        <v>3.5</v>
      </c>
      <c r="AJ18" s="67">
        <v>0</v>
      </c>
      <c r="AK18" s="74">
        <f>AJ18/AI18*100</f>
        <v>0</v>
      </c>
      <c r="AL18" s="41">
        <v>3.5</v>
      </c>
      <c r="AM18" s="67">
        <v>0</v>
      </c>
      <c r="AN18" s="74">
        <f>AM18/AL18*100</f>
        <v>0</v>
      </c>
      <c r="AO18" s="41">
        <v>7.4</v>
      </c>
      <c r="AP18" s="67">
        <v>0</v>
      </c>
      <c r="AQ18" s="74">
        <f>AP18/AO18*100</f>
        <v>0</v>
      </c>
      <c r="AR18" s="240"/>
      <c r="AS18" s="240"/>
      <c r="AT18" s="8"/>
      <c r="AU18" s="8"/>
      <c r="AV18" s="8"/>
      <c r="AW18" s="8"/>
    </row>
    <row r="19" spans="1:49" s="9" customFormat="1" ht="34.5" customHeight="1" x14ac:dyDescent="0.2">
      <c r="A19" s="155"/>
      <c r="B19" s="227"/>
      <c r="C19" s="107"/>
      <c r="D19" s="16" t="s">
        <v>87</v>
      </c>
      <c r="E19" s="7">
        <v>0</v>
      </c>
      <c r="F19" s="7">
        <v>0</v>
      </c>
      <c r="G19" s="46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14">
        <v>0</v>
      </c>
      <c r="R19" s="15">
        <v>0</v>
      </c>
      <c r="S19" s="81">
        <v>0</v>
      </c>
      <c r="T19" s="13">
        <v>0</v>
      </c>
      <c r="U19" s="15">
        <v>0</v>
      </c>
      <c r="V19" s="81">
        <v>0</v>
      </c>
      <c r="W19" s="13">
        <v>0</v>
      </c>
      <c r="X19" s="14">
        <v>0</v>
      </c>
      <c r="Y19" s="14">
        <v>0</v>
      </c>
      <c r="Z19" s="14">
        <v>0</v>
      </c>
      <c r="AA19" s="14">
        <v>0</v>
      </c>
      <c r="AB19" s="81">
        <v>0</v>
      </c>
      <c r="AC19" s="14">
        <v>0</v>
      </c>
      <c r="AD19" s="14">
        <v>0</v>
      </c>
      <c r="AE19" s="81">
        <v>0</v>
      </c>
      <c r="AF19" s="14">
        <v>0</v>
      </c>
      <c r="AG19" s="14">
        <v>0</v>
      </c>
      <c r="AH19" s="81">
        <v>0</v>
      </c>
      <c r="AI19" s="14">
        <v>0</v>
      </c>
      <c r="AJ19" s="14">
        <v>0</v>
      </c>
      <c r="AK19" s="81">
        <v>0</v>
      </c>
      <c r="AL19" s="14">
        <v>0</v>
      </c>
      <c r="AM19" s="14">
        <v>0</v>
      </c>
      <c r="AN19" s="81">
        <v>0</v>
      </c>
      <c r="AO19" s="41">
        <v>0</v>
      </c>
      <c r="AP19" s="41">
        <v>0</v>
      </c>
      <c r="AQ19" s="81">
        <v>0</v>
      </c>
      <c r="AR19" s="241"/>
      <c r="AS19" s="241"/>
      <c r="AT19" s="8"/>
      <c r="AU19" s="8"/>
      <c r="AV19" s="8"/>
    </row>
    <row r="20" spans="1:49" s="10" customFormat="1" ht="25.5" customHeight="1" x14ac:dyDescent="0.2">
      <c r="A20" s="153" t="s">
        <v>45</v>
      </c>
      <c r="B20" s="242" t="s">
        <v>111</v>
      </c>
      <c r="C20" s="243" t="s">
        <v>165</v>
      </c>
      <c r="D20" s="2" t="s">
        <v>89</v>
      </c>
      <c r="E20" s="7">
        <f>SUM(E21:E23)</f>
        <v>2531.2000000000003</v>
      </c>
      <c r="F20" s="7">
        <f>SUM(F21:F23)</f>
        <v>292.2</v>
      </c>
      <c r="G20" s="94">
        <f>F20/E20*100</f>
        <v>11.543931731984827</v>
      </c>
      <c r="H20" s="94">
        <f>SUM(H21:H23)</f>
        <v>0</v>
      </c>
      <c r="I20" s="94">
        <f>SUM(I21:I23)</f>
        <v>0</v>
      </c>
      <c r="J20" s="94">
        <v>0</v>
      </c>
      <c r="K20" s="94">
        <f>SUM(K21:K23)</f>
        <v>146.1</v>
      </c>
      <c r="L20" s="94">
        <f>SUM(L21:L23)</f>
        <v>146.1</v>
      </c>
      <c r="M20" s="94">
        <f>L20/K20*100</f>
        <v>100</v>
      </c>
      <c r="N20" s="94">
        <f>SUM(N21:N23)</f>
        <v>146.19999999999999</v>
      </c>
      <c r="O20" s="94">
        <f>SUM(O21:O23)</f>
        <v>146.1</v>
      </c>
      <c r="P20" s="94">
        <f>O20/N20*100</f>
        <v>99.931600547195629</v>
      </c>
      <c r="Q20" s="94">
        <f>SUM(Q21:Q23)</f>
        <v>146.1</v>
      </c>
      <c r="R20" s="94">
        <f>SUM(R21:R23)</f>
        <v>0</v>
      </c>
      <c r="S20" s="94">
        <f>R20/Q20*100</f>
        <v>0</v>
      </c>
      <c r="T20" s="94">
        <f>SUM(T21:T23)</f>
        <v>146.1</v>
      </c>
      <c r="U20" s="94">
        <f>SUM(U21:U23)</f>
        <v>0</v>
      </c>
      <c r="V20" s="94">
        <f>U20/T20*100</f>
        <v>0</v>
      </c>
      <c r="W20" s="94">
        <f>SUM(W21:W23)</f>
        <v>718.1</v>
      </c>
      <c r="X20" s="94">
        <f>SUM(X21:X23)</f>
        <v>0</v>
      </c>
      <c r="Y20" s="94">
        <f>X20/W20*100</f>
        <v>0</v>
      </c>
      <c r="Z20" s="94">
        <f>SUM(Z21:Z23)</f>
        <v>214.7</v>
      </c>
      <c r="AA20" s="94">
        <f>SUM(AA21:AA23)</f>
        <v>0</v>
      </c>
      <c r="AB20" s="94">
        <f>AA20/Z20*100</f>
        <v>0</v>
      </c>
      <c r="AC20" s="94">
        <f>SUM(AC21:AC23)</f>
        <v>214.7</v>
      </c>
      <c r="AD20" s="94">
        <f>SUM(AD21:AD23)</f>
        <v>0</v>
      </c>
      <c r="AE20" s="94">
        <f>AD20/AC20*100</f>
        <v>0</v>
      </c>
      <c r="AF20" s="94">
        <f>SUM(AF21:AF23)</f>
        <v>214.7</v>
      </c>
      <c r="AG20" s="94">
        <f>SUM(AG21:AG23)</f>
        <v>0</v>
      </c>
      <c r="AH20" s="94">
        <f>AG20/AF20*100</f>
        <v>0</v>
      </c>
      <c r="AI20" s="94">
        <f>SUM(AI21:AI23)</f>
        <v>146.1</v>
      </c>
      <c r="AJ20" s="94">
        <f>SUM(AJ21:AJ23)</f>
        <v>0</v>
      </c>
      <c r="AK20" s="94">
        <f>AJ20/AI20*100</f>
        <v>0</v>
      </c>
      <c r="AL20" s="94">
        <f>SUM(AL21:AL23)</f>
        <v>146.1</v>
      </c>
      <c r="AM20" s="94">
        <f>SUM(AM21:AM23)</f>
        <v>0</v>
      </c>
      <c r="AN20" s="94">
        <f>AM20/AL20*100</f>
        <v>0</v>
      </c>
      <c r="AO20" s="94">
        <f>SUM(AO21:AO23)</f>
        <v>292.3</v>
      </c>
      <c r="AP20" s="94">
        <f>SUM(AP21:AP23)</f>
        <v>0</v>
      </c>
      <c r="AQ20" s="94">
        <f>AP20/AO20*100</f>
        <v>0</v>
      </c>
      <c r="AR20" s="239" t="s">
        <v>187</v>
      </c>
      <c r="AS20" s="109"/>
      <c r="AT20" s="8"/>
      <c r="AU20" s="8"/>
      <c r="AV20" s="8"/>
    </row>
    <row r="21" spans="1:49" s="9" customFormat="1" ht="16.5" customHeight="1" x14ac:dyDescent="0.2">
      <c r="A21" s="154"/>
      <c r="B21" s="242"/>
      <c r="C21" s="243"/>
      <c r="D21" s="27" t="s">
        <v>23</v>
      </c>
      <c r="E21" s="7">
        <f>H21+K21+N21+Q21+T21+W21+Z21+AC21+AF21+AI21+AL21+AO21</f>
        <v>0</v>
      </c>
      <c r="F21" s="7">
        <f>I21+L21+O21+R21+U21+X21+AA21+AD21+AG21+AJ21+AM21+AP21</f>
        <v>0</v>
      </c>
      <c r="G21" s="67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67">
        <v>0</v>
      </c>
      <c r="S21" s="74">
        <v>0</v>
      </c>
      <c r="T21" s="13">
        <v>0</v>
      </c>
      <c r="U21" s="67">
        <v>0</v>
      </c>
      <c r="V21" s="74">
        <v>0</v>
      </c>
      <c r="W21" s="13">
        <v>0</v>
      </c>
      <c r="X21" s="67">
        <v>0</v>
      </c>
      <c r="Y21" s="67">
        <v>0</v>
      </c>
      <c r="Z21" s="41">
        <v>0</v>
      </c>
      <c r="AA21" s="67">
        <v>0</v>
      </c>
      <c r="AB21" s="74">
        <v>0</v>
      </c>
      <c r="AC21" s="41">
        <v>0</v>
      </c>
      <c r="AD21" s="67">
        <v>0</v>
      </c>
      <c r="AE21" s="74">
        <v>0</v>
      </c>
      <c r="AF21" s="41">
        <v>0</v>
      </c>
      <c r="AG21" s="67">
        <v>0</v>
      </c>
      <c r="AH21" s="74">
        <v>0</v>
      </c>
      <c r="AI21" s="41">
        <v>0</v>
      </c>
      <c r="AJ21" s="67">
        <v>0</v>
      </c>
      <c r="AK21" s="74">
        <v>0</v>
      </c>
      <c r="AL21" s="41">
        <v>0</v>
      </c>
      <c r="AM21" s="67">
        <v>0</v>
      </c>
      <c r="AN21" s="74">
        <v>0</v>
      </c>
      <c r="AO21" s="41">
        <v>0</v>
      </c>
      <c r="AP21" s="67">
        <v>0</v>
      </c>
      <c r="AQ21" s="74">
        <v>0</v>
      </c>
      <c r="AR21" s="240"/>
      <c r="AS21" s="110"/>
      <c r="AT21" s="8"/>
      <c r="AU21" s="8"/>
      <c r="AV21" s="8"/>
    </row>
    <row r="22" spans="1:49" s="9" customFormat="1" ht="16.5" customHeight="1" x14ac:dyDescent="0.2">
      <c r="A22" s="154"/>
      <c r="B22" s="242"/>
      <c r="C22" s="243"/>
      <c r="D22" s="16" t="s">
        <v>24</v>
      </c>
      <c r="E22" s="7">
        <f>H22+K22+N22+Q22+T22+W22+Z22+AC22+AF22+AI22+AL22+AO22</f>
        <v>0</v>
      </c>
      <c r="F22" s="7">
        <f t="shared" ref="F22:F23" si="18">I22+L22+O22+R22+U22+X22+AA22+AD22+AG22+AJ22+AM22+AP22</f>
        <v>0</v>
      </c>
      <c r="G22" s="67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67">
        <v>0</v>
      </c>
      <c r="S22" s="74">
        <v>0</v>
      </c>
      <c r="T22" s="13">
        <v>0</v>
      </c>
      <c r="U22" s="67">
        <v>0</v>
      </c>
      <c r="V22" s="74">
        <v>0</v>
      </c>
      <c r="W22" s="13">
        <v>0</v>
      </c>
      <c r="X22" s="67">
        <v>0</v>
      </c>
      <c r="Y22" s="67">
        <v>0</v>
      </c>
      <c r="Z22" s="41">
        <v>0</v>
      </c>
      <c r="AA22" s="67">
        <v>0</v>
      </c>
      <c r="AB22" s="74">
        <v>0</v>
      </c>
      <c r="AC22" s="41">
        <v>0</v>
      </c>
      <c r="AD22" s="67">
        <v>0</v>
      </c>
      <c r="AE22" s="74">
        <v>0</v>
      </c>
      <c r="AF22" s="41">
        <v>0</v>
      </c>
      <c r="AG22" s="67">
        <v>0</v>
      </c>
      <c r="AH22" s="74">
        <v>0</v>
      </c>
      <c r="AI22" s="41">
        <v>0</v>
      </c>
      <c r="AJ22" s="67">
        <v>0</v>
      </c>
      <c r="AK22" s="74">
        <v>0</v>
      </c>
      <c r="AL22" s="41">
        <v>0</v>
      </c>
      <c r="AM22" s="67">
        <v>0</v>
      </c>
      <c r="AN22" s="74">
        <v>0</v>
      </c>
      <c r="AO22" s="41">
        <v>0</v>
      </c>
      <c r="AP22" s="67">
        <v>0</v>
      </c>
      <c r="AQ22" s="74">
        <v>0</v>
      </c>
      <c r="AR22" s="240"/>
      <c r="AS22" s="110"/>
      <c r="AT22" s="8"/>
      <c r="AU22" s="8"/>
      <c r="AV22" s="8"/>
      <c r="AW22" s="8"/>
    </row>
    <row r="23" spans="1:49" s="9" customFormat="1" ht="16.5" customHeight="1" x14ac:dyDescent="0.2">
      <c r="A23" s="154"/>
      <c r="B23" s="242"/>
      <c r="C23" s="243"/>
      <c r="D23" s="16" t="s">
        <v>86</v>
      </c>
      <c r="E23" s="7">
        <f t="shared" ref="E23" si="19">H23+K23+N23+Q23+T23+W23+Z23+AC23+AF23+AI23+AL23+AO23</f>
        <v>2531.2000000000003</v>
      </c>
      <c r="F23" s="7">
        <f t="shared" si="18"/>
        <v>292.2</v>
      </c>
      <c r="G23" s="67">
        <f t="shared" ref="G23" si="20">F23/E23*100</f>
        <v>11.543931731984827</v>
      </c>
      <c r="H23" s="41">
        <v>0</v>
      </c>
      <c r="I23" s="41">
        <v>0</v>
      </c>
      <c r="J23" s="41">
        <v>0</v>
      </c>
      <c r="K23" s="41">
        <v>146.1</v>
      </c>
      <c r="L23" s="41">
        <v>146.1</v>
      </c>
      <c r="M23" s="41">
        <f>L23/K23*100</f>
        <v>100</v>
      </c>
      <c r="N23" s="41">
        <v>146.19999999999999</v>
      </c>
      <c r="O23" s="41">
        <v>146.1</v>
      </c>
      <c r="P23" s="41">
        <f>O23/N23*100</f>
        <v>99.931600547195629</v>
      </c>
      <c r="Q23" s="41">
        <v>146.1</v>
      </c>
      <c r="R23" s="67">
        <v>0</v>
      </c>
      <c r="S23" s="74">
        <f>R23/Q23*100</f>
        <v>0</v>
      </c>
      <c r="T23" s="13">
        <v>146.1</v>
      </c>
      <c r="U23" s="67">
        <v>0</v>
      </c>
      <c r="V23" s="74">
        <f>U23/T23*100</f>
        <v>0</v>
      </c>
      <c r="W23" s="13">
        <v>718.1</v>
      </c>
      <c r="X23" s="67">
        <v>0</v>
      </c>
      <c r="Y23" s="67">
        <f>X23/W23*100</f>
        <v>0</v>
      </c>
      <c r="Z23" s="41">
        <v>214.7</v>
      </c>
      <c r="AA23" s="67">
        <v>0</v>
      </c>
      <c r="AB23" s="74">
        <f>AA23/Z23*100</f>
        <v>0</v>
      </c>
      <c r="AC23" s="41">
        <v>214.7</v>
      </c>
      <c r="AD23" s="67">
        <v>0</v>
      </c>
      <c r="AE23" s="74">
        <f>AD23/AC23*100</f>
        <v>0</v>
      </c>
      <c r="AF23" s="41">
        <v>214.7</v>
      </c>
      <c r="AG23" s="67">
        <v>0</v>
      </c>
      <c r="AH23" s="74">
        <f>AG23/AF23*100</f>
        <v>0</v>
      </c>
      <c r="AI23" s="41">
        <v>146.1</v>
      </c>
      <c r="AJ23" s="67">
        <v>0</v>
      </c>
      <c r="AK23" s="74">
        <f>AJ23/AI23*100</f>
        <v>0</v>
      </c>
      <c r="AL23" s="41">
        <v>146.1</v>
      </c>
      <c r="AM23" s="67">
        <v>0</v>
      </c>
      <c r="AN23" s="74">
        <f>AM23/AL23*100</f>
        <v>0</v>
      </c>
      <c r="AO23" s="41">
        <v>292.3</v>
      </c>
      <c r="AP23" s="67">
        <v>0</v>
      </c>
      <c r="AQ23" s="74">
        <f>AP23/AO23*100</f>
        <v>0</v>
      </c>
      <c r="AR23" s="240"/>
      <c r="AS23" s="110"/>
      <c r="AT23" s="8"/>
      <c r="AU23" s="8"/>
      <c r="AV23" s="8"/>
      <c r="AW23" s="8"/>
    </row>
    <row r="24" spans="1:49" s="9" customFormat="1" ht="27" customHeight="1" x14ac:dyDescent="0.2">
      <c r="A24" s="155"/>
      <c r="B24" s="242"/>
      <c r="C24" s="243"/>
      <c r="D24" s="16" t="s">
        <v>87</v>
      </c>
      <c r="E24" s="7">
        <v>0</v>
      </c>
      <c r="F24" s="7">
        <v>0</v>
      </c>
      <c r="G24" s="67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15">
        <v>0</v>
      </c>
      <c r="S24" s="81">
        <v>0</v>
      </c>
      <c r="T24" s="13">
        <v>0</v>
      </c>
      <c r="U24" s="15">
        <v>0</v>
      </c>
      <c r="V24" s="81">
        <v>0</v>
      </c>
      <c r="W24" s="13">
        <v>0</v>
      </c>
      <c r="X24" s="41">
        <v>0</v>
      </c>
      <c r="Y24" s="41">
        <v>0</v>
      </c>
      <c r="Z24" s="41">
        <v>0</v>
      </c>
      <c r="AA24" s="41">
        <v>0</v>
      </c>
      <c r="AB24" s="81">
        <v>0</v>
      </c>
      <c r="AC24" s="41">
        <v>0</v>
      </c>
      <c r="AD24" s="41">
        <v>0</v>
      </c>
      <c r="AE24" s="81">
        <v>0</v>
      </c>
      <c r="AF24" s="41">
        <v>0</v>
      </c>
      <c r="AG24" s="41">
        <v>0</v>
      </c>
      <c r="AH24" s="81">
        <v>0</v>
      </c>
      <c r="AI24" s="41">
        <v>0</v>
      </c>
      <c r="AJ24" s="41">
        <v>0</v>
      </c>
      <c r="AK24" s="81">
        <v>0</v>
      </c>
      <c r="AL24" s="41">
        <v>0</v>
      </c>
      <c r="AM24" s="41">
        <v>0</v>
      </c>
      <c r="AN24" s="81">
        <v>0</v>
      </c>
      <c r="AO24" s="41">
        <v>0</v>
      </c>
      <c r="AP24" s="41">
        <v>0</v>
      </c>
      <c r="AQ24" s="81">
        <v>0</v>
      </c>
      <c r="AR24" s="241"/>
      <c r="AS24" s="111"/>
      <c r="AT24" s="8"/>
      <c r="AU24" s="8"/>
      <c r="AV24" s="8"/>
    </row>
    <row r="25" spans="1:49" s="9" customFormat="1" ht="16.5" customHeight="1" x14ac:dyDescent="0.2">
      <c r="A25" s="153" t="s">
        <v>48</v>
      </c>
      <c r="B25" s="225" t="s">
        <v>112</v>
      </c>
      <c r="C25" s="229" t="s">
        <v>166</v>
      </c>
      <c r="D25" s="2" t="s">
        <v>89</v>
      </c>
      <c r="E25" s="7">
        <f>SUM(E26:E28)</f>
        <v>2197.1</v>
      </c>
      <c r="F25" s="7">
        <f>SUM(F26:F28)</f>
        <v>393</v>
      </c>
      <c r="G25" s="94">
        <f>F25/E25*100</f>
        <v>17.887214965181375</v>
      </c>
      <c r="H25" s="94">
        <f>SUM(H26:H28)</f>
        <v>20</v>
      </c>
      <c r="I25" s="94">
        <f>SUM(I26:I28)</f>
        <v>17.3</v>
      </c>
      <c r="J25" s="94">
        <f>I25/H25*100</f>
        <v>86.5</v>
      </c>
      <c r="K25" s="94">
        <f>SUM(K26:K28)</f>
        <v>248.6</v>
      </c>
      <c r="L25" s="94">
        <f>SUM(L26:L28)</f>
        <v>244.7</v>
      </c>
      <c r="M25" s="94">
        <f>L25/K25*100</f>
        <v>98.431214802896221</v>
      </c>
      <c r="N25" s="94">
        <f>SUM(N26:N28)</f>
        <v>181</v>
      </c>
      <c r="O25" s="94">
        <f>SUM(O26:O28)</f>
        <v>131</v>
      </c>
      <c r="P25" s="94">
        <f>O25/N25*100</f>
        <v>72.375690607734811</v>
      </c>
      <c r="Q25" s="94">
        <f>SUM(Q26:Q28)</f>
        <v>208.1</v>
      </c>
      <c r="R25" s="94">
        <f>SUM(R26:R28)</f>
        <v>0</v>
      </c>
      <c r="S25" s="94">
        <f>R25/Q25*100</f>
        <v>0</v>
      </c>
      <c r="T25" s="94">
        <f>SUM(T26:T28)</f>
        <v>207.1</v>
      </c>
      <c r="U25" s="94">
        <f>SUM(U26:U28)</f>
        <v>0</v>
      </c>
      <c r="V25" s="94">
        <f>U25/T25*100</f>
        <v>0</v>
      </c>
      <c r="W25" s="94">
        <f>SUM(W26:W28)</f>
        <v>177.5</v>
      </c>
      <c r="X25" s="94">
        <f>SUM(X26:X28)</f>
        <v>0</v>
      </c>
      <c r="Y25" s="94">
        <f>X25/W25*100</f>
        <v>0</v>
      </c>
      <c r="Z25" s="94">
        <f>SUM(Z26:Z28)</f>
        <v>266.10000000000002</v>
      </c>
      <c r="AA25" s="94">
        <f>SUM(AA26:AA28)</f>
        <v>0</v>
      </c>
      <c r="AB25" s="94">
        <f>AA25/Z25*100</f>
        <v>0</v>
      </c>
      <c r="AC25" s="94">
        <f>SUM(AC26:AC28)</f>
        <v>266.10000000000002</v>
      </c>
      <c r="AD25" s="94">
        <f>SUM(AD26:AD28)</f>
        <v>0</v>
      </c>
      <c r="AE25" s="94">
        <f>AD25/AC25*100</f>
        <v>0</v>
      </c>
      <c r="AF25" s="94">
        <f>SUM(AF26:AF28)</f>
        <v>246.4</v>
      </c>
      <c r="AG25" s="94">
        <f>SUM(AG26:AG28)</f>
        <v>0</v>
      </c>
      <c r="AH25" s="94">
        <f>AG25/AF25*100</f>
        <v>0</v>
      </c>
      <c r="AI25" s="94">
        <f>SUM(AI26:AI28)</f>
        <v>53</v>
      </c>
      <c r="AJ25" s="94">
        <f>SUM(AJ26:AJ28)</f>
        <v>0</v>
      </c>
      <c r="AK25" s="94">
        <f>AJ25/AI25*100</f>
        <v>0</v>
      </c>
      <c r="AL25" s="94">
        <f>SUM(AL26:AL28)</f>
        <v>64.8</v>
      </c>
      <c r="AM25" s="94">
        <f>SUM(AM26:AM28)</f>
        <v>0</v>
      </c>
      <c r="AN25" s="94">
        <f>AM25/AL25*100</f>
        <v>0</v>
      </c>
      <c r="AO25" s="94">
        <f>SUM(AO26:AO28)</f>
        <v>258.39999999999998</v>
      </c>
      <c r="AP25" s="94">
        <f>SUM(AP26:AP28)</f>
        <v>0</v>
      </c>
      <c r="AQ25" s="94">
        <f>AP25/AO25*100</f>
        <v>0</v>
      </c>
      <c r="AR25" s="239" t="s">
        <v>188</v>
      </c>
      <c r="AS25" s="239" t="s">
        <v>213</v>
      </c>
      <c r="AT25" s="8"/>
      <c r="AU25" s="8"/>
      <c r="AV25" s="8"/>
    </row>
    <row r="26" spans="1:49" s="9" customFormat="1" ht="16.5" customHeight="1" x14ac:dyDescent="0.2">
      <c r="A26" s="154"/>
      <c r="B26" s="226"/>
      <c r="C26" s="244"/>
      <c r="D26" s="27" t="s">
        <v>23</v>
      </c>
      <c r="E26" s="7">
        <f>H26+K26+N26+Q26+T26+W26+Z26+AC26+AF26+AI26+AL26+AO26</f>
        <v>0</v>
      </c>
      <c r="F26" s="7">
        <f>I26+L26+O26+R26+U26+X26+AA26+AD26+AG26+AJ26+AM26+AP26</f>
        <v>0</v>
      </c>
      <c r="G26" s="67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67">
        <v>0</v>
      </c>
      <c r="S26" s="74">
        <v>0</v>
      </c>
      <c r="T26" s="13">
        <v>0</v>
      </c>
      <c r="U26" s="67">
        <v>0</v>
      </c>
      <c r="V26" s="74">
        <v>0</v>
      </c>
      <c r="W26" s="13">
        <v>0</v>
      </c>
      <c r="X26" s="67">
        <v>0</v>
      </c>
      <c r="Y26" s="67">
        <v>0</v>
      </c>
      <c r="Z26" s="41">
        <v>0</v>
      </c>
      <c r="AA26" s="67">
        <v>0</v>
      </c>
      <c r="AB26" s="74">
        <v>0</v>
      </c>
      <c r="AC26" s="41">
        <v>0</v>
      </c>
      <c r="AD26" s="67">
        <v>0</v>
      </c>
      <c r="AE26" s="74">
        <v>0</v>
      </c>
      <c r="AF26" s="41">
        <v>0</v>
      </c>
      <c r="AG26" s="67">
        <v>0</v>
      </c>
      <c r="AH26" s="74">
        <v>0</v>
      </c>
      <c r="AI26" s="41">
        <v>0</v>
      </c>
      <c r="AJ26" s="67">
        <v>0</v>
      </c>
      <c r="AK26" s="74">
        <v>0</v>
      </c>
      <c r="AL26" s="41">
        <v>0</v>
      </c>
      <c r="AM26" s="67">
        <v>0</v>
      </c>
      <c r="AN26" s="74">
        <v>0</v>
      </c>
      <c r="AO26" s="41">
        <v>0</v>
      </c>
      <c r="AP26" s="67">
        <v>0</v>
      </c>
      <c r="AQ26" s="74">
        <v>0</v>
      </c>
      <c r="AR26" s="240"/>
      <c r="AS26" s="240"/>
      <c r="AT26" s="8"/>
      <c r="AU26" s="8"/>
      <c r="AV26" s="8"/>
    </row>
    <row r="27" spans="1:49" s="9" customFormat="1" ht="16.5" customHeight="1" x14ac:dyDescent="0.2">
      <c r="A27" s="154"/>
      <c r="B27" s="226"/>
      <c r="C27" s="244"/>
      <c r="D27" s="16" t="s">
        <v>24</v>
      </c>
      <c r="E27" s="7">
        <f>H27+K27+N27+Q27+T27+W27+Z27+AC27+AF27+AI27+AL27+AO27</f>
        <v>2197.1</v>
      </c>
      <c r="F27" s="7">
        <f t="shared" ref="F27:F28" si="21">I27+L27+O27+R27+U27+X27+AA27+AD27+AG27+AJ27+AM27+AP27</f>
        <v>393</v>
      </c>
      <c r="G27" s="67">
        <f>F27/E27*100</f>
        <v>17.887214965181375</v>
      </c>
      <c r="H27" s="41">
        <v>20</v>
      </c>
      <c r="I27" s="41">
        <v>17.3</v>
      </c>
      <c r="J27" s="41">
        <f>I27/H27*100</f>
        <v>86.5</v>
      </c>
      <c r="K27" s="41">
        <v>248.6</v>
      </c>
      <c r="L27" s="41">
        <v>244.7</v>
      </c>
      <c r="M27" s="41">
        <f>L27/K27*100</f>
        <v>98.431214802896221</v>
      </c>
      <c r="N27" s="41">
        <v>181</v>
      </c>
      <c r="O27" s="41">
        <v>131</v>
      </c>
      <c r="P27" s="41">
        <f>O27/N27*100</f>
        <v>72.375690607734811</v>
      </c>
      <c r="Q27" s="41">
        <v>208.1</v>
      </c>
      <c r="R27" s="67">
        <v>0</v>
      </c>
      <c r="S27" s="74">
        <f>R27/Q27*100</f>
        <v>0</v>
      </c>
      <c r="T27" s="13">
        <v>207.1</v>
      </c>
      <c r="U27" s="67">
        <v>0</v>
      </c>
      <c r="V27" s="74">
        <f>U27/T27*100</f>
        <v>0</v>
      </c>
      <c r="W27" s="13">
        <v>177.5</v>
      </c>
      <c r="X27" s="67">
        <v>0</v>
      </c>
      <c r="Y27" s="67">
        <f>X27/W27*100</f>
        <v>0</v>
      </c>
      <c r="Z27" s="41">
        <v>266.10000000000002</v>
      </c>
      <c r="AA27" s="67">
        <v>0</v>
      </c>
      <c r="AB27" s="74">
        <f>AA27/Z27*100</f>
        <v>0</v>
      </c>
      <c r="AC27" s="41">
        <v>266.10000000000002</v>
      </c>
      <c r="AD27" s="67">
        <v>0</v>
      </c>
      <c r="AE27" s="74">
        <f>AD27/AC27*100</f>
        <v>0</v>
      </c>
      <c r="AF27" s="41">
        <v>246.4</v>
      </c>
      <c r="AG27" s="67">
        <v>0</v>
      </c>
      <c r="AH27" s="74">
        <f>AG27/AF27*100</f>
        <v>0</v>
      </c>
      <c r="AI27" s="41">
        <v>53</v>
      </c>
      <c r="AJ27" s="67">
        <v>0</v>
      </c>
      <c r="AK27" s="74">
        <f>AJ27/AI27*100</f>
        <v>0</v>
      </c>
      <c r="AL27" s="41">
        <v>64.8</v>
      </c>
      <c r="AM27" s="67">
        <v>0</v>
      </c>
      <c r="AN27" s="74">
        <f>AM27/AL27*100</f>
        <v>0</v>
      </c>
      <c r="AO27" s="41">
        <v>258.39999999999998</v>
      </c>
      <c r="AP27" s="67">
        <v>0</v>
      </c>
      <c r="AQ27" s="74">
        <f>AP27/AO27*100</f>
        <v>0</v>
      </c>
      <c r="AR27" s="240"/>
      <c r="AS27" s="240"/>
      <c r="AT27" s="8"/>
      <c r="AU27" s="8"/>
      <c r="AV27" s="8"/>
      <c r="AW27" s="8"/>
    </row>
    <row r="28" spans="1:49" s="9" customFormat="1" ht="16.5" customHeight="1" x14ac:dyDescent="0.2">
      <c r="A28" s="154"/>
      <c r="B28" s="226"/>
      <c r="C28" s="244"/>
      <c r="D28" s="16" t="s">
        <v>86</v>
      </c>
      <c r="E28" s="7">
        <f t="shared" ref="E28" si="22">H28+K28+N28+Q28+T28+W28+Z28+AC28+AF28+AI28+AL28+AO28</f>
        <v>0</v>
      </c>
      <c r="F28" s="7">
        <f t="shared" si="21"/>
        <v>0</v>
      </c>
      <c r="G28" s="67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67">
        <v>0</v>
      </c>
      <c r="S28" s="74">
        <v>0</v>
      </c>
      <c r="T28" s="13">
        <v>0</v>
      </c>
      <c r="U28" s="67">
        <v>0</v>
      </c>
      <c r="V28" s="74">
        <v>0</v>
      </c>
      <c r="W28" s="13">
        <v>0</v>
      </c>
      <c r="X28" s="67">
        <v>0</v>
      </c>
      <c r="Y28" s="67">
        <v>0</v>
      </c>
      <c r="Z28" s="41">
        <v>0</v>
      </c>
      <c r="AA28" s="67">
        <v>0</v>
      </c>
      <c r="AB28" s="74">
        <v>0</v>
      </c>
      <c r="AC28" s="41">
        <v>0</v>
      </c>
      <c r="AD28" s="67">
        <v>0</v>
      </c>
      <c r="AE28" s="74">
        <v>0</v>
      </c>
      <c r="AF28" s="41">
        <v>0</v>
      </c>
      <c r="AG28" s="67">
        <v>0</v>
      </c>
      <c r="AH28" s="74">
        <v>0</v>
      </c>
      <c r="AI28" s="41">
        <v>0</v>
      </c>
      <c r="AJ28" s="67">
        <v>0</v>
      </c>
      <c r="AK28" s="74">
        <v>0</v>
      </c>
      <c r="AL28" s="41">
        <v>0</v>
      </c>
      <c r="AM28" s="67">
        <v>0</v>
      </c>
      <c r="AN28" s="74">
        <v>0</v>
      </c>
      <c r="AO28" s="41">
        <v>0</v>
      </c>
      <c r="AP28" s="67">
        <v>0</v>
      </c>
      <c r="AQ28" s="74">
        <v>0</v>
      </c>
      <c r="AR28" s="240"/>
      <c r="AS28" s="240"/>
      <c r="AT28" s="8"/>
      <c r="AU28" s="8"/>
      <c r="AV28" s="8"/>
    </row>
    <row r="29" spans="1:49" s="9" customFormat="1" ht="27.75" customHeight="1" x14ac:dyDescent="0.2">
      <c r="A29" s="155"/>
      <c r="B29" s="227"/>
      <c r="C29" s="245"/>
      <c r="D29" s="16" t="s">
        <v>88</v>
      </c>
      <c r="E29" s="7">
        <v>0</v>
      </c>
      <c r="F29" s="7">
        <v>0</v>
      </c>
      <c r="G29" s="67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15">
        <v>0</v>
      </c>
      <c r="S29" s="81">
        <v>0</v>
      </c>
      <c r="T29" s="13">
        <v>0</v>
      </c>
      <c r="U29" s="15">
        <v>0</v>
      </c>
      <c r="V29" s="81">
        <v>0</v>
      </c>
      <c r="W29" s="13">
        <v>0</v>
      </c>
      <c r="X29" s="41">
        <v>0</v>
      </c>
      <c r="Y29" s="41">
        <v>0</v>
      </c>
      <c r="Z29" s="41">
        <v>0</v>
      </c>
      <c r="AA29" s="41">
        <v>0</v>
      </c>
      <c r="AB29" s="81">
        <v>0</v>
      </c>
      <c r="AC29" s="41">
        <v>0</v>
      </c>
      <c r="AD29" s="41">
        <v>0</v>
      </c>
      <c r="AE29" s="81">
        <v>0</v>
      </c>
      <c r="AF29" s="41">
        <v>0</v>
      </c>
      <c r="AG29" s="41">
        <v>0</v>
      </c>
      <c r="AH29" s="81">
        <v>0</v>
      </c>
      <c r="AI29" s="41">
        <v>0</v>
      </c>
      <c r="AJ29" s="41">
        <v>0</v>
      </c>
      <c r="AK29" s="81">
        <v>0</v>
      </c>
      <c r="AL29" s="41">
        <v>0</v>
      </c>
      <c r="AM29" s="41">
        <v>0</v>
      </c>
      <c r="AN29" s="81">
        <v>0</v>
      </c>
      <c r="AO29" s="41">
        <v>0</v>
      </c>
      <c r="AP29" s="41">
        <v>0</v>
      </c>
      <c r="AQ29" s="81">
        <v>0</v>
      </c>
      <c r="AR29" s="241"/>
      <c r="AS29" s="241"/>
      <c r="AT29" s="8"/>
      <c r="AU29" s="8"/>
      <c r="AV29" s="8"/>
    </row>
    <row r="30" spans="1:49" s="10" customFormat="1" ht="16.5" hidden="1" customHeight="1" x14ac:dyDescent="0.2">
      <c r="A30" s="153" t="s">
        <v>49</v>
      </c>
      <c r="B30" s="225" t="s">
        <v>113</v>
      </c>
      <c r="C30" s="229" t="s">
        <v>177</v>
      </c>
      <c r="D30" s="2" t="s">
        <v>89</v>
      </c>
      <c r="E30" s="7">
        <f>SUM(E31:E33)</f>
        <v>0</v>
      </c>
      <c r="F30" s="7">
        <f>SUM(F31:F33)</f>
        <v>0</v>
      </c>
      <c r="G30" s="94" t="e">
        <f>F30/E30*100</f>
        <v>#DIV/0!</v>
      </c>
      <c r="H30" s="94">
        <f>SUM(H31:H33)</f>
        <v>0</v>
      </c>
      <c r="I30" s="94">
        <f>SUM(I31:I33)</f>
        <v>0</v>
      </c>
      <c r="J30" s="94">
        <v>0</v>
      </c>
      <c r="K30" s="94">
        <f>SUM(K31:K33)</f>
        <v>0</v>
      </c>
      <c r="L30" s="94">
        <f>SUM(L31:L33)</f>
        <v>0</v>
      </c>
      <c r="M30" s="94">
        <v>0</v>
      </c>
      <c r="N30" s="94">
        <f>SUM(N31:N33)</f>
        <v>0</v>
      </c>
      <c r="O30" s="94">
        <f>SUM(O31:O33)</f>
        <v>0</v>
      </c>
      <c r="P30" s="94">
        <v>0</v>
      </c>
      <c r="Q30" s="94">
        <f>SUM(Q31:Q33)</f>
        <v>0</v>
      </c>
      <c r="R30" s="94">
        <f>SUM(R31:R33)</f>
        <v>0</v>
      </c>
      <c r="S30" s="94">
        <v>0</v>
      </c>
      <c r="T30" s="94">
        <f>SUM(T31:T33)</f>
        <v>0</v>
      </c>
      <c r="U30" s="94">
        <f>SUM(U31:U33)</f>
        <v>0</v>
      </c>
      <c r="V30" s="94">
        <v>0</v>
      </c>
      <c r="W30" s="94">
        <f>SUM(W31:W33)</f>
        <v>0</v>
      </c>
      <c r="X30" s="94">
        <f>SUM(X31:X33)</f>
        <v>0</v>
      </c>
      <c r="Y30" s="94">
        <v>0</v>
      </c>
      <c r="Z30" s="94">
        <f>SUM(Z31:Z33)</f>
        <v>0</v>
      </c>
      <c r="AA30" s="94">
        <f>SUM(AA31:AA33)</f>
        <v>0</v>
      </c>
      <c r="AB30" s="94">
        <v>0</v>
      </c>
      <c r="AC30" s="94">
        <f>SUM(AC31:AC33)</f>
        <v>0</v>
      </c>
      <c r="AD30" s="94">
        <f>SUM(AD31:AD33)</f>
        <v>0</v>
      </c>
      <c r="AE30" s="94">
        <v>0</v>
      </c>
      <c r="AF30" s="94">
        <f>SUM(AF31:AF33)</f>
        <v>0</v>
      </c>
      <c r="AG30" s="94">
        <f>SUM(AG31:AG33)</f>
        <v>0</v>
      </c>
      <c r="AH30" s="94">
        <v>0</v>
      </c>
      <c r="AI30" s="94">
        <f>SUM(AI31:AI33)</f>
        <v>0</v>
      </c>
      <c r="AJ30" s="94">
        <f>SUM(AJ31:AJ33)</f>
        <v>0</v>
      </c>
      <c r="AK30" s="94">
        <v>0</v>
      </c>
      <c r="AL30" s="94">
        <f>SUM(AL31:AL33)</f>
        <v>0</v>
      </c>
      <c r="AM30" s="94">
        <f>SUM(AM31:AM33)</f>
        <v>0</v>
      </c>
      <c r="AN30" s="94">
        <v>0</v>
      </c>
      <c r="AO30" s="94">
        <f>SUM(AO31:AO33)</f>
        <v>0</v>
      </c>
      <c r="AP30" s="94">
        <f>SUM(AP31:AP33)</f>
        <v>0</v>
      </c>
      <c r="AQ30" s="94" t="e">
        <f>AP30/AO30*100</f>
        <v>#DIV/0!</v>
      </c>
      <c r="AR30" s="109" t="s">
        <v>193</v>
      </c>
      <c r="AS30" s="109"/>
      <c r="AT30" s="8"/>
      <c r="AU30" s="8"/>
      <c r="AV30" s="8"/>
    </row>
    <row r="31" spans="1:49" s="9" customFormat="1" ht="16.5" hidden="1" customHeight="1" x14ac:dyDescent="0.2">
      <c r="A31" s="154"/>
      <c r="B31" s="226"/>
      <c r="C31" s="244"/>
      <c r="D31" s="27" t="s">
        <v>85</v>
      </c>
      <c r="E31" s="7">
        <f>H31+K31+N31+Q31+T31+W31+Z31+AC31+AF31+AI31+AL31+AO31</f>
        <v>0</v>
      </c>
      <c r="F31" s="7">
        <f>I31+L31+O31+R31+U31+X31+AA31+AD31+AG31+AJ31+AM31+AP31</f>
        <v>0</v>
      </c>
      <c r="G31" s="67">
        <v>0</v>
      </c>
      <c r="H31" s="67">
        <v>0</v>
      </c>
      <c r="I31" s="67">
        <v>0</v>
      </c>
      <c r="J31" s="94">
        <v>0</v>
      </c>
      <c r="K31" s="67">
        <v>0</v>
      </c>
      <c r="L31" s="67">
        <v>0</v>
      </c>
      <c r="M31" s="94">
        <v>0</v>
      </c>
      <c r="N31" s="67">
        <v>0</v>
      </c>
      <c r="O31" s="67">
        <v>0</v>
      </c>
      <c r="P31" s="94">
        <v>0</v>
      </c>
      <c r="Q31" s="41">
        <v>0</v>
      </c>
      <c r="R31" s="67">
        <v>0</v>
      </c>
      <c r="S31" s="74">
        <v>0</v>
      </c>
      <c r="T31" s="13">
        <v>0</v>
      </c>
      <c r="U31" s="67">
        <v>0</v>
      </c>
      <c r="V31" s="74">
        <v>0</v>
      </c>
      <c r="W31" s="13">
        <v>0</v>
      </c>
      <c r="X31" s="67">
        <v>0</v>
      </c>
      <c r="Y31" s="67">
        <v>0</v>
      </c>
      <c r="Z31" s="41">
        <v>0</v>
      </c>
      <c r="AA31" s="67">
        <v>0</v>
      </c>
      <c r="AB31" s="74">
        <v>0</v>
      </c>
      <c r="AC31" s="41">
        <v>0</v>
      </c>
      <c r="AD31" s="67">
        <v>0</v>
      </c>
      <c r="AE31" s="74">
        <v>0</v>
      </c>
      <c r="AF31" s="41">
        <v>0</v>
      </c>
      <c r="AG31" s="67">
        <v>0</v>
      </c>
      <c r="AH31" s="74">
        <v>0</v>
      </c>
      <c r="AI31" s="41">
        <v>0</v>
      </c>
      <c r="AJ31" s="67">
        <v>0</v>
      </c>
      <c r="AK31" s="74">
        <v>0</v>
      </c>
      <c r="AL31" s="41">
        <v>0</v>
      </c>
      <c r="AM31" s="67">
        <v>0</v>
      </c>
      <c r="AN31" s="74">
        <v>0</v>
      </c>
      <c r="AO31" s="41">
        <v>0</v>
      </c>
      <c r="AP31" s="67">
        <v>0</v>
      </c>
      <c r="AQ31" s="74">
        <v>0</v>
      </c>
      <c r="AR31" s="110"/>
      <c r="AS31" s="110"/>
      <c r="AT31" s="8"/>
      <c r="AU31" s="8"/>
      <c r="AV31" s="8"/>
    </row>
    <row r="32" spans="1:49" s="9" customFormat="1" ht="16.5" hidden="1" customHeight="1" x14ac:dyDescent="0.2">
      <c r="A32" s="154"/>
      <c r="B32" s="226"/>
      <c r="C32" s="244"/>
      <c r="D32" s="16" t="s">
        <v>24</v>
      </c>
      <c r="E32" s="7">
        <f>H32+K32+N32+Q32+T32+W32+Z32+AC32+AF32+AI32+AL32+AO32</f>
        <v>0</v>
      </c>
      <c r="F32" s="7">
        <f t="shared" ref="F32:F33" si="23">I32+L32+O32+R32+U32+X32+AA32+AD32+AG32+AJ32+AM32+AP32</f>
        <v>0</v>
      </c>
      <c r="G32" s="67">
        <v>0</v>
      </c>
      <c r="H32" s="67">
        <v>0</v>
      </c>
      <c r="I32" s="67">
        <v>0</v>
      </c>
      <c r="J32" s="94">
        <v>0</v>
      </c>
      <c r="K32" s="67">
        <v>0</v>
      </c>
      <c r="L32" s="67">
        <v>0</v>
      </c>
      <c r="M32" s="94">
        <v>0</v>
      </c>
      <c r="N32" s="67">
        <v>0</v>
      </c>
      <c r="O32" s="67">
        <v>0</v>
      </c>
      <c r="P32" s="94">
        <v>0</v>
      </c>
      <c r="Q32" s="41">
        <v>0</v>
      </c>
      <c r="R32" s="67">
        <v>0</v>
      </c>
      <c r="S32" s="74">
        <v>0</v>
      </c>
      <c r="T32" s="13">
        <v>0</v>
      </c>
      <c r="U32" s="67">
        <v>0</v>
      </c>
      <c r="V32" s="74">
        <v>0</v>
      </c>
      <c r="W32" s="13">
        <v>0</v>
      </c>
      <c r="X32" s="67">
        <v>0</v>
      </c>
      <c r="Y32" s="67">
        <v>0</v>
      </c>
      <c r="Z32" s="41">
        <v>0</v>
      </c>
      <c r="AA32" s="67">
        <v>0</v>
      </c>
      <c r="AB32" s="74">
        <v>0</v>
      </c>
      <c r="AC32" s="41">
        <v>0</v>
      </c>
      <c r="AD32" s="67">
        <v>0</v>
      </c>
      <c r="AE32" s="74">
        <v>0</v>
      </c>
      <c r="AF32" s="41">
        <v>0</v>
      </c>
      <c r="AG32" s="67">
        <v>0</v>
      </c>
      <c r="AH32" s="74">
        <v>0</v>
      </c>
      <c r="AI32" s="41">
        <v>0</v>
      </c>
      <c r="AJ32" s="67">
        <v>0</v>
      </c>
      <c r="AK32" s="74">
        <v>0</v>
      </c>
      <c r="AL32" s="41">
        <v>0</v>
      </c>
      <c r="AM32" s="67">
        <v>0</v>
      </c>
      <c r="AN32" s="74">
        <v>0</v>
      </c>
      <c r="AO32" s="41">
        <v>0</v>
      </c>
      <c r="AP32" s="67">
        <v>0</v>
      </c>
      <c r="AQ32" s="74">
        <v>0</v>
      </c>
      <c r="AR32" s="110"/>
      <c r="AS32" s="110"/>
      <c r="AT32" s="8"/>
      <c r="AU32" s="8"/>
      <c r="AV32" s="8"/>
    </row>
    <row r="33" spans="1:49" s="9" customFormat="1" ht="16.5" hidden="1" customHeight="1" x14ac:dyDescent="0.2">
      <c r="A33" s="154"/>
      <c r="B33" s="226"/>
      <c r="C33" s="244"/>
      <c r="D33" s="16" t="s">
        <v>86</v>
      </c>
      <c r="E33" s="7">
        <f t="shared" ref="E33" si="24">H33+K33+N33+Q33+T33+W33+Z33+AC33+AF33+AI33+AL33+AO33</f>
        <v>0</v>
      </c>
      <c r="F33" s="7">
        <f t="shared" si="23"/>
        <v>0</v>
      </c>
      <c r="G33" s="67" t="e">
        <f t="shared" ref="G33" si="25">F33/E33*100</f>
        <v>#DIV/0!</v>
      </c>
      <c r="H33" s="67">
        <v>0</v>
      </c>
      <c r="I33" s="67">
        <v>0</v>
      </c>
      <c r="J33" s="94">
        <v>0</v>
      </c>
      <c r="K33" s="67">
        <v>0</v>
      </c>
      <c r="L33" s="67">
        <v>0</v>
      </c>
      <c r="M33" s="94">
        <v>0</v>
      </c>
      <c r="N33" s="67">
        <v>0</v>
      </c>
      <c r="O33" s="67">
        <v>0</v>
      </c>
      <c r="P33" s="94">
        <v>0</v>
      </c>
      <c r="Q33" s="41">
        <v>0</v>
      </c>
      <c r="R33" s="67">
        <v>0</v>
      </c>
      <c r="S33" s="74">
        <v>0</v>
      </c>
      <c r="T33" s="13">
        <v>0</v>
      </c>
      <c r="U33" s="67">
        <v>0</v>
      </c>
      <c r="V33" s="74">
        <v>0</v>
      </c>
      <c r="W33" s="13">
        <v>0</v>
      </c>
      <c r="X33" s="67">
        <v>0</v>
      </c>
      <c r="Y33" s="67">
        <v>0</v>
      </c>
      <c r="Z33" s="41">
        <v>0</v>
      </c>
      <c r="AA33" s="67">
        <v>0</v>
      </c>
      <c r="AB33" s="74">
        <v>0</v>
      </c>
      <c r="AC33" s="41">
        <v>0</v>
      </c>
      <c r="AD33" s="67">
        <v>0</v>
      </c>
      <c r="AE33" s="74">
        <v>0</v>
      </c>
      <c r="AF33" s="41">
        <v>0</v>
      </c>
      <c r="AG33" s="67">
        <v>0</v>
      </c>
      <c r="AH33" s="74">
        <v>0</v>
      </c>
      <c r="AI33" s="41">
        <v>0</v>
      </c>
      <c r="AJ33" s="67">
        <v>0</v>
      </c>
      <c r="AK33" s="74">
        <v>0</v>
      </c>
      <c r="AL33" s="72">
        <v>0</v>
      </c>
      <c r="AM33" s="67">
        <v>0</v>
      </c>
      <c r="AN33" s="74">
        <v>0</v>
      </c>
      <c r="AO33" s="72">
        <v>0</v>
      </c>
      <c r="AP33" s="67">
        <v>0</v>
      </c>
      <c r="AQ33" s="74" t="e">
        <f>AP33/AO33*100</f>
        <v>#DIV/0!</v>
      </c>
      <c r="AR33" s="110"/>
      <c r="AS33" s="110"/>
      <c r="AT33" s="8"/>
      <c r="AU33" s="8"/>
      <c r="AV33" s="8"/>
      <c r="AW33" s="8"/>
    </row>
    <row r="34" spans="1:49" s="9" customFormat="1" ht="39.75" hidden="1" customHeight="1" x14ac:dyDescent="0.2">
      <c r="A34" s="155"/>
      <c r="B34" s="227"/>
      <c r="C34" s="245"/>
      <c r="D34" s="16" t="s">
        <v>87</v>
      </c>
      <c r="E34" s="7">
        <v>0</v>
      </c>
      <c r="F34" s="7">
        <v>0</v>
      </c>
      <c r="G34" s="67">
        <v>0</v>
      </c>
      <c r="H34" s="67">
        <v>0</v>
      </c>
      <c r="I34" s="67">
        <v>0</v>
      </c>
      <c r="J34" s="94">
        <v>0</v>
      </c>
      <c r="K34" s="67">
        <v>0</v>
      </c>
      <c r="L34" s="67">
        <v>0</v>
      </c>
      <c r="M34" s="94">
        <v>0</v>
      </c>
      <c r="N34" s="67">
        <v>0</v>
      </c>
      <c r="O34" s="67">
        <v>0</v>
      </c>
      <c r="P34" s="94">
        <v>0</v>
      </c>
      <c r="Q34" s="41">
        <v>0</v>
      </c>
      <c r="R34" s="41">
        <v>0</v>
      </c>
      <c r="S34" s="81">
        <v>0</v>
      </c>
      <c r="T34" s="41">
        <v>0</v>
      </c>
      <c r="U34" s="41">
        <v>0</v>
      </c>
      <c r="V34" s="8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81">
        <v>0</v>
      </c>
      <c r="AC34" s="41">
        <v>0</v>
      </c>
      <c r="AD34" s="41">
        <v>0</v>
      </c>
      <c r="AE34" s="81">
        <v>0</v>
      </c>
      <c r="AF34" s="41">
        <v>0</v>
      </c>
      <c r="AG34" s="41">
        <v>0</v>
      </c>
      <c r="AH34" s="81">
        <v>0</v>
      </c>
      <c r="AI34" s="41">
        <f>AI46+AI47+AI48+AI49</f>
        <v>0</v>
      </c>
      <c r="AJ34" s="41">
        <v>0</v>
      </c>
      <c r="AK34" s="81">
        <v>0</v>
      </c>
      <c r="AL34" s="41">
        <v>0</v>
      </c>
      <c r="AM34" s="41">
        <v>0</v>
      </c>
      <c r="AN34" s="81">
        <v>0</v>
      </c>
      <c r="AO34" s="41">
        <v>0</v>
      </c>
      <c r="AP34" s="41">
        <v>0</v>
      </c>
      <c r="AQ34" s="81">
        <v>0</v>
      </c>
      <c r="AR34" s="111"/>
      <c r="AS34" s="111"/>
      <c r="AT34" s="8"/>
      <c r="AU34" s="8"/>
      <c r="AV34" s="8"/>
    </row>
    <row r="35" spans="1:49" s="10" customFormat="1" ht="16.5" customHeight="1" x14ac:dyDescent="0.2">
      <c r="A35" s="153" t="s">
        <v>50</v>
      </c>
      <c r="B35" s="225" t="s">
        <v>114</v>
      </c>
      <c r="C35" s="105" t="s">
        <v>178</v>
      </c>
      <c r="D35" s="2" t="s">
        <v>89</v>
      </c>
      <c r="E35" s="7">
        <f>SUM(E36:E38)</f>
        <v>103</v>
      </c>
      <c r="F35" s="7">
        <f>SUM(F36:F38)</f>
        <v>0</v>
      </c>
      <c r="G35" s="94">
        <f>F35/E35*100</f>
        <v>0</v>
      </c>
      <c r="H35" s="94">
        <f>SUM(H36:H38)</f>
        <v>0</v>
      </c>
      <c r="I35" s="94">
        <f>SUM(I36:I38)</f>
        <v>0</v>
      </c>
      <c r="J35" s="94">
        <v>0</v>
      </c>
      <c r="K35" s="94">
        <f>SUM(K36:K38)</f>
        <v>0</v>
      </c>
      <c r="L35" s="94">
        <f>SUM(L36:L38)</f>
        <v>0</v>
      </c>
      <c r="M35" s="94">
        <v>0</v>
      </c>
      <c r="N35" s="94">
        <f>SUM(N36:N38)</f>
        <v>0</v>
      </c>
      <c r="O35" s="94">
        <f>SUM(O36:O38)</f>
        <v>0</v>
      </c>
      <c r="P35" s="94">
        <v>0</v>
      </c>
      <c r="Q35" s="94">
        <f>SUM(Q36:Q38)</f>
        <v>0</v>
      </c>
      <c r="R35" s="94">
        <f>SUM(R36:R38)</f>
        <v>0</v>
      </c>
      <c r="S35" s="94">
        <v>0</v>
      </c>
      <c r="T35" s="94">
        <f>SUM(T36:T38)</f>
        <v>0</v>
      </c>
      <c r="U35" s="94">
        <f>SUM(U36:U38)</f>
        <v>0</v>
      </c>
      <c r="V35" s="94">
        <v>0</v>
      </c>
      <c r="W35" s="94">
        <f>SUM(W36:W38)</f>
        <v>0</v>
      </c>
      <c r="X35" s="94">
        <f>SUM(X36:X38)</f>
        <v>0</v>
      </c>
      <c r="Y35" s="94">
        <v>0</v>
      </c>
      <c r="Z35" s="94">
        <f>SUM(Z36:Z38)</f>
        <v>0</v>
      </c>
      <c r="AA35" s="94">
        <f>SUM(AA36:AA38)</f>
        <v>0</v>
      </c>
      <c r="AB35" s="94">
        <v>0</v>
      </c>
      <c r="AC35" s="94">
        <f>SUM(AC36:AC38)</f>
        <v>0</v>
      </c>
      <c r="AD35" s="94">
        <f>SUM(AD36:AD38)</f>
        <v>0</v>
      </c>
      <c r="AE35" s="94">
        <v>0</v>
      </c>
      <c r="AF35" s="94">
        <f>SUM(AF36:AF38)</f>
        <v>0</v>
      </c>
      <c r="AG35" s="94">
        <f>SUM(AG36:AG38)</f>
        <v>0</v>
      </c>
      <c r="AH35" s="94">
        <v>0</v>
      </c>
      <c r="AI35" s="94">
        <f>SUM(AI36:AI38)</f>
        <v>0</v>
      </c>
      <c r="AJ35" s="94">
        <f>SUM(AJ36:AJ38)</f>
        <v>0</v>
      </c>
      <c r="AK35" s="94">
        <v>0</v>
      </c>
      <c r="AL35" s="94">
        <f>SUM(AL36:AL38)</f>
        <v>103</v>
      </c>
      <c r="AM35" s="94">
        <f>SUM(AM36:AM38)</f>
        <v>0</v>
      </c>
      <c r="AN35" s="94">
        <v>0</v>
      </c>
      <c r="AO35" s="94">
        <f>SUM(AO36:AO38)</f>
        <v>0</v>
      </c>
      <c r="AP35" s="94">
        <f>SUM(AP36:AP38)</f>
        <v>0</v>
      </c>
      <c r="AQ35" s="94">
        <v>0</v>
      </c>
      <c r="AR35" s="109" t="s">
        <v>194</v>
      </c>
      <c r="AS35" s="109"/>
      <c r="AT35" s="8"/>
      <c r="AU35" s="8"/>
      <c r="AV35" s="8"/>
    </row>
    <row r="36" spans="1:49" s="9" customFormat="1" ht="16.5" customHeight="1" x14ac:dyDescent="0.2">
      <c r="A36" s="154"/>
      <c r="B36" s="226"/>
      <c r="C36" s="106"/>
      <c r="D36" s="27" t="s">
        <v>23</v>
      </c>
      <c r="E36" s="7">
        <f>H36+K36+N36+Q36+T36+W36+Z36+AC36+AF36+AI36+AL36+AO36</f>
        <v>0</v>
      </c>
      <c r="F36" s="7">
        <f>I36+L36+O36+R36+U36+X36+AA36+AD36+AG36+AJ36+AM36+AP36</f>
        <v>0</v>
      </c>
      <c r="G36" s="67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67">
        <v>0</v>
      </c>
      <c r="S36" s="74">
        <v>0</v>
      </c>
      <c r="T36" s="13">
        <v>0</v>
      </c>
      <c r="U36" s="67">
        <v>0</v>
      </c>
      <c r="V36" s="74">
        <v>0</v>
      </c>
      <c r="W36" s="13">
        <v>0</v>
      </c>
      <c r="X36" s="67">
        <v>0</v>
      </c>
      <c r="Y36" s="67">
        <v>0</v>
      </c>
      <c r="Z36" s="41">
        <v>0</v>
      </c>
      <c r="AA36" s="67">
        <v>0</v>
      </c>
      <c r="AB36" s="74">
        <v>0</v>
      </c>
      <c r="AC36" s="41">
        <v>0</v>
      </c>
      <c r="AD36" s="67">
        <v>0</v>
      </c>
      <c r="AE36" s="74">
        <v>0</v>
      </c>
      <c r="AF36" s="41">
        <v>0</v>
      </c>
      <c r="AG36" s="67">
        <v>0</v>
      </c>
      <c r="AH36" s="74">
        <v>0</v>
      </c>
      <c r="AI36" s="41">
        <v>0</v>
      </c>
      <c r="AJ36" s="67">
        <v>0</v>
      </c>
      <c r="AK36" s="74">
        <v>0</v>
      </c>
      <c r="AL36" s="41">
        <v>0</v>
      </c>
      <c r="AM36" s="67">
        <v>0</v>
      </c>
      <c r="AN36" s="74">
        <v>0</v>
      </c>
      <c r="AO36" s="41">
        <v>0</v>
      </c>
      <c r="AP36" s="67">
        <v>0</v>
      </c>
      <c r="AQ36" s="74">
        <v>0</v>
      </c>
      <c r="AR36" s="110"/>
      <c r="AS36" s="110"/>
      <c r="AT36" s="8"/>
      <c r="AU36" s="8"/>
      <c r="AV36" s="8"/>
    </row>
    <row r="37" spans="1:49" s="9" customFormat="1" ht="16.5" customHeight="1" x14ac:dyDescent="0.2">
      <c r="A37" s="154"/>
      <c r="B37" s="226"/>
      <c r="C37" s="106"/>
      <c r="D37" s="16" t="s">
        <v>24</v>
      </c>
      <c r="E37" s="7">
        <f>H37+K37+N37+Q37+T37+W37+Z37+AC37+AF37+AI37+AL37+AO37</f>
        <v>0</v>
      </c>
      <c r="F37" s="7">
        <f t="shared" ref="F37:F38" si="26">I37+L37+O37+R37+U37+X37+AA37+AD37+AG37+AJ37+AM37+AP37</f>
        <v>0</v>
      </c>
      <c r="G37" s="67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67">
        <v>0</v>
      </c>
      <c r="S37" s="74">
        <v>0</v>
      </c>
      <c r="T37" s="13">
        <v>0</v>
      </c>
      <c r="U37" s="67">
        <v>0</v>
      </c>
      <c r="V37" s="74">
        <v>0</v>
      </c>
      <c r="W37" s="13">
        <v>0</v>
      </c>
      <c r="X37" s="67">
        <v>0</v>
      </c>
      <c r="Y37" s="67">
        <v>0</v>
      </c>
      <c r="Z37" s="41">
        <v>0</v>
      </c>
      <c r="AA37" s="67">
        <v>0</v>
      </c>
      <c r="AB37" s="74">
        <v>0</v>
      </c>
      <c r="AC37" s="41">
        <v>0</v>
      </c>
      <c r="AD37" s="67">
        <v>0</v>
      </c>
      <c r="AE37" s="74">
        <v>0</v>
      </c>
      <c r="AF37" s="41">
        <v>0</v>
      </c>
      <c r="AG37" s="67">
        <v>0</v>
      </c>
      <c r="AH37" s="74">
        <v>0</v>
      </c>
      <c r="AI37" s="41">
        <v>0</v>
      </c>
      <c r="AJ37" s="67">
        <v>0</v>
      </c>
      <c r="AK37" s="74">
        <v>0</v>
      </c>
      <c r="AL37" s="41">
        <v>0</v>
      </c>
      <c r="AM37" s="67">
        <v>0</v>
      </c>
      <c r="AN37" s="74">
        <v>0</v>
      </c>
      <c r="AO37" s="41">
        <v>0</v>
      </c>
      <c r="AP37" s="67">
        <v>0</v>
      </c>
      <c r="AQ37" s="74">
        <v>0</v>
      </c>
      <c r="AR37" s="110"/>
      <c r="AS37" s="110"/>
      <c r="AT37" s="8"/>
      <c r="AU37" s="8"/>
      <c r="AV37" s="8"/>
    </row>
    <row r="38" spans="1:49" s="9" customFormat="1" ht="16.5" customHeight="1" x14ac:dyDescent="0.2">
      <c r="A38" s="154"/>
      <c r="B38" s="226"/>
      <c r="C38" s="106"/>
      <c r="D38" s="16" t="s">
        <v>86</v>
      </c>
      <c r="E38" s="7">
        <f t="shared" ref="E38" si="27">H38+K38+N38+Q38+T38+W38+Z38+AC38+AF38+AI38+AL38+AO38</f>
        <v>103</v>
      </c>
      <c r="F38" s="7">
        <f t="shared" si="26"/>
        <v>0</v>
      </c>
      <c r="G38" s="67">
        <f t="shared" ref="G38" si="28">F38/E38*100</f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67">
        <v>0</v>
      </c>
      <c r="S38" s="74">
        <v>0</v>
      </c>
      <c r="T38" s="13">
        <v>0</v>
      </c>
      <c r="U38" s="67">
        <v>0</v>
      </c>
      <c r="V38" s="74">
        <v>0</v>
      </c>
      <c r="W38" s="13">
        <v>0</v>
      </c>
      <c r="X38" s="67">
        <v>0</v>
      </c>
      <c r="Y38" s="67">
        <v>0</v>
      </c>
      <c r="Z38" s="41">
        <v>0</v>
      </c>
      <c r="AA38" s="67">
        <v>0</v>
      </c>
      <c r="AB38" s="74">
        <v>0</v>
      </c>
      <c r="AC38" s="41">
        <v>0</v>
      </c>
      <c r="AD38" s="67">
        <v>0</v>
      </c>
      <c r="AE38" s="74">
        <v>0</v>
      </c>
      <c r="AF38" s="41">
        <v>0</v>
      </c>
      <c r="AG38" s="67">
        <v>0</v>
      </c>
      <c r="AH38" s="74">
        <v>0</v>
      </c>
      <c r="AI38" s="41">
        <v>0</v>
      </c>
      <c r="AJ38" s="67">
        <v>0</v>
      </c>
      <c r="AK38" s="74">
        <v>0</v>
      </c>
      <c r="AL38" s="41">
        <v>103</v>
      </c>
      <c r="AM38" s="67">
        <v>0</v>
      </c>
      <c r="AN38" s="74">
        <v>0</v>
      </c>
      <c r="AO38" s="41">
        <v>0</v>
      </c>
      <c r="AP38" s="67">
        <v>0</v>
      </c>
      <c r="AQ38" s="74">
        <v>0</v>
      </c>
      <c r="AR38" s="110"/>
      <c r="AS38" s="110"/>
      <c r="AT38" s="8"/>
      <c r="AU38" s="8"/>
      <c r="AV38" s="8"/>
      <c r="AW38" s="8"/>
    </row>
    <row r="39" spans="1:49" s="9" customFormat="1" ht="60" customHeight="1" x14ac:dyDescent="0.2">
      <c r="A39" s="155"/>
      <c r="B39" s="227"/>
      <c r="C39" s="107"/>
      <c r="D39" s="17" t="s">
        <v>87</v>
      </c>
      <c r="E39" s="7">
        <v>0</v>
      </c>
      <c r="F39" s="7">
        <v>0</v>
      </c>
      <c r="G39" s="53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81">
        <v>0</v>
      </c>
      <c r="T39" s="41">
        <v>0</v>
      </c>
      <c r="U39" s="41">
        <v>0</v>
      </c>
      <c r="V39" s="8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81">
        <v>0</v>
      </c>
      <c r="AC39" s="41">
        <v>0</v>
      </c>
      <c r="AD39" s="41">
        <v>0</v>
      </c>
      <c r="AE39" s="81">
        <v>0</v>
      </c>
      <c r="AF39" s="41">
        <v>0</v>
      </c>
      <c r="AG39" s="41">
        <v>0</v>
      </c>
      <c r="AH39" s="81">
        <v>0</v>
      </c>
      <c r="AI39" s="41">
        <v>0</v>
      </c>
      <c r="AJ39" s="41">
        <v>0</v>
      </c>
      <c r="AK39" s="81">
        <v>0</v>
      </c>
      <c r="AL39" s="41">
        <v>0</v>
      </c>
      <c r="AM39" s="41">
        <v>0</v>
      </c>
      <c r="AN39" s="81">
        <v>0</v>
      </c>
      <c r="AO39" s="41">
        <v>0</v>
      </c>
      <c r="AP39" s="41">
        <v>0</v>
      </c>
      <c r="AQ39" s="81">
        <v>0</v>
      </c>
      <c r="AR39" s="111"/>
      <c r="AS39" s="111"/>
      <c r="AT39" s="8"/>
      <c r="AU39" s="8"/>
      <c r="AV39" s="8"/>
    </row>
    <row r="40" spans="1:49" s="10" customFormat="1" ht="16.5" hidden="1" customHeight="1" x14ac:dyDescent="0.2">
      <c r="A40" s="101" t="s">
        <v>51</v>
      </c>
      <c r="B40" s="242" t="s">
        <v>115</v>
      </c>
      <c r="C40" s="105" t="s">
        <v>179</v>
      </c>
      <c r="D40" s="2" t="s">
        <v>89</v>
      </c>
      <c r="E40" s="7">
        <f>SUM(E41:E43)</f>
        <v>0</v>
      </c>
      <c r="F40" s="7">
        <f>SUM(F41:F43)</f>
        <v>0</v>
      </c>
      <c r="G40" s="94">
        <v>0</v>
      </c>
      <c r="H40" s="94">
        <f>SUM(H41:H43)</f>
        <v>0</v>
      </c>
      <c r="I40" s="94">
        <f>SUM(I41:I43)</f>
        <v>0</v>
      </c>
      <c r="J40" s="94">
        <v>0</v>
      </c>
      <c r="K40" s="94">
        <f>SUM(K41:K43)</f>
        <v>0</v>
      </c>
      <c r="L40" s="94">
        <f>SUM(L41:L43)</f>
        <v>0</v>
      </c>
      <c r="M40" s="94">
        <v>0</v>
      </c>
      <c r="N40" s="94">
        <f>SUM(N41:N43)</f>
        <v>0</v>
      </c>
      <c r="O40" s="94">
        <f>SUM(O41:O43)</f>
        <v>0</v>
      </c>
      <c r="P40" s="94">
        <v>0</v>
      </c>
      <c r="Q40" s="94">
        <f>SUM(Q41:Q43)</f>
        <v>0</v>
      </c>
      <c r="R40" s="94">
        <f>SUM(R41:R43)</f>
        <v>0</v>
      </c>
      <c r="S40" s="94">
        <v>0</v>
      </c>
      <c r="T40" s="94">
        <f>SUM(T41:T43)</f>
        <v>0</v>
      </c>
      <c r="U40" s="94">
        <f>SUM(U41:U43)</f>
        <v>0</v>
      </c>
      <c r="V40" s="94">
        <v>0</v>
      </c>
      <c r="W40" s="94">
        <f>SUM(W41:W43)</f>
        <v>0</v>
      </c>
      <c r="X40" s="94">
        <f>SUM(X41:X43)</f>
        <v>0</v>
      </c>
      <c r="Y40" s="94">
        <v>0</v>
      </c>
      <c r="Z40" s="94">
        <f>SUM(Z41:Z43)</f>
        <v>0</v>
      </c>
      <c r="AA40" s="94">
        <f>SUM(AA41:AA43)</f>
        <v>0</v>
      </c>
      <c r="AB40" s="94">
        <v>0</v>
      </c>
      <c r="AC40" s="94">
        <f>SUM(AC41:AC43)</f>
        <v>0</v>
      </c>
      <c r="AD40" s="94">
        <f>SUM(AD41:AD43)</f>
        <v>0</v>
      </c>
      <c r="AE40" s="94">
        <v>0</v>
      </c>
      <c r="AF40" s="94">
        <f>SUM(AF41:AF43)</f>
        <v>0</v>
      </c>
      <c r="AG40" s="94">
        <f>SUM(AG41:AG43)</f>
        <v>0</v>
      </c>
      <c r="AH40" s="94">
        <v>0</v>
      </c>
      <c r="AI40" s="94">
        <f>SUM(AI41:AI43)</f>
        <v>0</v>
      </c>
      <c r="AJ40" s="94">
        <f>SUM(AJ41:AJ43)</f>
        <v>0</v>
      </c>
      <c r="AK40" s="94">
        <v>0</v>
      </c>
      <c r="AL40" s="94">
        <f>SUM(AL41:AL43)</f>
        <v>0</v>
      </c>
      <c r="AM40" s="94">
        <f>SUM(AM41:AM43)</f>
        <v>0</v>
      </c>
      <c r="AN40" s="94">
        <v>0</v>
      </c>
      <c r="AO40" s="94">
        <f>SUM(AO41:AO43)</f>
        <v>0</v>
      </c>
      <c r="AP40" s="94">
        <f>SUM(AP41:AP43)</f>
        <v>0</v>
      </c>
      <c r="AQ40" s="94">
        <v>0</v>
      </c>
      <c r="AR40" s="109" t="s">
        <v>195</v>
      </c>
      <c r="AS40" s="109"/>
      <c r="AT40" s="8"/>
      <c r="AU40" s="8"/>
      <c r="AV40" s="8"/>
    </row>
    <row r="41" spans="1:49" s="9" customFormat="1" ht="16.5" hidden="1" customHeight="1" x14ac:dyDescent="0.2">
      <c r="A41" s="101"/>
      <c r="B41" s="242"/>
      <c r="C41" s="106"/>
      <c r="D41" s="27" t="s">
        <v>23</v>
      </c>
      <c r="E41" s="7">
        <f>H41+K41+N41+Q41+T41+W41+Z41+AC41+AF41+AI41+AL41+AO41</f>
        <v>0</v>
      </c>
      <c r="F41" s="7">
        <f>I41+L41+O41+R41+U41+X41+AA41+AD41+AG41+AJ41+AM41+AP41</f>
        <v>0</v>
      </c>
      <c r="G41" s="67">
        <v>0</v>
      </c>
      <c r="H41" s="67">
        <v>0</v>
      </c>
      <c r="I41" s="67">
        <v>0</v>
      </c>
      <c r="J41" s="94">
        <v>0</v>
      </c>
      <c r="K41" s="67">
        <v>0</v>
      </c>
      <c r="L41" s="67">
        <v>0</v>
      </c>
      <c r="M41" s="94">
        <v>0</v>
      </c>
      <c r="N41" s="67">
        <v>0</v>
      </c>
      <c r="O41" s="67">
        <v>0</v>
      </c>
      <c r="P41" s="94">
        <v>0</v>
      </c>
      <c r="Q41" s="41">
        <v>0</v>
      </c>
      <c r="R41" s="67">
        <v>0</v>
      </c>
      <c r="S41" s="74">
        <v>0</v>
      </c>
      <c r="T41" s="13">
        <v>0</v>
      </c>
      <c r="U41" s="67">
        <v>0</v>
      </c>
      <c r="V41" s="74">
        <v>0</v>
      </c>
      <c r="W41" s="13">
        <v>0</v>
      </c>
      <c r="X41" s="67">
        <v>0</v>
      </c>
      <c r="Y41" s="67">
        <v>0</v>
      </c>
      <c r="Z41" s="41">
        <v>0</v>
      </c>
      <c r="AA41" s="67">
        <v>0</v>
      </c>
      <c r="AB41" s="74">
        <v>0</v>
      </c>
      <c r="AC41" s="41">
        <v>0</v>
      </c>
      <c r="AD41" s="67">
        <v>0</v>
      </c>
      <c r="AE41" s="74">
        <v>0</v>
      </c>
      <c r="AF41" s="41">
        <v>0</v>
      </c>
      <c r="AG41" s="67">
        <v>0</v>
      </c>
      <c r="AH41" s="74">
        <v>0</v>
      </c>
      <c r="AI41" s="41">
        <v>0</v>
      </c>
      <c r="AJ41" s="67">
        <v>0</v>
      </c>
      <c r="AK41" s="74">
        <v>0</v>
      </c>
      <c r="AL41" s="41">
        <v>0</v>
      </c>
      <c r="AM41" s="67">
        <v>0</v>
      </c>
      <c r="AN41" s="74">
        <v>0</v>
      </c>
      <c r="AO41" s="41">
        <v>0</v>
      </c>
      <c r="AP41" s="67">
        <v>0</v>
      </c>
      <c r="AQ41" s="74">
        <v>0</v>
      </c>
      <c r="AR41" s="110"/>
      <c r="AS41" s="110"/>
      <c r="AT41" s="8"/>
      <c r="AU41" s="8"/>
      <c r="AV41" s="8"/>
    </row>
    <row r="42" spans="1:49" s="9" customFormat="1" ht="16.5" hidden="1" customHeight="1" x14ac:dyDescent="0.2">
      <c r="A42" s="101"/>
      <c r="B42" s="242"/>
      <c r="C42" s="106"/>
      <c r="D42" s="16" t="s">
        <v>24</v>
      </c>
      <c r="E42" s="7">
        <f>H42+K42+N42+Q42+T42+W42+Z42+AC42+AF42+AI42+AL42+AO42</f>
        <v>0</v>
      </c>
      <c r="F42" s="7">
        <f t="shared" ref="F42:F43" si="29">I42+L42+O42+R42+U42+X42+AA42+AD42+AG42+AJ42+AM42+AP42</f>
        <v>0</v>
      </c>
      <c r="G42" s="67">
        <v>0</v>
      </c>
      <c r="H42" s="67">
        <v>0</v>
      </c>
      <c r="I42" s="67">
        <v>0</v>
      </c>
      <c r="J42" s="94">
        <v>0</v>
      </c>
      <c r="K42" s="67">
        <v>0</v>
      </c>
      <c r="L42" s="67">
        <v>0</v>
      </c>
      <c r="M42" s="94">
        <v>0</v>
      </c>
      <c r="N42" s="67">
        <v>0</v>
      </c>
      <c r="O42" s="67">
        <v>0</v>
      </c>
      <c r="P42" s="94">
        <v>0</v>
      </c>
      <c r="Q42" s="41">
        <v>0</v>
      </c>
      <c r="R42" s="67">
        <v>0</v>
      </c>
      <c r="S42" s="74">
        <v>0</v>
      </c>
      <c r="T42" s="13">
        <v>0</v>
      </c>
      <c r="U42" s="67">
        <v>0</v>
      </c>
      <c r="V42" s="74">
        <v>0</v>
      </c>
      <c r="W42" s="13">
        <v>0</v>
      </c>
      <c r="X42" s="67">
        <v>0</v>
      </c>
      <c r="Y42" s="67">
        <v>0</v>
      </c>
      <c r="Z42" s="41">
        <v>0</v>
      </c>
      <c r="AA42" s="67">
        <v>0</v>
      </c>
      <c r="AB42" s="74">
        <v>0</v>
      </c>
      <c r="AC42" s="41">
        <v>0</v>
      </c>
      <c r="AD42" s="67">
        <v>0</v>
      </c>
      <c r="AE42" s="74">
        <v>0</v>
      </c>
      <c r="AF42" s="41">
        <v>0</v>
      </c>
      <c r="AG42" s="67">
        <v>0</v>
      </c>
      <c r="AH42" s="74">
        <v>0</v>
      </c>
      <c r="AI42" s="41">
        <v>0</v>
      </c>
      <c r="AJ42" s="67">
        <v>0</v>
      </c>
      <c r="AK42" s="74">
        <v>0</v>
      </c>
      <c r="AL42" s="41">
        <v>0</v>
      </c>
      <c r="AM42" s="67">
        <v>0</v>
      </c>
      <c r="AN42" s="74">
        <v>0</v>
      </c>
      <c r="AO42" s="41">
        <v>0</v>
      </c>
      <c r="AP42" s="67">
        <v>0</v>
      </c>
      <c r="AQ42" s="74">
        <v>0</v>
      </c>
      <c r="AR42" s="110"/>
      <c r="AS42" s="110"/>
      <c r="AT42" s="8"/>
      <c r="AU42" s="8"/>
      <c r="AV42" s="8"/>
    </row>
    <row r="43" spans="1:49" s="9" customFormat="1" ht="16.5" hidden="1" customHeight="1" x14ac:dyDescent="0.2">
      <c r="A43" s="101"/>
      <c r="B43" s="242"/>
      <c r="C43" s="106"/>
      <c r="D43" s="16" t="s">
        <v>86</v>
      </c>
      <c r="E43" s="7">
        <f t="shared" ref="E43" si="30">H43+K43+N43+Q43+T43+W43+Z43+AC43+AF43+AI43+AL43+AO43</f>
        <v>0</v>
      </c>
      <c r="F43" s="7">
        <f t="shared" si="29"/>
        <v>0</v>
      </c>
      <c r="G43" s="67">
        <v>0</v>
      </c>
      <c r="H43" s="67">
        <v>0</v>
      </c>
      <c r="I43" s="67">
        <v>0</v>
      </c>
      <c r="J43" s="94">
        <v>0</v>
      </c>
      <c r="K43" s="67">
        <v>0</v>
      </c>
      <c r="L43" s="67">
        <v>0</v>
      </c>
      <c r="M43" s="94">
        <v>0</v>
      </c>
      <c r="N43" s="67">
        <v>0</v>
      </c>
      <c r="O43" s="67">
        <v>0</v>
      </c>
      <c r="P43" s="94">
        <v>0</v>
      </c>
      <c r="Q43" s="41">
        <v>0</v>
      </c>
      <c r="R43" s="67">
        <v>0</v>
      </c>
      <c r="S43" s="74">
        <v>0</v>
      </c>
      <c r="T43" s="13">
        <v>0</v>
      </c>
      <c r="U43" s="67">
        <v>0</v>
      </c>
      <c r="V43" s="74">
        <v>0</v>
      </c>
      <c r="W43" s="13">
        <v>0</v>
      </c>
      <c r="X43" s="67">
        <v>0</v>
      </c>
      <c r="Y43" s="67">
        <v>0</v>
      </c>
      <c r="Z43" s="41">
        <v>0</v>
      </c>
      <c r="AA43" s="67">
        <v>0</v>
      </c>
      <c r="AB43" s="74">
        <v>0</v>
      </c>
      <c r="AC43" s="41">
        <v>0</v>
      </c>
      <c r="AD43" s="67">
        <v>0</v>
      </c>
      <c r="AE43" s="74">
        <v>0</v>
      </c>
      <c r="AF43" s="41">
        <v>0</v>
      </c>
      <c r="AG43" s="67">
        <v>0</v>
      </c>
      <c r="AH43" s="74">
        <v>0</v>
      </c>
      <c r="AI43" s="41">
        <v>0</v>
      </c>
      <c r="AJ43" s="67">
        <v>0</v>
      </c>
      <c r="AK43" s="74">
        <v>0</v>
      </c>
      <c r="AL43" s="41">
        <v>0</v>
      </c>
      <c r="AM43" s="67">
        <v>0</v>
      </c>
      <c r="AN43" s="74">
        <v>0</v>
      </c>
      <c r="AO43" s="41">
        <v>0</v>
      </c>
      <c r="AP43" s="67">
        <v>0</v>
      </c>
      <c r="AQ43" s="74">
        <v>0</v>
      </c>
      <c r="AR43" s="110"/>
      <c r="AS43" s="110"/>
      <c r="AT43" s="8"/>
      <c r="AU43" s="8"/>
      <c r="AV43" s="8"/>
      <c r="AW43" s="8"/>
    </row>
    <row r="44" spans="1:49" s="9" customFormat="1" ht="41.25" hidden="1" customHeight="1" x14ac:dyDescent="0.2">
      <c r="A44" s="101"/>
      <c r="B44" s="242"/>
      <c r="C44" s="107"/>
      <c r="D44" s="17" t="s">
        <v>87</v>
      </c>
      <c r="E44" s="7">
        <v>0</v>
      </c>
      <c r="F44" s="7">
        <v>0</v>
      </c>
      <c r="G44" s="67">
        <v>0</v>
      </c>
      <c r="H44" s="67">
        <v>0</v>
      </c>
      <c r="I44" s="67">
        <v>0</v>
      </c>
      <c r="J44" s="94">
        <v>0</v>
      </c>
      <c r="K44" s="67">
        <v>0</v>
      </c>
      <c r="L44" s="67">
        <v>0</v>
      </c>
      <c r="M44" s="94">
        <v>0</v>
      </c>
      <c r="N44" s="67">
        <v>0</v>
      </c>
      <c r="O44" s="67">
        <v>0</v>
      </c>
      <c r="P44" s="94">
        <v>0</v>
      </c>
      <c r="Q44" s="41">
        <v>0</v>
      </c>
      <c r="R44" s="41">
        <v>0</v>
      </c>
      <c r="S44" s="81">
        <v>0</v>
      </c>
      <c r="T44" s="41">
        <v>0</v>
      </c>
      <c r="U44" s="41">
        <v>0</v>
      </c>
      <c r="V44" s="8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81">
        <v>0</v>
      </c>
      <c r="AC44" s="41">
        <v>0</v>
      </c>
      <c r="AD44" s="41">
        <v>0</v>
      </c>
      <c r="AE44" s="81">
        <v>0</v>
      </c>
      <c r="AF44" s="41">
        <v>0</v>
      </c>
      <c r="AG44" s="41">
        <v>0</v>
      </c>
      <c r="AH44" s="81">
        <v>0</v>
      </c>
      <c r="AI44" s="41">
        <v>0</v>
      </c>
      <c r="AJ44" s="41">
        <v>0</v>
      </c>
      <c r="AK44" s="81">
        <v>0</v>
      </c>
      <c r="AL44" s="41">
        <v>0</v>
      </c>
      <c r="AM44" s="41">
        <v>0</v>
      </c>
      <c r="AN44" s="81">
        <v>0</v>
      </c>
      <c r="AO44" s="41">
        <v>0</v>
      </c>
      <c r="AP44" s="41">
        <v>0</v>
      </c>
      <c r="AQ44" s="81">
        <v>0</v>
      </c>
      <c r="AR44" s="111"/>
      <c r="AS44" s="111"/>
      <c r="AT44" s="8"/>
      <c r="AU44" s="8"/>
      <c r="AV44" s="8"/>
    </row>
    <row r="45" spans="1:49" s="10" customFormat="1" ht="28.5" hidden="1" customHeight="1" x14ac:dyDescent="0.2">
      <c r="A45" s="101" t="s">
        <v>52</v>
      </c>
      <c r="B45" s="242" t="s">
        <v>116</v>
      </c>
      <c r="C45" s="105" t="s">
        <v>117</v>
      </c>
      <c r="D45" s="2" t="s">
        <v>89</v>
      </c>
      <c r="E45" s="7">
        <f>SUM(E46:E48)</f>
        <v>0</v>
      </c>
      <c r="F45" s="7">
        <f>SUM(F46:F48)</f>
        <v>0</v>
      </c>
      <c r="G45" s="94">
        <v>0</v>
      </c>
      <c r="H45" s="94">
        <f>SUM(H46:H48)</f>
        <v>0</v>
      </c>
      <c r="I45" s="94">
        <f>SUM(I46:I48)</f>
        <v>0</v>
      </c>
      <c r="J45" s="94">
        <v>0</v>
      </c>
      <c r="K45" s="94">
        <f>SUM(K46:K48)</f>
        <v>0</v>
      </c>
      <c r="L45" s="94">
        <f>SUM(L46:L48)</f>
        <v>0</v>
      </c>
      <c r="M45" s="94">
        <v>0</v>
      </c>
      <c r="N45" s="94">
        <f>SUM(N46:N48)</f>
        <v>0</v>
      </c>
      <c r="O45" s="94">
        <f>SUM(O46:O48)</f>
        <v>0</v>
      </c>
      <c r="P45" s="94">
        <v>0</v>
      </c>
      <c r="Q45" s="94">
        <f>SUM(Q46:Q48)</f>
        <v>0</v>
      </c>
      <c r="R45" s="94">
        <f>SUM(R46:R48)</f>
        <v>0</v>
      </c>
      <c r="S45" s="94">
        <v>0</v>
      </c>
      <c r="T45" s="94">
        <f>SUM(T46:T48)</f>
        <v>0</v>
      </c>
      <c r="U45" s="94">
        <f>SUM(U46:U48)</f>
        <v>0</v>
      </c>
      <c r="V45" s="94">
        <v>0</v>
      </c>
      <c r="W45" s="94">
        <f>SUM(W46:W48)</f>
        <v>0</v>
      </c>
      <c r="X45" s="94">
        <f>SUM(X46:X48)</f>
        <v>0</v>
      </c>
      <c r="Y45" s="94">
        <v>0</v>
      </c>
      <c r="Z45" s="94">
        <f>SUM(Z46:Z48)</f>
        <v>0</v>
      </c>
      <c r="AA45" s="94">
        <f>SUM(AA46:AA48)</f>
        <v>0</v>
      </c>
      <c r="AB45" s="94">
        <v>0</v>
      </c>
      <c r="AC45" s="94">
        <f>SUM(AC46:AC48)</f>
        <v>0</v>
      </c>
      <c r="AD45" s="94">
        <f>SUM(AD46:AD48)</f>
        <v>0</v>
      </c>
      <c r="AE45" s="94">
        <v>0</v>
      </c>
      <c r="AF45" s="94">
        <f>SUM(AF46:AF48)</f>
        <v>0</v>
      </c>
      <c r="AG45" s="94">
        <f>SUM(AG46:AG48)</f>
        <v>0</v>
      </c>
      <c r="AH45" s="94">
        <v>0</v>
      </c>
      <c r="AI45" s="94">
        <f>SUM(AI46:AI48)</f>
        <v>0</v>
      </c>
      <c r="AJ45" s="94">
        <f>SUM(AJ46:AJ48)</f>
        <v>0</v>
      </c>
      <c r="AK45" s="94">
        <v>0</v>
      </c>
      <c r="AL45" s="94">
        <f>SUM(AL46:AL48)</f>
        <v>0</v>
      </c>
      <c r="AM45" s="94">
        <f>SUM(AM46:AM48)</f>
        <v>0</v>
      </c>
      <c r="AN45" s="94">
        <v>0</v>
      </c>
      <c r="AO45" s="94">
        <f>SUM(AO46:AO48)</f>
        <v>0</v>
      </c>
      <c r="AP45" s="94">
        <f>SUM(AP46:AP48)</f>
        <v>0</v>
      </c>
      <c r="AQ45" s="94">
        <v>0</v>
      </c>
      <c r="AR45" s="109" t="s">
        <v>191</v>
      </c>
      <c r="AS45" s="109"/>
      <c r="AT45" s="8"/>
      <c r="AU45" s="8"/>
      <c r="AV45" s="8"/>
    </row>
    <row r="46" spans="1:49" s="10" customFormat="1" ht="24.75" hidden="1" customHeight="1" x14ac:dyDescent="0.2">
      <c r="A46" s="101"/>
      <c r="B46" s="242"/>
      <c r="C46" s="106"/>
      <c r="D46" s="27" t="s">
        <v>23</v>
      </c>
      <c r="E46" s="7">
        <f>H46+K46+N46+Q46+T46+W46+Z46+AC46+AF46+AI46+AL46+AO46</f>
        <v>0</v>
      </c>
      <c r="F46" s="7">
        <f>I46+L46+O46+R46+U46+X46+AA46+AD46+AG46+AJ46+AM46+AP46</f>
        <v>0</v>
      </c>
      <c r="G46" s="67">
        <v>0</v>
      </c>
      <c r="H46" s="67">
        <v>0</v>
      </c>
      <c r="I46" s="67">
        <v>0</v>
      </c>
      <c r="J46" s="94">
        <v>0</v>
      </c>
      <c r="K46" s="67">
        <v>0</v>
      </c>
      <c r="L46" s="67">
        <v>0</v>
      </c>
      <c r="M46" s="94">
        <v>0</v>
      </c>
      <c r="N46" s="67">
        <v>0</v>
      </c>
      <c r="O46" s="67">
        <v>0</v>
      </c>
      <c r="P46" s="94">
        <v>0</v>
      </c>
      <c r="Q46" s="41">
        <v>0</v>
      </c>
      <c r="R46" s="67">
        <v>0</v>
      </c>
      <c r="S46" s="74">
        <v>0</v>
      </c>
      <c r="T46" s="13">
        <v>0</v>
      </c>
      <c r="U46" s="67">
        <v>0</v>
      </c>
      <c r="V46" s="74">
        <v>0</v>
      </c>
      <c r="W46" s="13">
        <v>0</v>
      </c>
      <c r="X46" s="67">
        <v>0</v>
      </c>
      <c r="Y46" s="67">
        <v>0</v>
      </c>
      <c r="Z46" s="41">
        <v>0</v>
      </c>
      <c r="AA46" s="67">
        <v>0</v>
      </c>
      <c r="AB46" s="74">
        <v>0</v>
      </c>
      <c r="AC46" s="41">
        <v>0</v>
      </c>
      <c r="AD46" s="67">
        <v>0</v>
      </c>
      <c r="AE46" s="74">
        <v>0</v>
      </c>
      <c r="AF46" s="41">
        <v>0</v>
      </c>
      <c r="AG46" s="67">
        <v>0</v>
      </c>
      <c r="AH46" s="74">
        <v>0</v>
      </c>
      <c r="AI46" s="41">
        <v>0</v>
      </c>
      <c r="AJ46" s="67">
        <v>0</v>
      </c>
      <c r="AK46" s="74">
        <v>0</v>
      </c>
      <c r="AL46" s="41">
        <v>0</v>
      </c>
      <c r="AM46" s="67">
        <v>0</v>
      </c>
      <c r="AN46" s="74">
        <v>0</v>
      </c>
      <c r="AO46" s="41">
        <v>0</v>
      </c>
      <c r="AP46" s="67">
        <v>0</v>
      </c>
      <c r="AQ46" s="74">
        <v>0</v>
      </c>
      <c r="AR46" s="110"/>
      <c r="AS46" s="110"/>
      <c r="AT46" s="8"/>
      <c r="AU46" s="8"/>
      <c r="AV46" s="8"/>
    </row>
    <row r="47" spans="1:49" s="10" customFormat="1" ht="25.5" hidden="1" customHeight="1" x14ac:dyDescent="0.2">
      <c r="A47" s="101"/>
      <c r="B47" s="242"/>
      <c r="C47" s="106"/>
      <c r="D47" s="16" t="s">
        <v>24</v>
      </c>
      <c r="E47" s="7">
        <f>H47+K47+N47+Q47+T47+W47+Z47+AC47+AF47+AI47+AL47+AO47</f>
        <v>0</v>
      </c>
      <c r="F47" s="7">
        <f t="shared" ref="F47:F48" si="31">I47+L47+O47+R47+U47+X47+AA47+AD47+AG47+AJ47+AM47+AP47</f>
        <v>0</v>
      </c>
      <c r="G47" s="67">
        <v>0</v>
      </c>
      <c r="H47" s="67">
        <v>0</v>
      </c>
      <c r="I47" s="67">
        <v>0</v>
      </c>
      <c r="J47" s="94">
        <v>0</v>
      </c>
      <c r="K47" s="67">
        <v>0</v>
      </c>
      <c r="L47" s="67">
        <v>0</v>
      </c>
      <c r="M47" s="94">
        <v>0</v>
      </c>
      <c r="N47" s="67">
        <v>0</v>
      </c>
      <c r="O47" s="67">
        <v>0</v>
      </c>
      <c r="P47" s="94">
        <v>0</v>
      </c>
      <c r="Q47" s="41">
        <v>0</v>
      </c>
      <c r="R47" s="67">
        <v>0</v>
      </c>
      <c r="S47" s="74">
        <v>0</v>
      </c>
      <c r="T47" s="13">
        <v>0</v>
      </c>
      <c r="U47" s="67">
        <v>0</v>
      </c>
      <c r="V47" s="74">
        <v>0</v>
      </c>
      <c r="W47" s="13">
        <v>0</v>
      </c>
      <c r="X47" s="67">
        <v>0</v>
      </c>
      <c r="Y47" s="67">
        <v>0</v>
      </c>
      <c r="Z47" s="41">
        <v>0</v>
      </c>
      <c r="AA47" s="67">
        <v>0</v>
      </c>
      <c r="AB47" s="74">
        <v>0</v>
      </c>
      <c r="AC47" s="41">
        <v>0</v>
      </c>
      <c r="AD47" s="67">
        <v>0</v>
      </c>
      <c r="AE47" s="74">
        <v>0</v>
      </c>
      <c r="AF47" s="41">
        <v>0</v>
      </c>
      <c r="AG47" s="67">
        <v>0</v>
      </c>
      <c r="AH47" s="74">
        <v>0</v>
      </c>
      <c r="AI47" s="41">
        <v>0</v>
      </c>
      <c r="AJ47" s="67">
        <v>0</v>
      </c>
      <c r="AK47" s="74">
        <v>0</v>
      </c>
      <c r="AL47" s="41">
        <v>0</v>
      </c>
      <c r="AM47" s="67">
        <v>0</v>
      </c>
      <c r="AN47" s="74">
        <v>0</v>
      </c>
      <c r="AO47" s="41">
        <v>0</v>
      </c>
      <c r="AP47" s="67">
        <v>0</v>
      </c>
      <c r="AQ47" s="74">
        <v>0</v>
      </c>
      <c r="AR47" s="110"/>
      <c r="AS47" s="110"/>
      <c r="AT47" s="8"/>
      <c r="AU47" s="8"/>
      <c r="AV47" s="8"/>
    </row>
    <row r="48" spans="1:49" s="9" customFormat="1" ht="22.5" hidden="1" customHeight="1" x14ac:dyDescent="0.2">
      <c r="A48" s="101"/>
      <c r="B48" s="242"/>
      <c r="C48" s="106"/>
      <c r="D48" s="16" t="s">
        <v>86</v>
      </c>
      <c r="E48" s="7">
        <f t="shared" ref="E48" si="32">H48+K48+N48+Q48+T48+W48+Z48+AC48+AF48+AI48+AL48+AO48</f>
        <v>0</v>
      </c>
      <c r="F48" s="7">
        <f t="shared" si="31"/>
        <v>0</v>
      </c>
      <c r="G48" s="67">
        <v>0</v>
      </c>
      <c r="H48" s="67">
        <v>0</v>
      </c>
      <c r="I48" s="67">
        <v>0</v>
      </c>
      <c r="J48" s="94">
        <v>0</v>
      </c>
      <c r="K48" s="67">
        <v>0</v>
      </c>
      <c r="L48" s="67">
        <v>0</v>
      </c>
      <c r="M48" s="94">
        <v>0</v>
      </c>
      <c r="N48" s="67">
        <v>0</v>
      </c>
      <c r="O48" s="67">
        <v>0</v>
      </c>
      <c r="P48" s="94">
        <v>0</v>
      </c>
      <c r="Q48" s="41">
        <v>0</v>
      </c>
      <c r="R48" s="67">
        <v>0</v>
      </c>
      <c r="S48" s="74">
        <v>0</v>
      </c>
      <c r="T48" s="13">
        <v>0</v>
      </c>
      <c r="U48" s="67">
        <v>0</v>
      </c>
      <c r="V48" s="74">
        <v>0</v>
      </c>
      <c r="W48" s="13">
        <v>0</v>
      </c>
      <c r="X48" s="67">
        <v>0</v>
      </c>
      <c r="Y48" s="67">
        <v>0</v>
      </c>
      <c r="Z48" s="41">
        <v>0</v>
      </c>
      <c r="AA48" s="67">
        <v>0</v>
      </c>
      <c r="AB48" s="74">
        <v>0</v>
      </c>
      <c r="AC48" s="41">
        <v>0</v>
      </c>
      <c r="AD48" s="67">
        <v>0</v>
      </c>
      <c r="AE48" s="74">
        <v>0</v>
      </c>
      <c r="AF48" s="41">
        <v>0</v>
      </c>
      <c r="AG48" s="67">
        <v>0</v>
      </c>
      <c r="AH48" s="74">
        <v>0</v>
      </c>
      <c r="AI48" s="41">
        <v>0</v>
      </c>
      <c r="AJ48" s="67">
        <v>0</v>
      </c>
      <c r="AK48" s="74">
        <v>0</v>
      </c>
      <c r="AL48" s="41">
        <v>0</v>
      </c>
      <c r="AM48" s="67">
        <v>0</v>
      </c>
      <c r="AN48" s="74">
        <v>0</v>
      </c>
      <c r="AO48" s="41">
        <v>0</v>
      </c>
      <c r="AP48" s="67">
        <v>0</v>
      </c>
      <c r="AQ48" s="74">
        <v>0</v>
      </c>
      <c r="AR48" s="110"/>
      <c r="AS48" s="110"/>
      <c r="AT48" s="8"/>
      <c r="AU48" s="8"/>
      <c r="AV48" s="8"/>
    </row>
    <row r="49" spans="1:49" s="9" customFormat="1" ht="42.75" hidden="1" customHeight="1" x14ac:dyDescent="0.2">
      <c r="A49" s="101"/>
      <c r="B49" s="242"/>
      <c r="C49" s="107"/>
      <c r="D49" s="17" t="s">
        <v>87</v>
      </c>
      <c r="E49" s="7">
        <v>0</v>
      </c>
      <c r="F49" s="7">
        <v>0</v>
      </c>
      <c r="G49" s="67">
        <v>0</v>
      </c>
      <c r="H49" s="67">
        <v>0</v>
      </c>
      <c r="I49" s="67">
        <v>0</v>
      </c>
      <c r="J49" s="94">
        <v>0</v>
      </c>
      <c r="K49" s="67">
        <v>0</v>
      </c>
      <c r="L49" s="67">
        <v>0</v>
      </c>
      <c r="M49" s="94">
        <v>0</v>
      </c>
      <c r="N49" s="67">
        <v>0</v>
      </c>
      <c r="O49" s="67">
        <v>0</v>
      </c>
      <c r="P49" s="94">
        <v>0</v>
      </c>
      <c r="Q49" s="41">
        <v>0</v>
      </c>
      <c r="R49" s="41">
        <v>0</v>
      </c>
      <c r="S49" s="81">
        <v>0</v>
      </c>
      <c r="T49" s="41">
        <v>0</v>
      </c>
      <c r="U49" s="41">
        <v>0</v>
      </c>
      <c r="V49" s="8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81">
        <v>0</v>
      </c>
      <c r="AC49" s="41">
        <v>0</v>
      </c>
      <c r="AD49" s="41">
        <v>0</v>
      </c>
      <c r="AE49" s="81">
        <v>0</v>
      </c>
      <c r="AF49" s="41">
        <v>0</v>
      </c>
      <c r="AG49" s="41">
        <v>0</v>
      </c>
      <c r="AH49" s="81">
        <v>0</v>
      </c>
      <c r="AI49" s="41">
        <v>0</v>
      </c>
      <c r="AJ49" s="41">
        <v>0</v>
      </c>
      <c r="AK49" s="81">
        <v>0</v>
      </c>
      <c r="AL49" s="41">
        <v>0</v>
      </c>
      <c r="AM49" s="41">
        <v>0</v>
      </c>
      <c r="AN49" s="81">
        <v>0</v>
      </c>
      <c r="AO49" s="41">
        <v>0</v>
      </c>
      <c r="AP49" s="41">
        <v>0</v>
      </c>
      <c r="AQ49" s="81">
        <v>0</v>
      </c>
      <c r="AR49" s="111"/>
      <c r="AS49" s="111"/>
      <c r="AT49" s="8"/>
      <c r="AU49" s="8"/>
      <c r="AV49" s="8"/>
    </row>
    <row r="50" spans="1:49" s="10" customFormat="1" ht="21" customHeight="1" x14ac:dyDescent="0.2">
      <c r="A50" s="153" t="s">
        <v>53</v>
      </c>
      <c r="B50" s="225" t="s">
        <v>118</v>
      </c>
      <c r="C50" s="105" t="s">
        <v>180</v>
      </c>
      <c r="D50" s="2" t="s">
        <v>89</v>
      </c>
      <c r="E50" s="7">
        <f>SUM(E51:E53)</f>
        <v>7161.6999999999989</v>
      </c>
      <c r="F50" s="7">
        <f>SUM(F51:F53)</f>
        <v>1866.3999999999999</v>
      </c>
      <c r="G50" s="94">
        <f>F50/E50*100</f>
        <v>26.060851473812086</v>
      </c>
      <c r="H50" s="94">
        <f>SUM(H51:H53)</f>
        <v>57.4</v>
      </c>
      <c r="I50" s="94">
        <f>SUM(I51:I53)</f>
        <v>57.1</v>
      </c>
      <c r="J50" s="94">
        <f>I50/H50*100</f>
        <v>99.477351916376307</v>
      </c>
      <c r="K50" s="94">
        <f>SUM(K51:K53)</f>
        <v>1122.3</v>
      </c>
      <c r="L50" s="94">
        <f>SUM(L51:L53)</f>
        <v>1113.3</v>
      </c>
      <c r="M50" s="94">
        <f>L50/K50*100</f>
        <v>99.19807538091419</v>
      </c>
      <c r="N50" s="94">
        <f>SUM(N51:N53)</f>
        <v>741.8</v>
      </c>
      <c r="O50" s="94">
        <f>SUM(O51:O53)</f>
        <v>696</v>
      </c>
      <c r="P50" s="94">
        <f>O50/N50*100</f>
        <v>93.825829064437855</v>
      </c>
      <c r="Q50" s="94">
        <f>SUM(Q51:Q53)</f>
        <v>705.7</v>
      </c>
      <c r="R50" s="94">
        <f>SUM(R51:R53)</f>
        <v>0</v>
      </c>
      <c r="S50" s="94">
        <f>R50/Q50*100</f>
        <v>0</v>
      </c>
      <c r="T50" s="94">
        <f>SUM(T51:T53)</f>
        <v>331</v>
      </c>
      <c r="U50" s="94">
        <f>SUM(U51:U53)</f>
        <v>0</v>
      </c>
      <c r="V50" s="94">
        <f>U50/T50*100</f>
        <v>0</v>
      </c>
      <c r="W50" s="94">
        <f>SUM(W51:W53)</f>
        <v>705.6</v>
      </c>
      <c r="X50" s="94">
        <f>SUM(X51:X53)</f>
        <v>0</v>
      </c>
      <c r="Y50" s="94">
        <f>X50/W50*100</f>
        <v>0</v>
      </c>
      <c r="Z50" s="94">
        <f>SUM(Z51:Z53)</f>
        <v>610</v>
      </c>
      <c r="AA50" s="94">
        <f>SUM(AA51:AA53)</f>
        <v>0</v>
      </c>
      <c r="AB50" s="94">
        <f>AA50/Z50*100</f>
        <v>0</v>
      </c>
      <c r="AC50" s="94">
        <f>SUM(AC51:AC53)</f>
        <v>547.20000000000005</v>
      </c>
      <c r="AD50" s="94">
        <f>SUM(AD51:AD53)</f>
        <v>0</v>
      </c>
      <c r="AE50" s="94">
        <f>AD50/AC50*100</f>
        <v>0</v>
      </c>
      <c r="AF50" s="94">
        <f>SUM(AF51:AF53)</f>
        <v>610</v>
      </c>
      <c r="AG50" s="94">
        <f>SUM(AG51:AG53)</f>
        <v>0</v>
      </c>
      <c r="AH50" s="94">
        <f>AG50/AF50*100</f>
        <v>0</v>
      </c>
      <c r="AI50" s="94">
        <f>SUM(AI51:AI53)</f>
        <v>366.5</v>
      </c>
      <c r="AJ50" s="94">
        <f>SUM(AJ51:AJ53)</f>
        <v>0</v>
      </c>
      <c r="AK50" s="94">
        <f>AJ50/AI50*100</f>
        <v>0</v>
      </c>
      <c r="AL50" s="94">
        <f>SUM(AL51:AL53)</f>
        <v>729.3</v>
      </c>
      <c r="AM50" s="94">
        <f>SUM(AM51:AM53)</f>
        <v>0</v>
      </c>
      <c r="AN50" s="94">
        <f>AM50/AL50*100</f>
        <v>0</v>
      </c>
      <c r="AO50" s="94">
        <f>SUM(AO51:AO53)</f>
        <v>634.9</v>
      </c>
      <c r="AP50" s="94">
        <f>SUM(AP51:AP53)</f>
        <v>0</v>
      </c>
      <c r="AQ50" s="94">
        <f>AP50/AO50*100</f>
        <v>0</v>
      </c>
      <c r="AR50" s="109" t="s">
        <v>208</v>
      </c>
      <c r="AS50" s="239" t="s">
        <v>213</v>
      </c>
      <c r="AT50" s="8"/>
      <c r="AU50" s="8"/>
      <c r="AV50" s="8"/>
    </row>
    <row r="51" spans="1:49" s="9" customFormat="1" ht="28.5" customHeight="1" x14ac:dyDescent="0.2">
      <c r="A51" s="154"/>
      <c r="B51" s="226"/>
      <c r="C51" s="106"/>
      <c r="D51" s="27" t="s">
        <v>23</v>
      </c>
      <c r="E51" s="7">
        <f>H51+K51+N51+Q51+T51+W51+Z51+AC51+AF51+AI51+AL51+AO51</f>
        <v>0</v>
      </c>
      <c r="F51" s="7">
        <f>I51+L51+O51+R51+U51+X51+AA51+AD51+AG51+AJ51+AM51+AP51</f>
        <v>0</v>
      </c>
      <c r="G51" s="67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67">
        <v>0</v>
      </c>
      <c r="S51" s="74">
        <v>0</v>
      </c>
      <c r="T51" s="13">
        <v>0</v>
      </c>
      <c r="U51" s="67">
        <v>0</v>
      </c>
      <c r="V51" s="74">
        <v>0</v>
      </c>
      <c r="W51" s="13">
        <v>0</v>
      </c>
      <c r="X51" s="67">
        <v>0</v>
      </c>
      <c r="Y51" s="67">
        <v>0</v>
      </c>
      <c r="Z51" s="41">
        <v>0</v>
      </c>
      <c r="AA51" s="67">
        <v>0</v>
      </c>
      <c r="AB51" s="74">
        <v>0</v>
      </c>
      <c r="AC51" s="41">
        <v>0</v>
      </c>
      <c r="AD51" s="67">
        <v>0</v>
      </c>
      <c r="AE51" s="74">
        <v>0</v>
      </c>
      <c r="AF51" s="41">
        <v>0</v>
      </c>
      <c r="AG51" s="67">
        <v>0</v>
      </c>
      <c r="AH51" s="74">
        <v>0</v>
      </c>
      <c r="AI51" s="41">
        <v>0</v>
      </c>
      <c r="AJ51" s="67">
        <v>0</v>
      </c>
      <c r="AK51" s="74">
        <v>0</v>
      </c>
      <c r="AL51" s="41">
        <v>0</v>
      </c>
      <c r="AM51" s="67">
        <v>0</v>
      </c>
      <c r="AN51" s="74">
        <v>0</v>
      </c>
      <c r="AO51" s="41">
        <v>0</v>
      </c>
      <c r="AP51" s="67">
        <v>0</v>
      </c>
      <c r="AQ51" s="74">
        <v>0</v>
      </c>
      <c r="AR51" s="110"/>
      <c r="AS51" s="240"/>
      <c r="AT51" s="8"/>
      <c r="AU51" s="8"/>
      <c r="AV51" s="8"/>
    </row>
    <row r="52" spans="1:49" s="9" customFormat="1" ht="26.25" customHeight="1" x14ac:dyDescent="0.2">
      <c r="A52" s="154"/>
      <c r="B52" s="226"/>
      <c r="C52" s="106"/>
      <c r="D52" s="16" t="s">
        <v>24</v>
      </c>
      <c r="E52" s="7">
        <f>H52+K52+N52+Q52+T52+W52+Z52+AC52+AF52+AI52+AL52+AO52</f>
        <v>7161.6999999999989</v>
      </c>
      <c r="F52" s="7">
        <f t="shared" ref="F52:F53" si="33">I52+L52+O52+R52+U52+X52+AA52+AD52+AG52+AJ52+AM52+AP52</f>
        <v>1866.3999999999999</v>
      </c>
      <c r="G52" s="67">
        <f>F52/E52*100</f>
        <v>26.060851473812086</v>
      </c>
      <c r="H52" s="41">
        <v>57.4</v>
      </c>
      <c r="I52" s="41">
        <v>57.1</v>
      </c>
      <c r="J52" s="41">
        <f>I52/H52*100</f>
        <v>99.477351916376307</v>
      </c>
      <c r="K52" s="41">
        <v>1122.3</v>
      </c>
      <c r="L52" s="41">
        <v>1113.3</v>
      </c>
      <c r="M52" s="41">
        <f>L52/K52*100</f>
        <v>99.19807538091419</v>
      </c>
      <c r="N52" s="41">
        <v>741.8</v>
      </c>
      <c r="O52" s="41">
        <v>696</v>
      </c>
      <c r="P52" s="41">
        <f>O52/N52*100</f>
        <v>93.825829064437855</v>
      </c>
      <c r="Q52" s="41">
        <v>705.7</v>
      </c>
      <c r="R52" s="67">
        <v>0</v>
      </c>
      <c r="S52" s="74">
        <f>R52/Q52*100</f>
        <v>0</v>
      </c>
      <c r="T52" s="13">
        <v>331</v>
      </c>
      <c r="U52" s="67">
        <v>0</v>
      </c>
      <c r="V52" s="74">
        <f>U52/T52*100</f>
        <v>0</v>
      </c>
      <c r="W52" s="13">
        <v>705.6</v>
      </c>
      <c r="X52" s="67">
        <v>0</v>
      </c>
      <c r="Y52" s="67">
        <f>X52/W52*100</f>
        <v>0</v>
      </c>
      <c r="Z52" s="41">
        <v>610</v>
      </c>
      <c r="AA52" s="67">
        <v>0</v>
      </c>
      <c r="AB52" s="74">
        <f>AA52/Z52*100</f>
        <v>0</v>
      </c>
      <c r="AC52" s="41">
        <v>547.20000000000005</v>
      </c>
      <c r="AD52" s="67">
        <v>0</v>
      </c>
      <c r="AE52" s="74">
        <f>AD52/AC52*100</f>
        <v>0</v>
      </c>
      <c r="AF52" s="41">
        <v>610</v>
      </c>
      <c r="AG52" s="67">
        <v>0</v>
      </c>
      <c r="AH52" s="74">
        <f>AG52/AF52*100</f>
        <v>0</v>
      </c>
      <c r="AI52" s="41">
        <v>366.5</v>
      </c>
      <c r="AJ52" s="67">
        <v>0</v>
      </c>
      <c r="AK52" s="74">
        <f>AJ52/AI52*100</f>
        <v>0</v>
      </c>
      <c r="AL52" s="41">
        <v>729.3</v>
      </c>
      <c r="AM52" s="67">
        <v>0</v>
      </c>
      <c r="AN52" s="74">
        <f>AM52/AL52*100</f>
        <v>0</v>
      </c>
      <c r="AO52" s="41">
        <v>634.9</v>
      </c>
      <c r="AP52" s="67">
        <v>0</v>
      </c>
      <c r="AQ52" s="74">
        <f>AP52/AO52*100</f>
        <v>0</v>
      </c>
      <c r="AR52" s="110"/>
      <c r="AS52" s="240"/>
      <c r="AT52" s="8"/>
      <c r="AU52" s="8"/>
      <c r="AV52" s="8"/>
      <c r="AW52" s="8"/>
    </row>
    <row r="53" spans="1:49" s="9" customFormat="1" ht="27.75" customHeight="1" x14ac:dyDescent="0.2">
      <c r="A53" s="154"/>
      <c r="B53" s="226"/>
      <c r="C53" s="106"/>
      <c r="D53" s="16" t="s">
        <v>86</v>
      </c>
      <c r="E53" s="7">
        <f t="shared" ref="E53" si="34">H53+K53+N53+Q53+T53+W53+Z53+AC53+AF53+AI53+AL53+AO53</f>
        <v>0</v>
      </c>
      <c r="F53" s="7">
        <f t="shared" si="33"/>
        <v>0</v>
      </c>
      <c r="G53" s="67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67">
        <v>0</v>
      </c>
      <c r="S53" s="74">
        <v>0</v>
      </c>
      <c r="T53" s="13">
        <v>0</v>
      </c>
      <c r="U53" s="67">
        <v>0</v>
      </c>
      <c r="V53" s="74">
        <v>0</v>
      </c>
      <c r="W53" s="13">
        <v>0</v>
      </c>
      <c r="X53" s="67">
        <v>0</v>
      </c>
      <c r="Y53" s="67">
        <v>0</v>
      </c>
      <c r="Z53" s="41">
        <v>0</v>
      </c>
      <c r="AA53" s="67">
        <v>0</v>
      </c>
      <c r="AB53" s="74">
        <v>0</v>
      </c>
      <c r="AC53" s="41">
        <v>0</v>
      </c>
      <c r="AD53" s="67">
        <v>0</v>
      </c>
      <c r="AE53" s="74">
        <v>0</v>
      </c>
      <c r="AF53" s="41">
        <v>0</v>
      </c>
      <c r="AG53" s="67">
        <v>0</v>
      </c>
      <c r="AH53" s="74">
        <v>0</v>
      </c>
      <c r="AI53" s="41">
        <v>0</v>
      </c>
      <c r="AJ53" s="67">
        <v>0</v>
      </c>
      <c r="AK53" s="74">
        <v>0</v>
      </c>
      <c r="AL53" s="41">
        <v>0</v>
      </c>
      <c r="AM53" s="67">
        <v>0</v>
      </c>
      <c r="AN53" s="74">
        <v>0</v>
      </c>
      <c r="AO53" s="41">
        <v>0</v>
      </c>
      <c r="AP53" s="67">
        <v>0</v>
      </c>
      <c r="AQ53" s="74">
        <v>0</v>
      </c>
      <c r="AR53" s="110"/>
      <c r="AS53" s="240"/>
      <c r="AT53" s="8"/>
      <c r="AU53" s="8"/>
      <c r="AV53" s="8"/>
    </row>
    <row r="54" spans="1:49" s="9" customFormat="1" ht="29.25" customHeight="1" x14ac:dyDescent="0.2">
      <c r="A54" s="155"/>
      <c r="B54" s="227"/>
      <c r="C54" s="107"/>
      <c r="D54" s="17" t="s">
        <v>87</v>
      </c>
      <c r="E54" s="7">
        <v>0</v>
      </c>
      <c r="F54" s="7">
        <v>0</v>
      </c>
      <c r="G54" s="53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15">
        <v>0</v>
      </c>
      <c r="S54" s="81">
        <v>0</v>
      </c>
      <c r="T54" s="13">
        <v>0</v>
      </c>
      <c r="U54" s="15">
        <v>0</v>
      </c>
      <c r="V54" s="81">
        <v>0</v>
      </c>
      <c r="W54" s="13">
        <v>0</v>
      </c>
      <c r="X54" s="41">
        <v>0</v>
      </c>
      <c r="Y54" s="41">
        <v>0</v>
      </c>
      <c r="Z54" s="41">
        <v>0</v>
      </c>
      <c r="AA54" s="41">
        <v>0</v>
      </c>
      <c r="AB54" s="81">
        <v>0</v>
      </c>
      <c r="AC54" s="41">
        <v>0</v>
      </c>
      <c r="AD54" s="41">
        <v>0</v>
      </c>
      <c r="AE54" s="81">
        <v>0</v>
      </c>
      <c r="AF54" s="41">
        <v>0</v>
      </c>
      <c r="AG54" s="41">
        <v>0</v>
      </c>
      <c r="AH54" s="81">
        <v>0</v>
      </c>
      <c r="AI54" s="41">
        <v>0</v>
      </c>
      <c r="AJ54" s="41">
        <v>0</v>
      </c>
      <c r="AK54" s="81">
        <v>0</v>
      </c>
      <c r="AL54" s="41">
        <v>0</v>
      </c>
      <c r="AM54" s="41">
        <v>0</v>
      </c>
      <c r="AN54" s="81">
        <v>0</v>
      </c>
      <c r="AO54" s="41">
        <v>0</v>
      </c>
      <c r="AP54" s="41">
        <v>0</v>
      </c>
      <c r="AQ54" s="81">
        <v>0</v>
      </c>
      <c r="AR54" s="111"/>
      <c r="AS54" s="241"/>
      <c r="AT54" s="8"/>
      <c r="AU54" s="8"/>
      <c r="AV54" s="8"/>
    </row>
    <row r="55" spans="1:49" s="29" customFormat="1" ht="44.25" hidden="1" customHeight="1" x14ac:dyDescent="0.2">
      <c r="A55" s="153" t="s">
        <v>54</v>
      </c>
      <c r="B55" s="225" t="s">
        <v>119</v>
      </c>
      <c r="C55" s="229" t="s">
        <v>181</v>
      </c>
      <c r="D55" s="105" t="s">
        <v>27</v>
      </c>
      <c r="E55" s="112" t="s">
        <v>36</v>
      </c>
      <c r="F55" s="112" t="s">
        <v>36</v>
      </c>
      <c r="G55" s="112" t="s">
        <v>36</v>
      </c>
      <c r="H55" s="112" t="s">
        <v>36</v>
      </c>
      <c r="I55" s="112" t="s">
        <v>36</v>
      </c>
      <c r="J55" s="112" t="s">
        <v>36</v>
      </c>
      <c r="K55" s="112" t="s">
        <v>36</v>
      </c>
      <c r="L55" s="112" t="s">
        <v>36</v>
      </c>
      <c r="M55" s="112" t="s">
        <v>36</v>
      </c>
      <c r="N55" s="112" t="s">
        <v>36</v>
      </c>
      <c r="O55" s="112" t="s">
        <v>36</v>
      </c>
      <c r="P55" s="112" t="s">
        <v>36</v>
      </c>
      <c r="Q55" s="112" t="s">
        <v>36</v>
      </c>
      <c r="R55" s="112" t="s">
        <v>36</v>
      </c>
      <c r="S55" s="185" t="s">
        <v>36</v>
      </c>
      <c r="T55" s="112" t="s">
        <v>36</v>
      </c>
      <c r="U55" s="112" t="s">
        <v>36</v>
      </c>
      <c r="V55" s="185" t="s">
        <v>36</v>
      </c>
      <c r="W55" s="112" t="s">
        <v>36</v>
      </c>
      <c r="X55" s="112" t="s">
        <v>36</v>
      </c>
      <c r="Y55" s="112" t="s">
        <v>36</v>
      </c>
      <c r="Z55" s="112" t="s">
        <v>36</v>
      </c>
      <c r="AA55" s="112" t="s">
        <v>36</v>
      </c>
      <c r="AB55" s="185" t="s">
        <v>36</v>
      </c>
      <c r="AC55" s="112" t="s">
        <v>36</v>
      </c>
      <c r="AD55" s="112" t="s">
        <v>36</v>
      </c>
      <c r="AE55" s="185" t="s">
        <v>36</v>
      </c>
      <c r="AF55" s="112" t="s">
        <v>36</v>
      </c>
      <c r="AG55" s="112" t="s">
        <v>36</v>
      </c>
      <c r="AH55" s="185" t="s">
        <v>36</v>
      </c>
      <c r="AI55" s="112" t="s">
        <v>36</v>
      </c>
      <c r="AJ55" s="112" t="s">
        <v>36</v>
      </c>
      <c r="AK55" s="185" t="s">
        <v>36</v>
      </c>
      <c r="AL55" s="112" t="s">
        <v>36</v>
      </c>
      <c r="AM55" s="112" t="s">
        <v>36</v>
      </c>
      <c r="AN55" s="185" t="s">
        <v>36</v>
      </c>
      <c r="AO55" s="171" t="s">
        <v>36</v>
      </c>
      <c r="AP55" s="171" t="s">
        <v>36</v>
      </c>
      <c r="AQ55" s="291" t="s">
        <v>36</v>
      </c>
      <c r="AR55" s="109" t="s">
        <v>203</v>
      </c>
      <c r="AS55" s="228"/>
      <c r="AT55" s="8"/>
      <c r="AU55" s="8"/>
      <c r="AV55" s="8"/>
    </row>
    <row r="56" spans="1:49" s="9" customFormat="1" ht="40.5" hidden="1" customHeight="1" x14ac:dyDescent="0.2">
      <c r="A56" s="154"/>
      <c r="B56" s="226"/>
      <c r="C56" s="230"/>
      <c r="D56" s="200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232"/>
      <c r="T56" s="113"/>
      <c r="U56" s="113"/>
      <c r="V56" s="232"/>
      <c r="W56" s="113"/>
      <c r="X56" s="113"/>
      <c r="Y56" s="113"/>
      <c r="Z56" s="113"/>
      <c r="AA56" s="113"/>
      <c r="AB56" s="232"/>
      <c r="AC56" s="113"/>
      <c r="AD56" s="113"/>
      <c r="AE56" s="232"/>
      <c r="AF56" s="113"/>
      <c r="AG56" s="113"/>
      <c r="AH56" s="232"/>
      <c r="AI56" s="113"/>
      <c r="AJ56" s="113"/>
      <c r="AK56" s="232"/>
      <c r="AL56" s="113"/>
      <c r="AM56" s="113"/>
      <c r="AN56" s="232"/>
      <c r="AO56" s="171"/>
      <c r="AP56" s="171"/>
      <c r="AQ56" s="291"/>
      <c r="AR56" s="175"/>
      <c r="AS56" s="193"/>
      <c r="AT56" s="8"/>
      <c r="AU56" s="8"/>
      <c r="AV56" s="8"/>
    </row>
    <row r="57" spans="1:49" s="9" customFormat="1" ht="51.75" hidden="1" customHeight="1" x14ac:dyDescent="0.2">
      <c r="A57" s="155"/>
      <c r="B57" s="227"/>
      <c r="C57" s="231"/>
      <c r="D57" s="201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233"/>
      <c r="T57" s="114"/>
      <c r="U57" s="114"/>
      <c r="V57" s="233"/>
      <c r="W57" s="114"/>
      <c r="X57" s="114"/>
      <c r="Y57" s="114"/>
      <c r="Z57" s="114"/>
      <c r="AA57" s="114"/>
      <c r="AB57" s="233"/>
      <c r="AC57" s="114"/>
      <c r="AD57" s="114"/>
      <c r="AE57" s="233"/>
      <c r="AF57" s="114"/>
      <c r="AG57" s="114"/>
      <c r="AH57" s="233"/>
      <c r="AI57" s="114"/>
      <c r="AJ57" s="114"/>
      <c r="AK57" s="233"/>
      <c r="AL57" s="114"/>
      <c r="AM57" s="114"/>
      <c r="AN57" s="233"/>
      <c r="AO57" s="171"/>
      <c r="AP57" s="171"/>
      <c r="AQ57" s="291"/>
      <c r="AR57" s="176"/>
      <c r="AS57" s="194"/>
      <c r="AT57" s="8"/>
      <c r="AU57" s="8"/>
      <c r="AV57" s="8"/>
    </row>
    <row r="58" spans="1:49" s="29" customFormat="1" ht="36.75" hidden="1" customHeight="1" x14ac:dyDescent="0.2">
      <c r="A58" s="153" t="s">
        <v>55</v>
      </c>
      <c r="B58" s="225" t="s">
        <v>120</v>
      </c>
      <c r="C58" s="105" t="s">
        <v>167</v>
      </c>
      <c r="D58" s="105" t="s">
        <v>27</v>
      </c>
      <c r="E58" s="112" t="s">
        <v>36</v>
      </c>
      <c r="F58" s="112" t="s">
        <v>36</v>
      </c>
      <c r="G58" s="112" t="s">
        <v>36</v>
      </c>
      <c r="H58" s="112" t="s">
        <v>36</v>
      </c>
      <c r="I58" s="112" t="s">
        <v>36</v>
      </c>
      <c r="J58" s="112" t="s">
        <v>36</v>
      </c>
      <c r="K58" s="112" t="s">
        <v>36</v>
      </c>
      <c r="L58" s="112" t="s">
        <v>36</v>
      </c>
      <c r="M58" s="112" t="s">
        <v>36</v>
      </c>
      <c r="N58" s="112" t="s">
        <v>36</v>
      </c>
      <c r="O58" s="112" t="s">
        <v>36</v>
      </c>
      <c r="P58" s="112" t="s">
        <v>36</v>
      </c>
      <c r="Q58" s="112" t="s">
        <v>36</v>
      </c>
      <c r="R58" s="112" t="s">
        <v>36</v>
      </c>
      <c r="S58" s="185" t="s">
        <v>36</v>
      </c>
      <c r="T58" s="112" t="s">
        <v>36</v>
      </c>
      <c r="U58" s="112" t="s">
        <v>36</v>
      </c>
      <c r="V58" s="185" t="s">
        <v>36</v>
      </c>
      <c r="W58" s="112" t="s">
        <v>36</v>
      </c>
      <c r="X58" s="112" t="s">
        <v>36</v>
      </c>
      <c r="Y58" s="112" t="s">
        <v>36</v>
      </c>
      <c r="Z58" s="112" t="s">
        <v>36</v>
      </c>
      <c r="AA58" s="112" t="s">
        <v>36</v>
      </c>
      <c r="AB58" s="185" t="s">
        <v>36</v>
      </c>
      <c r="AC58" s="112" t="s">
        <v>36</v>
      </c>
      <c r="AD58" s="112" t="s">
        <v>36</v>
      </c>
      <c r="AE58" s="185" t="s">
        <v>36</v>
      </c>
      <c r="AF58" s="112" t="s">
        <v>36</v>
      </c>
      <c r="AG58" s="112" t="s">
        <v>36</v>
      </c>
      <c r="AH58" s="185" t="s">
        <v>36</v>
      </c>
      <c r="AI58" s="112" t="s">
        <v>36</v>
      </c>
      <c r="AJ58" s="112" t="s">
        <v>36</v>
      </c>
      <c r="AK58" s="185" t="s">
        <v>36</v>
      </c>
      <c r="AL58" s="112" t="s">
        <v>36</v>
      </c>
      <c r="AM58" s="112" t="s">
        <v>36</v>
      </c>
      <c r="AN58" s="185" t="s">
        <v>36</v>
      </c>
      <c r="AO58" s="171" t="s">
        <v>36</v>
      </c>
      <c r="AP58" s="171" t="s">
        <v>36</v>
      </c>
      <c r="AQ58" s="291" t="s">
        <v>36</v>
      </c>
      <c r="AR58" s="109" t="s">
        <v>189</v>
      </c>
      <c r="AS58" s="228"/>
      <c r="AT58" s="8"/>
      <c r="AU58" s="8"/>
      <c r="AV58" s="8"/>
    </row>
    <row r="59" spans="1:49" s="9" customFormat="1" ht="34.5" hidden="1" customHeight="1" x14ac:dyDescent="0.2">
      <c r="A59" s="180"/>
      <c r="B59" s="226"/>
      <c r="C59" s="175"/>
      <c r="D59" s="200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232"/>
      <c r="T59" s="113"/>
      <c r="U59" s="113"/>
      <c r="V59" s="232"/>
      <c r="W59" s="113"/>
      <c r="X59" s="113"/>
      <c r="Y59" s="113"/>
      <c r="Z59" s="113"/>
      <c r="AA59" s="113"/>
      <c r="AB59" s="232"/>
      <c r="AC59" s="113"/>
      <c r="AD59" s="113"/>
      <c r="AE59" s="232"/>
      <c r="AF59" s="113"/>
      <c r="AG59" s="113"/>
      <c r="AH59" s="232"/>
      <c r="AI59" s="113"/>
      <c r="AJ59" s="113"/>
      <c r="AK59" s="232"/>
      <c r="AL59" s="113"/>
      <c r="AM59" s="113"/>
      <c r="AN59" s="232"/>
      <c r="AO59" s="171"/>
      <c r="AP59" s="171"/>
      <c r="AQ59" s="291"/>
      <c r="AR59" s="175"/>
      <c r="AS59" s="193"/>
      <c r="AT59" s="8"/>
      <c r="AU59" s="8"/>
      <c r="AV59" s="8"/>
    </row>
    <row r="60" spans="1:49" s="9" customFormat="1" ht="33.75" hidden="1" customHeight="1" x14ac:dyDescent="0.2">
      <c r="A60" s="181"/>
      <c r="B60" s="227"/>
      <c r="C60" s="176"/>
      <c r="D60" s="201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233"/>
      <c r="T60" s="114"/>
      <c r="U60" s="114"/>
      <c r="V60" s="233"/>
      <c r="W60" s="114"/>
      <c r="X60" s="114"/>
      <c r="Y60" s="114"/>
      <c r="Z60" s="114"/>
      <c r="AA60" s="114"/>
      <c r="AB60" s="233"/>
      <c r="AC60" s="114"/>
      <c r="AD60" s="114"/>
      <c r="AE60" s="233"/>
      <c r="AF60" s="114"/>
      <c r="AG60" s="114"/>
      <c r="AH60" s="233"/>
      <c r="AI60" s="114"/>
      <c r="AJ60" s="114"/>
      <c r="AK60" s="233"/>
      <c r="AL60" s="114"/>
      <c r="AM60" s="114"/>
      <c r="AN60" s="233"/>
      <c r="AO60" s="171"/>
      <c r="AP60" s="171"/>
      <c r="AQ60" s="291"/>
      <c r="AR60" s="176"/>
      <c r="AS60" s="194"/>
      <c r="AT60" s="8"/>
      <c r="AU60" s="8"/>
      <c r="AV60" s="8"/>
    </row>
    <row r="61" spans="1:49" s="10" customFormat="1" ht="23.25" hidden="1" customHeight="1" x14ac:dyDescent="0.2">
      <c r="A61" s="153" t="s">
        <v>56</v>
      </c>
      <c r="B61" s="225" t="s">
        <v>121</v>
      </c>
      <c r="C61" s="292" t="s">
        <v>182</v>
      </c>
      <c r="D61" s="11" t="s">
        <v>89</v>
      </c>
      <c r="E61" s="7">
        <f>SUM(E62:E64)</f>
        <v>0</v>
      </c>
      <c r="F61" s="7">
        <f>SUM(F62:F64)</f>
        <v>0</v>
      </c>
      <c r="G61" s="94" t="e">
        <f>F61/E61*100</f>
        <v>#DIV/0!</v>
      </c>
      <c r="H61" s="94">
        <f>SUM(H62:H64)</f>
        <v>0</v>
      </c>
      <c r="I61" s="94">
        <f>SUM(I62:I64)</f>
        <v>0</v>
      </c>
      <c r="J61" s="94">
        <v>0</v>
      </c>
      <c r="K61" s="94">
        <f>SUM(K62:K64)</f>
        <v>0</v>
      </c>
      <c r="L61" s="94">
        <f>SUM(L62:L64)</f>
        <v>0</v>
      </c>
      <c r="M61" s="94">
        <v>0</v>
      </c>
      <c r="N61" s="94">
        <f>SUM(N62:N64)</f>
        <v>0</v>
      </c>
      <c r="O61" s="94">
        <f>SUM(O62:O64)</f>
        <v>0</v>
      </c>
      <c r="P61" s="94">
        <v>0</v>
      </c>
      <c r="Q61" s="94">
        <f>SUM(Q62:Q64)</f>
        <v>0</v>
      </c>
      <c r="R61" s="94">
        <f>SUM(R62:R64)</f>
        <v>0</v>
      </c>
      <c r="S61" s="94">
        <v>0</v>
      </c>
      <c r="T61" s="94">
        <f>SUM(T62:T64)</f>
        <v>0</v>
      </c>
      <c r="U61" s="94">
        <f>SUM(U62:U64)</f>
        <v>0</v>
      </c>
      <c r="V61" s="94">
        <v>0</v>
      </c>
      <c r="W61" s="94">
        <f>SUM(W62:W64)</f>
        <v>0</v>
      </c>
      <c r="X61" s="94">
        <f>SUM(X62:X64)</f>
        <v>0</v>
      </c>
      <c r="Y61" s="94">
        <v>0</v>
      </c>
      <c r="Z61" s="94">
        <f>SUM(Z62:Z64)</f>
        <v>0</v>
      </c>
      <c r="AA61" s="94">
        <f>SUM(AA62:AA64)</f>
        <v>0</v>
      </c>
      <c r="AB61" s="94">
        <v>0</v>
      </c>
      <c r="AC61" s="94">
        <f>SUM(AC62:AC64)</f>
        <v>0</v>
      </c>
      <c r="AD61" s="94">
        <f>SUM(AD62:AD64)</f>
        <v>0</v>
      </c>
      <c r="AE61" s="94">
        <v>0</v>
      </c>
      <c r="AF61" s="94">
        <f>SUM(AF62:AF64)</f>
        <v>0</v>
      </c>
      <c r="AG61" s="94">
        <f>SUM(AG62:AG64)</f>
        <v>0</v>
      </c>
      <c r="AH61" s="94">
        <v>0</v>
      </c>
      <c r="AI61" s="94">
        <f>SUM(AI62:AI64)</f>
        <v>0</v>
      </c>
      <c r="AJ61" s="94">
        <f>SUM(AJ62:AJ64)</f>
        <v>0</v>
      </c>
      <c r="AK61" s="94">
        <v>0</v>
      </c>
      <c r="AL61" s="94">
        <f>SUM(AL62:AL64)</f>
        <v>0</v>
      </c>
      <c r="AM61" s="94">
        <f>SUM(AM62:AM64)</f>
        <v>0</v>
      </c>
      <c r="AN61" s="94">
        <v>0</v>
      </c>
      <c r="AO61" s="94">
        <f>SUM(AO62:AO64)</f>
        <v>0</v>
      </c>
      <c r="AP61" s="94">
        <f>SUM(AP62:AP64)</f>
        <v>0</v>
      </c>
      <c r="AQ61" s="94">
        <v>0</v>
      </c>
      <c r="AR61" s="109" t="s">
        <v>196</v>
      </c>
      <c r="AS61" s="270"/>
      <c r="AT61" s="8"/>
      <c r="AU61" s="8"/>
      <c r="AV61" s="8"/>
    </row>
    <row r="62" spans="1:49" s="9" customFormat="1" ht="22.5" hidden="1" customHeight="1" x14ac:dyDescent="0.2">
      <c r="A62" s="154"/>
      <c r="B62" s="226"/>
      <c r="C62" s="293"/>
      <c r="D62" s="27" t="s">
        <v>85</v>
      </c>
      <c r="E62" s="7">
        <f>H62+K62+N62+Q62+T62+W62+Z62+AC62+AF62+AI62+AL62+AO62</f>
        <v>0</v>
      </c>
      <c r="F62" s="7">
        <f>I62+L62+O62+R62+U62+X62+AA62+AD62+AG62+AJ62+AM62+AP62</f>
        <v>0</v>
      </c>
      <c r="G62" s="67">
        <v>0</v>
      </c>
      <c r="H62" s="67">
        <v>0</v>
      </c>
      <c r="I62" s="67">
        <v>0</v>
      </c>
      <c r="J62" s="94">
        <v>0</v>
      </c>
      <c r="K62" s="67">
        <v>0</v>
      </c>
      <c r="L62" s="67">
        <v>0</v>
      </c>
      <c r="M62" s="94">
        <v>0</v>
      </c>
      <c r="N62" s="67">
        <v>0</v>
      </c>
      <c r="O62" s="67">
        <v>0</v>
      </c>
      <c r="P62" s="94">
        <v>0</v>
      </c>
      <c r="Q62" s="41">
        <v>0</v>
      </c>
      <c r="R62" s="67">
        <v>0</v>
      </c>
      <c r="S62" s="74">
        <v>0</v>
      </c>
      <c r="T62" s="13">
        <v>0</v>
      </c>
      <c r="U62" s="67">
        <v>0</v>
      </c>
      <c r="V62" s="74">
        <v>0</v>
      </c>
      <c r="W62" s="13">
        <v>0</v>
      </c>
      <c r="X62" s="67">
        <v>0</v>
      </c>
      <c r="Y62" s="67">
        <v>0</v>
      </c>
      <c r="Z62" s="41">
        <v>0</v>
      </c>
      <c r="AA62" s="67">
        <v>0</v>
      </c>
      <c r="AB62" s="74">
        <v>0</v>
      </c>
      <c r="AC62" s="41">
        <v>0</v>
      </c>
      <c r="AD62" s="67">
        <v>0</v>
      </c>
      <c r="AE62" s="74">
        <v>0</v>
      </c>
      <c r="AF62" s="41">
        <v>0</v>
      </c>
      <c r="AG62" s="67">
        <v>0</v>
      </c>
      <c r="AH62" s="74">
        <v>0</v>
      </c>
      <c r="AI62" s="41">
        <v>0</v>
      </c>
      <c r="AJ62" s="67">
        <v>0</v>
      </c>
      <c r="AK62" s="74">
        <v>0</v>
      </c>
      <c r="AL62" s="41">
        <v>0</v>
      </c>
      <c r="AM62" s="67">
        <v>0</v>
      </c>
      <c r="AN62" s="74">
        <v>0</v>
      </c>
      <c r="AO62" s="41">
        <v>0</v>
      </c>
      <c r="AP62" s="67">
        <v>0</v>
      </c>
      <c r="AQ62" s="74">
        <v>0</v>
      </c>
      <c r="AR62" s="271"/>
      <c r="AS62" s="271"/>
      <c r="AT62" s="8"/>
      <c r="AU62" s="8"/>
      <c r="AV62" s="8"/>
    </row>
    <row r="63" spans="1:49" s="9" customFormat="1" ht="24.75" hidden="1" customHeight="1" x14ac:dyDescent="0.2">
      <c r="A63" s="154"/>
      <c r="B63" s="226"/>
      <c r="C63" s="293"/>
      <c r="D63" s="16" t="s">
        <v>24</v>
      </c>
      <c r="E63" s="7">
        <f>H63+K63+N63+Q63+T63+W63+Z63+AC63+AF63+AI63+AL63+AO63</f>
        <v>0</v>
      </c>
      <c r="F63" s="7">
        <f t="shared" ref="F63:F64" si="35">I63+L63+O63+R63+U63+X63+AA63+AD63+AG63+AJ63+AM63+AP63</f>
        <v>0</v>
      </c>
      <c r="G63" s="67">
        <v>0</v>
      </c>
      <c r="H63" s="67">
        <v>0</v>
      </c>
      <c r="I63" s="67">
        <v>0</v>
      </c>
      <c r="J63" s="94">
        <v>0</v>
      </c>
      <c r="K63" s="67">
        <v>0</v>
      </c>
      <c r="L63" s="67">
        <v>0</v>
      </c>
      <c r="M63" s="94">
        <v>0</v>
      </c>
      <c r="N63" s="67">
        <v>0</v>
      </c>
      <c r="O63" s="67">
        <v>0</v>
      </c>
      <c r="P63" s="94">
        <v>0</v>
      </c>
      <c r="Q63" s="41">
        <v>0</v>
      </c>
      <c r="R63" s="67">
        <v>0</v>
      </c>
      <c r="S63" s="74">
        <v>0</v>
      </c>
      <c r="T63" s="13">
        <v>0</v>
      </c>
      <c r="U63" s="67">
        <v>0</v>
      </c>
      <c r="V63" s="74">
        <v>0</v>
      </c>
      <c r="W63" s="13">
        <v>0</v>
      </c>
      <c r="X63" s="67">
        <v>0</v>
      </c>
      <c r="Y63" s="67">
        <v>0</v>
      </c>
      <c r="Z63" s="41">
        <v>0</v>
      </c>
      <c r="AA63" s="67">
        <v>0</v>
      </c>
      <c r="AB63" s="74">
        <v>0</v>
      </c>
      <c r="AC63" s="41">
        <v>0</v>
      </c>
      <c r="AD63" s="67">
        <v>0</v>
      </c>
      <c r="AE63" s="74">
        <v>0</v>
      </c>
      <c r="AF63" s="41">
        <v>0</v>
      </c>
      <c r="AG63" s="67">
        <v>0</v>
      </c>
      <c r="AH63" s="74">
        <v>0</v>
      </c>
      <c r="AI63" s="41">
        <v>0</v>
      </c>
      <c r="AJ63" s="67">
        <v>0</v>
      </c>
      <c r="AK63" s="74">
        <v>0</v>
      </c>
      <c r="AL63" s="41">
        <v>0</v>
      </c>
      <c r="AM63" s="67">
        <v>0</v>
      </c>
      <c r="AN63" s="74">
        <v>0</v>
      </c>
      <c r="AO63" s="41">
        <v>0</v>
      </c>
      <c r="AP63" s="67">
        <v>0</v>
      </c>
      <c r="AQ63" s="74">
        <v>0</v>
      </c>
      <c r="AR63" s="271"/>
      <c r="AS63" s="271"/>
      <c r="AT63" s="8"/>
      <c r="AU63" s="8"/>
      <c r="AV63" s="8"/>
    </row>
    <row r="64" spans="1:49" s="9" customFormat="1" ht="26.25" hidden="1" customHeight="1" x14ac:dyDescent="0.2">
      <c r="A64" s="154"/>
      <c r="B64" s="226"/>
      <c r="C64" s="293"/>
      <c r="D64" s="16" t="s">
        <v>86</v>
      </c>
      <c r="E64" s="7">
        <f t="shared" ref="E64" si="36">H64+K64+N64+Q64+T64+W64+Z64+AC64+AF64+AI64+AL64+AO64</f>
        <v>0</v>
      </c>
      <c r="F64" s="7">
        <f t="shared" si="35"/>
        <v>0</v>
      </c>
      <c r="G64" s="67" t="e">
        <f t="shared" ref="G64" si="37">F64/E64*100</f>
        <v>#DIV/0!</v>
      </c>
      <c r="H64" s="67">
        <v>0</v>
      </c>
      <c r="I64" s="67">
        <v>0</v>
      </c>
      <c r="J64" s="94">
        <v>0</v>
      </c>
      <c r="K64" s="67">
        <v>0</v>
      </c>
      <c r="L64" s="67">
        <v>0</v>
      </c>
      <c r="M64" s="94">
        <v>0</v>
      </c>
      <c r="N64" s="67">
        <v>0</v>
      </c>
      <c r="O64" s="67">
        <v>0</v>
      </c>
      <c r="P64" s="94">
        <v>0</v>
      </c>
      <c r="Q64" s="41">
        <v>0</v>
      </c>
      <c r="R64" s="67">
        <v>0</v>
      </c>
      <c r="S64" s="74">
        <v>0</v>
      </c>
      <c r="T64" s="13">
        <v>0</v>
      </c>
      <c r="U64" s="67">
        <v>0</v>
      </c>
      <c r="V64" s="74">
        <v>0</v>
      </c>
      <c r="W64" s="13">
        <v>0</v>
      </c>
      <c r="X64" s="67">
        <v>0</v>
      </c>
      <c r="Y64" s="67">
        <v>0</v>
      </c>
      <c r="Z64" s="41">
        <v>0</v>
      </c>
      <c r="AA64" s="67">
        <v>0</v>
      </c>
      <c r="AB64" s="74">
        <v>0</v>
      </c>
      <c r="AC64" s="41">
        <v>0</v>
      </c>
      <c r="AD64" s="67">
        <v>0</v>
      </c>
      <c r="AE64" s="74">
        <v>0</v>
      </c>
      <c r="AF64" s="41">
        <v>0</v>
      </c>
      <c r="AG64" s="67">
        <v>0</v>
      </c>
      <c r="AH64" s="74">
        <v>0</v>
      </c>
      <c r="AI64" s="41">
        <v>0</v>
      </c>
      <c r="AJ64" s="67">
        <v>0</v>
      </c>
      <c r="AK64" s="74">
        <v>0</v>
      </c>
      <c r="AL64" s="41">
        <v>0</v>
      </c>
      <c r="AM64" s="67">
        <v>0</v>
      </c>
      <c r="AN64" s="74">
        <v>0</v>
      </c>
      <c r="AO64" s="41">
        <v>0</v>
      </c>
      <c r="AP64" s="67">
        <v>0</v>
      </c>
      <c r="AQ64" s="74">
        <v>0</v>
      </c>
      <c r="AR64" s="271"/>
      <c r="AS64" s="271"/>
      <c r="AT64" s="8"/>
      <c r="AU64" s="8"/>
      <c r="AV64" s="8"/>
    </row>
    <row r="65" spans="1:48" s="9" customFormat="1" ht="93.75" hidden="1" customHeight="1" x14ac:dyDescent="0.2">
      <c r="A65" s="155"/>
      <c r="B65" s="227"/>
      <c r="C65" s="294"/>
      <c r="D65" s="16" t="s">
        <v>87</v>
      </c>
      <c r="E65" s="7">
        <v>0</v>
      </c>
      <c r="F65" s="7">
        <v>0</v>
      </c>
      <c r="G65" s="67">
        <v>0</v>
      </c>
      <c r="H65" s="67">
        <v>0</v>
      </c>
      <c r="I65" s="67">
        <v>0</v>
      </c>
      <c r="J65" s="94">
        <v>0</v>
      </c>
      <c r="K65" s="67">
        <v>0</v>
      </c>
      <c r="L65" s="67">
        <v>0</v>
      </c>
      <c r="M65" s="94">
        <v>0</v>
      </c>
      <c r="N65" s="67">
        <v>0</v>
      </c>
      <c r="O65" s="67">
        <v>0</v>
      </c>
      <c r="P65" s="94">
        <v>0</v>
      </c>
      <c r="Q65" s="41">
        <v>0</v>
      </c>
      <c r="R65" s="41">
        <v>0</v>
      </c>
      <c r="S65" s="81">
        <v>0</v>
      </c>
      <c r="T65" s="41">
        <v>0</v>
      </c>
      <c r="U65" s="41">
        <v>0</v>
      </c>
      <c r="V65" s="8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81">
        <v>0</v>
      </c>
      <c r="AC65" s="41">
        <v>0</v>
      </c>
      <c r="AD65" s="41">
        <v>0</v>
      </c>
      <c r="AE65" s="81">
        <v>0</v>
      </c>
      <c r="AF65" s="41">
        <v>0</v>
      </c>
      <c r="AG65" s="41">
        <v>0</v>
      </c>
      <c r="AH65" s="81">
        <v>0</v>
      </c>
      <c r="AI65" s="41">
        <f>AI82+AI83+AI84+AI85</f>
        <v>0</v>
      </c>
      <c r="AJ65" s="41">
        <v>0</v>
      </c>
      <c r="AK65" s="81">
        <v>0</v>
      </c>
      <c r="AL65" s="41">
        <v>0</v>
      </c>
      <c r="AM65" s="41">
        <v>0</v>
      </c>
      <c r="AN65" s="81">
        <v>0</v>
      </c>
      <c r="AO65" s="41">
        <v>0</v>
      </c>
      <c r="AP65" s="41">
        <v>0</v>
      </c>
      <c r="AQ65" s="81">
        <v>0</v>
      </c>
      <c r="AR65" s="272"/>
      <c r="AS65" s="272"/>
      <c r="AT65" s="8"/>
      <c r="AU65" s="8"/>
      <c r="AV65" s="8"/>
    </row>
    <row r="66" spans="1:48" s="9" customFormat="1" ht="31.5" hidden="1" customHeight="1" x14ac:dyDescent="0.2">
      <c r="A66" s="153" t="s">
        <v>104</v>
      </c>
      <c r="B66" s="225" t="s">
        <v>105</v>
      </c>
      <c r="C66" s="295" t="s">
        <v>168</v>
      </c>
      <c r="D66" s="282" t="s">
        <v>27</v>
      </c>
      <c r="E66" s="112" t="s">
        <v>36</v>
      </c>
      <c r="F66" s="112" t="s">
        <v>36</v>
      </c>
      <c r="G66" s="112" t="s">
        <v>36</v>
      </c>
      <c r="H66" s="112" t="s">
        <v>36</v>
      </c>
      <c r="I66" s="112" t="s">
        <v>36</v>
      </c>
      <c r="J66" s="112" t="s">
        <v>36</v>
      </c>
      <c r="K66" s="112" t="s">
        <v>36</v>
      </c>
      <c r="L66" s="112" t="s">
        <v>36</v>
      </c>
      <c r="M66" s="112" t="s">
        <v>36</v>
      </c>
      <c r="N66" s="112" t="s">
        <v>36</v>
      </c>
      <c r="O66" s="112" t="s">
        <v>36</v>
      </c>
      <c r="P66" s="112" t="s">
        <v>36</v>
      </c>
      <c r="Q66" s="112" t="s">
        <v>36</v>
      </c>
      <c r="R66" s="112" t="s">
        <v>36</v>
      </c>
      <c r="S66" s="185" t="s">
        <v>36</v>
      </c>
      <c r="T66" s="112" t="s">
        <v>36</v>
      </c>
      <c r="U66" s="112" t="s">
        <v>36</v>
      </c>
      <c r="V66" s="185" t="s">
        <v>36</v>
      </c>
      <c r="W66" s="112" t="s">
        <v>36</v>
      </c>
      <c r="X66" s="112" t="s">
        <v>36</v>
      </c>
      <c r="Y66" s="112" t="s">
        <v>36</v>
      </c>
      <c r="Z66" s="112" t="s">
        <v>36</v>
      </c>
      <c r="AA66" s="112" t="s">
        <v>36</v>
      </c>
      <c r="AB66" s="185" t="s">
        <v>36</v>
      </c>
      <c r="AC66" s="112" t="s">
        <v>36</v>
      </c>
      <c r="AD66" s="112" t="s">
        <v>36</v>
      </c>
      <c r="AE66" s="185" t="s">
        <v>36</v>
      </c>
      <c r="AF66" s="112" t="s">
        <v>36</v>
      </c>
      <c r="AG66" s="112" t="s">
        <v>36</v>
      </c>
      <c r="AH66" s="185" t="s">
        <v>36</v>
      </c>
      <c r="AI66" s="112" t="s">
        <v>36</v>
      </c>
      <c r="AJ66" s="112" t="s">
        <v>36</v>
      </c>
      <c r="AK66" s="185" t="s">
        <v>36</v>
      </c>
      <c r="AL66" s="112" t="s">
        <v>36</v>
      </c>
      <c r="AM66" s="112" t="s">
        <v>36</v>
      </c>
      <c r="AN66" s="185" t="s">
        <v>36</v>
      </c>
      <c r="AO66" s="112" t="s">
        <v>36</v>
      </c>
      <c r="AP66" s="112" t="s">
        <v>36</v>
      </c>
      <c r="AQ66" s="185" t="s">
        <v>36</v>
      </c>
      <c r="AR66" s="109" t="s">
        <v>204</v>
      </c>
      <c r="AS66" s="270"/>
      <c r="AT66" s="8"/>
      <c r="AU66" s="8"/>
      <c r="AV66" s="8"/>
    </row>
    <row r="67" spans="1:48" s="9" customFormat="1" ht="31.5" hidden="1" customHeight="1" x14ac:dyDescent="0.2">
      <c r="A67" s="154"/>
      <c r="B67" s="226"/>
      <c r="C67" s="296"/>
      <c r="D67" s="28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232"/>
      <c r="T67" s="113"/>
      <c r="U67" s="113"/>
      <c r="V67" s="232"/>
      <c r="W67" s="113"/>
      <c r="X67" s="113"/>
      <c r="Y67" s="113"/>
      <c r="Z67" s="113"/>
      <c r="AA67" s="113"/>
      <c r="AB67" s="232"/>
      <c r="AC67" s="113"/>
      <c r="AD67" s="113"/>
      <c r="AE67" s="232"/>
      <c r="AF67" s="113"/>
      <c r="AG67" s="113"/>
      <c r="AH67" s="232"/>
      <c r="AI67" s="113"/>
      <c r="AJ67" s="113"/>
      <c r="AK67" s="232"/>
      <c r="AL67" s="113"/>
      <c r="AM67" s="113"/>
      <c r="AN67" s="232"/>
      <c r="AO67" s="113"/>
      <c r="AP67" s="113"/>
      <c r="AQ67" s="232"/>
      <c r="AR67" s="271"/>
      <c r="AS67" s="271"/>
      <c r="AT67" s="8"/>
      <c r="AU67" s="8"/>
      <c r="AV67" s="8"/>
    </row>
    <row r="68" spans="1:48" s="9" customFormat="1" ht="31.5" hidden="1" customHeight="1" x14ac:dyDescent="0.2">
      <c r="A68" s="154"/>
      <c r="B68" s="226"/>
      <c r="C68" s="296"/>
      <c r="D68" s="28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232"/>
      <c r="T68" s="113"/>
      <c r="U68" s="113"/>
      <c r="V68" s="232"/>
      <c r="W68" s="113"/>
      <c r="X68" s="113"/>
      <c r="Y68" s="113"/>
      <c r="Z68" s="113"/>
      <c r="AA68" s="113"/>
      <c r="AB68" s="232"/>
      <c r="AC68" s="113"/>
      <c r="AD68" s="113"/>
      <c r="AE68" s="232"/>
      <c r="AF68" s="113"/>
      <c r="AG68" s="113"/>
      <c r="AH68" s="232"/>
      <c r="AI68" s="113"/>
      <c r="AJ68" s="113"/>
      <c r="AK68" s="232"/>
      <c r="AL68" s="113"/>
      <c r="AM68" s="113"/>
      <c r="AN68" s="232"/>
      <c r="AO68" s="113"/>
      <c r="AP68" s="113"/>
      <c r="AQ68" s="232"/>
      <c r="AR68" s="271"/>
      <c r="AS68" s="271"/>
      <c r="AT68" s="8"/>
      <c r="AU68" s="8"/>
      <c r="AV68" s="8"/>
    </row>
    <row r="69" spans="1:48" s="9" customFormat="1" ht="31.5" hidden="1" customHeight="1" x14ac:dyDescent="0.2">
      <c r="A69" s="154"/>
      <c r="B69" s="226"/>
      <c r="C69" s="296"/>
      <c r="D69" s="28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232"/>
      <c r="T69" s="113"/>
      <c r="U69" s="113"/>
      <c r="V69" s="232"/>
      <c r="W69" s="113"/>
      <c r="X69" s="113"/>
      <c r="Y69" s="113"/>
      <c r="Z69" s="113"/>
      <c r="AA69" s="113"/>
      <c r="AB69" s="232"/>
      <c r="AC69" s="113"/>
      <c r="AD69" s="113"/>
      <c r="AE69" s="232"/>
      <c r="AF69" s="113"/>
      <c r="AG69" s="113"/>
      <c r="AH69" s="232"/>
      <c r="AI69" s="113"/>
      <c r="AJ69" s="113"/>
      <c r="AK69" s="232"/>
      <c r="AL69" s="113"/>
      <c r="AM69" s="113"/>
      <c r="AN69" s="232"/>
      <c r="AO69" s="113"/>
      <c r="AP69" s="113"/>
      <c r="AQ69" s="232"/>
      <c r="AR69" s="271"/>
      <c r="AS69" s="271"/>
      <c r="AT69" s="8"/>
      <c r="AU69" s="8"/>
      <c r="AV69" s="8"/>
    </row>
    <row r="70" spans="1:48" s="9" customFormat="1" ht="29.25" hidden="1" customHeight="1" x14ac:dyDescent="0.2">
      <c r="A70" s="155"/>
      <c r="B70" s="227"/>
      <c r="C70" s="297"/>
      <c r="D70" s="28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233"/>
      <c r="T70" s="114"/>
      <c r="U70" s="114"/>
      <c r="V70" s="233"/>
      <c r="W70" s="114"/>
      <c r="X70" s="114"/>
      <c r="Y70" s="114"/>
      <c r="Z70" s="114"/>
      <c r="AA70" s="114"/>
      <c r="AB70" s="233"/>
      <c r="AC70" s="114"/>
      <c r="AD70" s="114"/>
      <c r="AE70" s="233"/>
      <c r="AF70" s="114"/>
      <c r="AG70" s="114"/>
      <c r="AH70" s="233"/>
      <c r="AI70" s="114"/>
      <c r="AJ70" s="114"/>
      <c r="AK70" s="233"/>
      <c r="AL70" s="114"/>
      <c r="AM70" s="114"/>
      <c r="AN70" s="233"/>
      <c r="AO70" s="114"/>
      <c r="AP70" s="114"/>
      <c r="AQ70" s="233"/>
      <c r="AR70" s="272"/>
      <c r="AS70" s="272"/>
      <c r="AT70" s="8"/>
      <c r="AU70" s="8"/>
      <c r="AV70" s="8"/>
    </row>
    <row r="71" spans="1:48" s="10" customFormat="1" ht="16.5" customHeight="1" x14ac:dyDescent="0.2">
      <c r="A71" s="101" t="s">
        <v>172</v>
      </c>
      <c r="B71" s="102" t="s">
        <v>174</v>
      </c>
      <c r="C71" s="105" t="s">
        <v>173</v>
      </c>
      <c r="D71" s="2" t="s">
        <v>89</v>
      </c>
      <c r="E71" s="7">
        <f>SUM(E72:E74)</f>
        <v>150</v>
      </c>
      <c r="F71" s="7">
        <f>SUM(F72:F74)</f>
        <v>0</v>
      </c>
      <c r="G71" s="94">
        <f>F71/E71*100</f>
        <v>0</v>
      </c>
      <c r="H71" s="94">
        <f>SUM(H72:H74)</f>
        <v>0</v>
      </c>
      <c r="I71" s="94">
        <f>SUM(I72:I74)</f>
        <v>0</v>
      </c>
      <c r="J71" s="94">
        <v>0</v>
      </c>
      <c r="K71" s="94">
        <f>SUM(K72:K74)</f>
        <v>0</v>
      </c>
      <c r="L71" s="94">
        <f>SUM(L72:L74)</f>
        <v>0</v>
      </c>
      <c r="M71" s="94">
        <v>0</v>
      </c>
      <c r="N71" s="94">
        <f>SUM(N72:N74)</f>
        <v>0</v>
      </c>
      <c r="O71" s="94">
        <f>SUM(O72:O74)</f>
        <v>0</v>
      </c>
      <c r="P71" s="94">
        <v>0</v>
      </c>
      <c r="Q71" s="94">
        <f>SUM(Q72:Q74)</f>
        <v>0</v>
      </c>
      <c r="R71" s="94">
        <f>SUM(R72:R74)</f>
        <v>0</v>
      </c>
      <c r="S71" s="94">
        <v>0</v>
      </c>
      <c r="T71" s="94">
        <f>SUM(T72:T74)</f>
        <v>0</v>
      </c>
      <c r="U71" s="94">
        <f>SUM(U72:U74)</f>
        <v>0</v>
      </c>
      <c r="V71" s="94">
        <v>0</v>
      </c>
      <c r="W71" s="94">
        <f>SUM(W72:W74)</f>
        <v>0</v>
      </c>
      <c r="X71" s="94">
        <f>SUM(X72:X74)</f>
        <v>0</v>
      </c>
      <c r="Y71" s="94">
        <v>0</v>
      </c>
      <c r="Z71" s="94">
        <f>SUM(Z72:Z74)</f>
        <v>0</v>
      </c>
      <c r="AA71" s="94">
        <f>SUM(AA72:AA74)</f>
        <v>0</v>
      </c>
      <c r="AB71" s="94">
        <v>0</v>
      </c>
      <c r="AC71" s="94">
        <f>SUM(AC72:AC74)</f>
        <v>0</v>
      </c>
      <c r="AD71" s="94">
        <f>SUM(AD72:AD74)</f>
        <v>0</v>
      </c>
      <c r="AE71" s="94">
        <v>0</v>
      </c>
      <c r="AF71" s="94">
        <f>SUM(AF72:AF74)</f>
        <v>0</v>
      </c>
      <c r="AG71" s="94">
        <f>SUM(AG72:AG74)</f>
        <v>0</v>
      </c>
      <c r="AH71" s="94">
        <v>0</v>
      </c>
      <c r="AI71" s="94">
        <f>SUM(AI72:AI74)</f>
        <v>0</v>
      </c>
      <c r="AJ71" s="94">
        <f>SUM(AJ72:AJ74)</f>
        <v>0</v>
      </c>
      <c r="AK71" s="94">
        <v>0</v>
      </c>
      <c r="AL71" s="94">
        <f>SUM(AL72:AL74)</f>
        <v>150</v>
      </c>
      <c r="AM71" s="94">
        <f>SUM(AM72:AM74)</f>
        <v>0</v>
      </c>
      <c r="AN71" s="94">
        <v>0</v>
      </c>
      <c r="AO71" s="94">
        <f>SUM(AO72:AO74)</f>
        <v>0</v>
      </c>
      <c r="AP71" s="94">
        <f>SUM(AP72:AP74)</f>
        <v>0</v>
      </c>
      <c r="AQ71" s="94">
        <v>0</v>
      </c>
      <c r="AR71" s="108" t="s">
        <v>205</v>
      </c>
      <c r="AS71" s="109"/>
      <c r="AU71" s="8"/>
      <c r="AV71" s="8"/>
    </row>
    <row r="72" spans="1:48" s="10" customFormat="1" ht="25.5" customHeight="1" x14ac:dyDescent="0.2">
      <c r="A72" s="101"/>
      <c r="B72" s="103"/>
      <c r="C72" s="106"/>
      <c r="D72" s="89" t="s">
        <v>85</v>
      </c>
      <c r="E72" s="7">
        <f>H72+K72+N72+Q72+T72+W72+Z72+AC72+AF72+AI72+AL72+AO72</f>
        <v>0</v>
      </c>
      <c r="F72" s="7">
        <f>I72+L72+O72+R72+U72+X72+AA72+AD72+AG72+AJ72+AM72+AP72</f>
        <v>0</v>
      </c>
      <c r="G72" s="72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72">
        <v>0</v>
      </c>
      <c r="S72" s="87">
        <v>0</v>
      </c>
      <c r="T72" s="13">
        <v>0</v>
      </c>
      <c r="U72" s="72">
        <v>0</v>
      </c>
      <c r="V72" s="87">
        <v>0</v>
      </c>
      <c r="W72" s="13">
        <v>0</v>
      </c>
      <c r="X72" s="72">
        <v>0</v>
      </c>
      <c r="Y72" s="72">
        <v>0</v>
      </c>
      <c r="Z72" s="41">
        <v>0</v>
      </c>
      <c r="AA72" s="72">
        <v>0</v>
      </c>
      <c r="AB72" s="87">
        <v>0</v>
      </c>
      <c r="AC72" s="41">
        <v>0</v>
      </c>
      <c r="AD72" s="72">
        <v>0</v>
      </c>
      <c r="AE72" s="87">
        <v>0</v>
      </c>
      <c r="AF72" s="41">
        <v>0</v>
      </c>
      <c r="AG72" s="72">
        <v>0</v>
      </c>
      <c r="AH72" s="87">
        <v>0</v>
      </c>
      <c r="AI72" s="41">
        <v>0</v>
      </c>
      <c r="AJ72" s="72">
        <v>0</v>
      </c>
      <c r="AK72" s="87">
        <v>0</v>
      </c>
      <c r="AL72" s="41">
        <v>0</v>
      </c>
      <c r="AM72" s="72">
        <v>0</v>
      </c>
      <c r="AN72" s="87">
        <v>0</v>
      </c>
      <c r="AO72" s="41">
        <v>0</v>
      </c>
      <c r="AP72" s="72">
        <v>0</v>
      </c>
      <c r="AQ72" s="87">
        <v>0</v>
      </c>
      <c r="AR72" s="108"/>
      <c r="AS72" s="110"/>
      <c r="AU72" s="8"/>
      <c r="AV72" s="8"/>
    </row>
    <row r="73" spans="1:48" s="10" customFormat="1" ht="24" customHeight="1" x14ac:dyDescent="0.2">
      <c r="A73" s="101"/>
      <c r="B73" s="103"/>
      <c r="C73" s="106"/>
      <c r="D73" s="16" t="s">
        <v>24</v>
      </c>
      <c r="E73" s="7">
        <f>H73+K73+N73+Q73+T73+W73+Z73+AC73+AF73+AI73+AL73+AO73</f>
        <v>0</v>
      </c>
      <c r="F73" s="7">
        <f t="shared" ref="F73:F74" si="38">I73+L73+O73+R73+U73+X73+AA73+AD73+AG73+AJ73+AM73+AP73</f>
        <v>0</v>
      </c>
      <c r="G73" s="72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72">
        <v>0</v>
      </c>
      <c r="S73" s="87">
        <v>0</v>
      </c>
      <c r="T73" s="13">
        <v>0</v>
      </c>
      <c r="U73" s="72">
        <v>0</v>
      </c>
      <c r="V73" s="87">
        <v>0</v>
      </c>
      <c r="W73" s="13">
        <v>0</v>
      </c>
      <c r="X73" s="72">
        <v>0</v>
      </c>
      <c r="Y73" s="72">
        <v>0</v>
      </c>
      <c r="Z73" s="41">
        <v>0</v>
      </c>
      <c r="AA73" s="72">
        <v>0</v>
      </c>
      <c r="AB73" s="87">
        <v>0</v>
      </c>
      <c r="AC73" s="41">
        <v>0</v>
      </c>
      <c r="AD73" s="72">
        <v>0</v>
      </c>
      <c r="AE73" s="87">
        <v>0</v>
      </c>
      <c r="AF73" s="41">
        <v>0</v>
      </c>
      <c r="AG73" s="72">
        <v>0</v>
      </c>
      <c r="AH73" s="87">
        <v>0</v>
      </c>
      <c r="AI73" s="41">
        <v>0</v>
      </c>
      <c r="AJ73" s="72">
        <v>0</v>
      </c>
      <c r="AK73" s="87">
        <v>0</v>
      </c>
      <c r="AL73" s="41">
        <v>0</v>
      </c>
      <c r="AM73" s="72">
        <v>0</v>
      </c>
      <c r="AN73" s="87">
        <v>0</v>
      </c>
      <c r="AO73" s="41">
        <v>0</v>
      </c>
      <c r="AP73" s="72">
        <v>0</v>
      </c>
      <c r="AQ73" s="87">
        <v>0</v>
      </c>
      <c r="AR73" s="108"/>
      <c r="AS73" s="110"/>
      <c r="AU73" s="8"/>
      <c r="AV73" s="8"/>
    </row>
    <row r="74" spans="1:48" s="10" customFormat="1" ht="23.25" customHeight="1" x14ac:dyDescent="0.2">
      <c r="A74" s="101"/>
      <c r="B74" s="103"/>
      <c r="C74" s="106"/>
      <c r="D74" s="16" t="s">
        <v>86</v>
      </c>
      <c r="E74" s="7">
        <f t="shared" ref="E74" si="39">H74+K74+N74+Q74+T74+W74+Z74+AC74+AF74+AI74+AL74+AO74</f>
        <v>150</v>
      </c>
      <c r="F74" s="7">
        <f t="shared" si="38"/>
        <v>0</v>
      </c>
      <c r="G74" s="72">
        <f t="shared" ref="G74" si="40">F74/E74*100</f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72">
        <v>0</v>
      </c>
      <c r="S74" s="87">
        <v>0</v>
      </c>
      <c r="T74" s="72">
        <v>0</v>
      </c>
      <c r="U74" s="72">
        <v>0</v>
      </c>
      <c r="V74" s="87">
        <v>0</v>
      </c>
      <c r="W74" s="72">
        <v>0</v>
      </c>
      <c r="X74" s="72">
        <v>0</v>
      </c>
      <c r="Y74" s="72">
        <v>0</v>
      </c>
      <c r="Z74" s="41">
        <v>0</v>
      </c>
      <c r="AA74" s="72">
        <v>0</v>
      </c>
      <c r="AB74" s="87">
        <v>0</v>
      </c>
      <c r="AC74" s="41">
        <v>0</v>
      </c>
      <c r="AD74" s="72">
        <v>0</v>
      </c>
      <c r="AE74" s="87">
        <v>0</v>
      </c>
      <c r="AF74" s="41">
        <v>0</v>
      </c>
      <c r="AG74" s="72">
        <v>0</v>
      </c>
      <c r="AH74" s="87">
        <v>0</v>
      </c>
      <c r="AI74" s="41">
        <v>0</v>
      </c>
      <c r="AJ74" s="72">
        <v>0</v>
      </c>
      <c r="AK74" s="87">
        <v>0</v>
      </c>
      <c r="AL74" s="41">
        <v>150</v>
      </c>
      <c r="AM74" s="72">
        <v>0</v>
      </c>
      <c r="AN74" s="87">
        <v>0</v>
      </c>
      <c r="AO74" s="41">
        <v>0</v>
      </c>
      <c r="AP74" s="72">
        <v>0</v>
      </c>
      <c r="AQ74" s="87">
        <v>0</v>
      </c>
      <c r="AR74" s="108"/>
      <c r="AS74" s="110"/>
      <c r="AT74" s="8"/>
      <c r="AU74" s="8"/>
      <c r="AV74" s="8"/>
    </row>
    <row r="75" spans="1:48" s="10" customFormat="1" ht="46.5" customHeight="1" x14ac:dyDescent="0.2">
      <c r="A75" s="101"/>
      <c r="B75" s="104"/>
      <c r="C75" s="107"/>
      <c r="D75" s="16" t="s">
        <v>87</v>
      </c>
      <c r="E75" s="7">
        <v>0</v>
      </c>
      <c r="F75" s="7">
        <v>0</v>
      </c>
      <c r="G75" s="72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81">
        <v>0</v>
      </c>
      <c r="T75" s="41">
        <v>0</v>
      </c>
      <c r="U75" s="41">
        <v>0</v>
      </c>
      <c r="V75" s="8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81">
        <v>0</v>
      </c>
      <c r="AC75" s="41">
        <v>0</v>
      </c>
      <c r="AD75" s="41">
        <v>0</v>
      </c>
      <c r="AE75" s="81">
        <v>0</v>
      </c>
      <c r="AF75" s="41">
        <v>0</v>
      </c>
      <c r="AG75" s="41">
        <v>0</v>
      </c>
      <c r="AH75" s="81">
        <v>0</v>
      </c>
      <c r="AI75" s="41">
        <v>0</v>
      </c>
      <c r="AJ75" s="41">
        <v>0</v>
      </c>
      <c r="AK75" s="81">
        <v>0</v>
      </c>
      <c r="AL75" s="41">
        <v>0</v>
      </c>
      <c r="AM75" s="41">
        <v>0</v>
      </c>
      <c r="AN75" s="81">
        <v>0</v>
      </c>
      <c r="AO75" s="41">
        <v>0</v>
      </c>
      <c r="AP75" s="41">
        <v>0</v>
      </c>
      <c r="AQ75" s="81">
        <v>0</v>
      </c>
      <c r="AR75" s="108"/>
      <c r="AS75" s="111"/>
      <c r="AU75" s="8"/>
      <c r="AV75" s="8"/>
    </row>
    <row r="76" spans="1:48" s="10" customFormat="1" ht="16.5" hidden="1" customHeight="1" x14ac:dyDescent="0.2">
      <c r="A76" s="223" t="s">
        <v>46</v>
      </c>
      <c r="B76" s="129" t="s">
        <v>26</v>
      </c>
      <c r="C76" s="130"/>
      <c r="D76" s="54" t="s">
        <v>89</v>
      </c>
      <c r="E76" s="55">
        <f>SUM(E77:E79)</f>
        <v>0</v>
      </c>
      <c r="F76" s="55">
        <f>SUM(F77:F79)</f>
        <v>0</v>
      </c>
      <c r="G76" s="56" t="e">
        <f>F76/E76*100</f>
        <v>#DIV/0!</v>
      </c>
      <c r="H76" s="56">
        <f>SUM(H77:H79)</f>
        <v>0</v>
      </c>
      <c r="I76" s="56">
        <f>SUM(I77:I79)</f>
        <v>0</v>
      </c>
      <c r="J76" s="56">
        <v>0</v>
      </c>
      <c r="K76" s="56">
        <f>SUM(K77:K79)</f>
        <v>0</v>
      </c>
      <c r="L76" s="56">
        <f>SUM(L77:L79)</f>
        <v>0</v>
      </c>
      <c r="M76" s="56">
        <v>0</v>
      </c>
      <c r="N76" s="56">
        <f>SUM(N77:N79)</f>
        <v>0</v>
      </c>
      <c r="O76" s="56">
        <f>SUM(O77:O79)</f>
        <v>0</v>
      </c>
      <c r="P76" s="56" t="e">
        <f>O76/N76*100</f>
        <v>#DIV/0!</v>
      </c>
      <c r="Q76" s="94">
        <f>SUM(Q77:Q79)</f>
        <v>0</v>
      </c>
      <c r="R76" s="94">
        <f>SUM(R77:R79)</f>
        <v>0</v>
      </c>
      <c r="S76" s="94">
        <v>0</v>
      </c>
      <c r="T76" s="94">
        <f>SUM(T77:T79)</f>
        <v>0</v>
      </c>
      <c r="U76" s="94">
        <f>SUM(U77:U79)</f>
        <v>0</v>
      </c>
      <c r="V76" s="94" t="e">
        <f>U76/T76*100</f>
        <v>#DIV/0!</v>
      </c>
      <c r="W76" s="94">
        <f>SUM(W77:W79)</f>
        <v>0</v>
      </c>
      <c r="X76" s="94">
        <f>SUM(X77:X79)</f>
        <v>0</v>
      </c>
      <c r="Y76" s="94" t="e">
        <f>X76/W76*100</f>
        <v>#DIV/0!</v>
      </c>
      <c r="Z76" s="94">
        <f>SUM(Z77:Z79)</f>
        <v>0</v>
      </c>
      <c r="AA76" s="94">
        <f>SUM(AA77:AA79)</f>
        <v>0</v>
      </c>
      <c r="AB76" s="94">
        <v>0</v>
      </c>
      <c r="AC76" s="94">
        <f>SUM(AC77:AC79)</f>
        <v>0</v>
      </c>
      <c r="AD76" s="94">
        <f>SUM(AD77:AD79)</f>
        <v>0</v>
      </c>
      <c r="AE76" s="94">
        <v>0</v>
      </c>
      <c r="AF76" s="94">
        <f>SUM(AF77:AF79)</f>
        <v>0</v>
      </c>
      <c r="AG76" s="94">
        <f>SUM(AG77:AG79)</f>
        <v>0</v>
      </c>
      <c r="AH76" s="94" t="e">
        <f>AG76/AF76*100</f>
        <v>#DIV/0!</v>
      </c>
      <c r="AI76" s="94">
        <f>SUM(AI77:AI79)</f>
        <v>0</v>
      </c>
      <c r="AJ76" s="94">
        <f>SUM(AJ77:AJ79)</f>
        <v>0</v>
      </c>
      <c r="AK76" s="94">
        <v>0</v>
      </c>
      <c r="AL76" s="94">
        <f>SUM(AL77:AL79)</f>
        <v>0</v>
      </c>
      <c r="AM76" s="94">
        <f>SUM(AM77:AM79)</f>
        <v>0</v>
      </c>
      <c r="AN76" s="94">
        <v>0</v>
      </c>
      <c r="AO76" s="94">
        <f>SUM(AO77:AO79)</f>
        <v>0</v>
      </c>
      <c r="AP76" s="94">
        <f>SUM(AP77:AP79)</f>
        <v>0</v>
      </c>
      <c r="AQ76" s="94">
        <v>0</v>
      </c>
      <c r="AR76" s="270"/>
      <c r="AS76" s="270"/>
      <c r="AU76" s="8"/>
      <c r="AV76" s="8"/>
    </row>
    <row r="77" spans="1:48" s="9" customFormat="1" ht="16.5" hidden="1" customHeight="1" x14ac:dyDescent="0.2">
      <c r="A77" s="223"/>
      <c r="B77" s="129"/>
      <c r="C77" s="130"/>
      <c r="D77" s="57" t="s">
        <v>85</v>
      </c>
      <c r="E77" s="55">
        <f>H77+K77+N77+Q77+T77+W77+Z77+AC77+AF77+AI77+AL77+AO77</f>
        <v>0</v>
      </c>
      <c r="F77" s="55">
        <f>I77+L77+O77+R77+U77+X77+AA77+AD77+AG77+AJ77+AM77+AP77</f>
        <v>0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  <c r="L77" s="56">
        <v>0</v>
      </c>
      <c r="M77" s="56">
        <v>0</v>
      </c>
      <c r="N77" s="56">
        <v>0</v>
      </c>
      <c r="O77" s="56">
        <v>0</v>
      </c>
      <c r="P77" s="56">
        <v>0</v>
      </c>
      <c r="Q77" s="58">
        <v>0</v>
      </c>
      <c r="R77" s="56">
        <v>0</v>
      </c>
      <c r="S77" s="74">
        <v>0</v>
      </c>
      <c r="T77" s="59">
        <v>0</v>
      </c>
      <c r="U77" s="56">
        <v>0</v>
      </c>
      <c r="V77" s="74">
        <v>0</v>
      </c>
      <c r="W77" s="59">
        <v>0</v>
      </c>
      <c r="X77" s="56">
        <v>0</v>
      </c>
      <c r="Y77" s="56">
        <v>0</v>
      </c>
      <c r="Z77" s="58">
        <v>0</v>
      </c>
      <c r="AA77" s="56">
        <v>0</v>
      </c>
      <c r="AB77" s="74">
        <v>0</v>
      </c>
      <c r="AC77" s="58">
        <v>0</v>
      </c>
      <c r="AD77" s="56">
        <v>0</v>
      </c>
      <c r="AE77" s="74">
        <v>0</v>
      </c>
      <c r="AF77" s="58">
        <v>0</v>
      </c>
      <c r="AG77" s="56">
        <v>0</v>
      </c>
      <c r="AH77" s="74">
        <v>0</v>
      </c>
      <c r="AI77" s="58">
        <v>0</v>
      </c>
      <c r="AJ77" s="56">
        <v>0</v>
      </c>
      <c r="AK77" s="74">
        <v>0</v>
      </c>
      <c r="AL77" s="58">
        <v>0</v>
      </c>
      <c r="AM77" s="56">
        <v>0</v>
      </c>
      <c r="AN77" s="74">
        <v>0</v>
      </c>
      <c r="AO77" s="58">
        <v>0</v>
      </c>
      <c r="AP77" s="56">
        <v>0</v>
      </c>
      <c r="AQ77" s="74">
        <v>0</v>
      </c>
      <c r="AR77" s="271"/>
      <c r="AS77" s="271"/>
      <c r="AU77" s="8"/>
      <c r="AV77" s="8"/>
    </row>
    <row r="78" spans="1:48" s="9" customFormat="1" ht="16.5" hidden="1" customHeight="1" x14ac:dyDescent="0.2">
      <c r="A78" s="223"/>
      <c r="B78" s="129"/>
      <c r="C78" s="130"/>
      <c r="D78" s="60" t="s">
        <v>24</v>
      </c>
      <c r="E78" s="55">
        <f>H78+K78+N78+Q78+T78+W78+Z78+AC78+AF78+AI78+AL78+AO78</f>
        <v>0</v>
      </c>
      <c r="F78" s="55">
        <f t="shared" ref="F78:F79" si="41">I78+L78+O78+R78+U78+X78+AA78+AD78+AG78+AJ78+AM78+AP78</f>
        <v>0</v>
      </c>
      <c r="G78" s="56">
        <v>0</v>
      </c>
      <c r="H78" s="56">
        <f>H83+H88+H95</f>
        <v>0</v>
      </c>
      <c r="I78" s="56">
        <f>I83+I88+I95</f>
        <v>0</v>
      </c>
      <c r="J78" s="56">
        <v>0</v>
      </c>
      <c r="K78" s="56">
        <f t="shared" ref="K78:L78" si="42">K83+K88+K95</f>
        <v>0</v>
      </c>
      <c r="L78" s="56">
        <f t="shared" si="42"/>
        <v>0</v>
      </c>
      <c r="M78" s="56">
        <v>0</v>
      </c>
      <c r="N78" s="56">
        <f t="shared" ref="N78:O78" si="43">N83+N88+N95</f>
        <v>0</v>
      </c>
      <c r="O78" s="56">
        <f t="shared" si="43"/>
        <v>0</v>
      </c>
      <c r="P78" s="56">
        <v>0</v>
      </c>
      <c r="Q78" s="56">
        <f t="shared" ref="Q78:R78" si="44">Q83+Q88+Q95</f>
        <v>0</v>
      </c>
      <c r="R78" s="56">
        <f t="shared" si="44"/>
        <v>0</v>
      </c>
      <c r="S78" s="74">
        <v>0</v>
      </c>
      <c r="T78" s="56">
        <f t="shared" ref="T78:U78" si="45">T83+T88+T95</f>
        <v>0</v>
      </c>
      <c r="U78" s="56">
        <f t="shared" si="45"/>
        <v>0</v>
      </c>
      <c r="V78" s="74">
        <v>0</v>
      </c>
      <c r="W78" s="56">
        <f t="shared" ref="W78:X78" si="46">W83+W88+W95</f>
        <v>0</v>
      </c>
      <c r="X78" s="56">
        <f t="shared" si="46"/>
        <v>0</v>
      </c>
      <c r="Y78" s="56">
        <v>0</v>
      </c>
      <c r="Z78" s="56">
        <f t="shared" ref="Z78:AA78" si="47">Z83+Z88+Z95</f>
        <v>0</v>
      </c>
      <c r="AA78" s="56">
        <f t="shared" si="47"/>
        <v>0</v>
      </c>
      <c r="AB78" s="74">
        <v>0</v>
      </c>
      <c r="AC78" s="56">
        <f t="shared" ref="AC78:AD78" si="48">AC83+AC88+AC95</f>
        <v>0</v>
      </c>
      <c r="AD78" s="56">
        <f t="shared" si="48"/>
        <v>0</v>
      </c>
      <c r="AE78" s="74">
        <v>0</v>
      </c>
      <c r="AF78" s="56">
        <f t="shared" ref="AF78:AG78" si="49">AF83+AF88+AF95</f>
        <v>0</v>
      </c>
      <c r="AG78" s="56">
        <f t="shared" si="49"/>
        <v>0</v>
      </c>
      <c r="AH78" s="74">
        <v>0</v>
      </c>
      <c r="AI78" s="56">
        <f t="shared" ref="AI78:AJ78" si="50">AI83+AI88+AI95</f>
        <v>0</v>
      </c>
      <c r="AJ78" s="56">
        <f t="shared" si="50"/>
        <v>0</v>
      </c>
      <c r="AK78" s="74">
        <v>0</v>
      </c>
      <c r="AL78" s="56">
        <f t="shared" ref="AL78:AM78" si="51">AL83+AL88+AL95</f>
        <v>0</v>
      </c>
      <c r="AM78" s="56">
        <f t="shared" si="51"/>
        <v>0</v>
      </c>
      <c r="AN78" s="74">
        <v>0</v>
      </c>
      <c r="AO78" s="56">
        <f t="shared" ref="AO78:AP78" si="52">AO83+AO88+AO95</f>
        <v>0</v>
      </c>
      <c r="AP78" s="56">
        <f t="shared" si="52"/>
        <v>0</v>
      </c>
      <c r="AQ78" s="74">
        <v>0</v>
      </c>
      <c r="AR78" s="271"/>
      <c r="AS78" s="271"/>
      <c r="AU78" s="8"/>
      <c r="AV78" s="8"/>
    </row>
    <row r="79" spans="1:48" s="9" customFormat="1" ht="16.5" hidden="1" customHeight="1" x14ac:dyDescent="0.2">
      <c r="A79" s="223"/>
      <c r="B79" s="129"/>
      <c r="C79" s="130"/>
      <c r="D79" s="60" t="s">
        <v>86</v>
      </c>
      <c r="E79" s="55">
        <f t="shared" ref="E79" si="53">H79+K79+N79+Q79+T79+W79+Z79+AC79+AF79+AI79+AL79+AO79</f>
        <v>0</v>
      </c>
      <c r="F79" s="55">
        <f t="shared" si="41"/>
        <v>0</v>
      </c>
      <c r="G79" s="56" t="e">
        <f t="shared" ref="G79" si="54">F79/E79*100</f>
        <v>#DIV/0!</v>
      </c>
      <c r="H79" s="56">
        <f>H84+H89+H96</f>
        <v>0</v>
      </c>
      <c r="I79" s="56">
        <f>I84+I89+I96</f>
        <v>0</v>
      </c>
      <c r="J79" s="56">
        <v>0</v>
      </c>
      <c r="K79" s="56">
        <f t="shared" ref="K79:L79" si="55">K84+K89+K96</f>
        <v>0</v>
      </c>
      <c r="L79" s="56">
        <f t="shared" si="55"/>
        <v>0</v>
      </c>
      <c r="M79" s="56">
        <v>0</v>
      </c>
      <c r="N79" s="56">
        <f t="shared" ref="N79:O79" si="56">N84+N89+N96</f>
        <v>0</v>
      </c>
      <c r="O79" s="56">
        <f t="shared" si="56"/>
        <v>0</v>
      </c>
      <c r="P79" s="56" t="e">
        <f>O79/N79*100</f>
        <v>#DIV/0!</v>
      </c>
      <c r="Q79" s="56">
        <f t="shared" ref="Q79:R79" si="57">Q84+Q89+Q96</f>
        <v>0</v>
      </c>
      <c r="R79" s="56">
        <f t="shared" si="57"/>
        <v>0</v>
      </c>
      <c r="S79" s="74">
        <v>0</v>
      </c>
      <c r="T79" s="56">
        <f t="shared" ref="T79:U79" si="58">T84+T89+T96</f>
        <v>0</v>
      </c>
      <c r="U79" s="56">
        <f t="shared" si="58"/>
        <v>0</v>
      </c>
      <c r="V79" s="74" t="e">
        <f>U79/T79*100</f>
        <v>#DIV/0!</v>
      </c>
      <c r="W79" s="56">
        <f t="shared" ref="W79:X79" si="59">W84+W89+W96</f>
        <v>0</v>
      </c>
      <c r="X79" s="56">
        <f t="shared" si="59"/>
        <v>0</v>
      </c>
      <c r="Y79" s="56" t="e">
        <f>X79/W79*100</f>
        <v>#DIV/0!</v>
      </c>
      <c r="Z79" s="56">
        <f t="shared" ref="Z79:AA79" si="60">Z84+Z89+Z96</f>
        <v>0</v>
      </c>
      <c r="AA79" s="56">
        <f t="shared" si="60"/>
        <v>0</v>
      </c>
      <c r="AB79" s="74">
        <v>0</v>
      </c>
      <c r="AC79" s="56">
        <f t="shared" ref="AC79:AD79" si="61">AC84+AC89+AC96</f>
        <v>0</v>
      </c>
      <c r="AD79" s="56">
        <f t="shared" si="61"/>
        <v>0</v>
      </c>
      <c r="AE79" s="74">
        <v>0</v>
      </c>
      <c r="AF79" s="56">
        <f t="shared" ref="AF79:AG79" si="62">AF84+AF89+AF96</f>
        <v>0</v>
      </c>
      <c r="AG79" s="56">
        <f t="shared" si="62"/>
        <v>0</v>
      </c>
      <c r="AH79" s="74" t="e">
        <f>AG79/AF79*100</f>
        <v>#DIV/0!</v>
      </c>
      <c r="AI79" s="56">
        <f t="shared" ref="AI79:AJ79" si="63">AI84+AI89+AI96</f>
        <v>0</v>
      </c>
      <c r="AJ79" s="56">
        <f t="shared" si="63"/>
        <v>0</v>
      </c>
      <c r="AK79" s="74">
        <v>0</v>
      </c>
      <c r="AL79" s="56">
        <f t="shared" ref="AL79:AM79" si="64">AL84+AL89+AL96</f>
        <v>0</v>
      </c>
      <c r="AM79" s="56">
        <f t="shared" si="64"/>
        <v>0</v>
      </c>
      <c r="AN79" s="74">
        <v>0</v>
      </c>
      <c r="AO79" s="56">
        <f t="shared" ref="AO79:AP79" si="65">AO84+AO89+AO96</f>
        <v>0</v>
      </c>
      <c r="AP79" s="56">
        <f t="shared" si="65"/>
        <v>0</v>
      </c>
      <c r="AQ79" s="74">
        <v>0</v>
      </c>
      <c r="AR79" s="271"/>
      <c r="AS79" s="271"/>
      <c r="AU79" s="8"/>
      <c r="AV79" s="8"/>
    </row>
    <row r="80" spans="1:48" s="9" customFormat="1" ht="28.5" hidden="1" customHeight="1" x14ac:dyDescent="0.2">
      <c r="A80" s="224"/>
      <c r="B80" s="132"/>
      <c r="C80" s="133"/>
      <c r="D80" s="60" t="s">
        <v>87</v>
      </c>
      <c r="E80" s="55">
        <v>0</v>
      </c>
      <c r="F80" s="55">
        <v>0</v>
      </c>
      <c r="G80" s="56">
        <v>0</v>
      </c>
      <c r="H80" s="56">
        <v>0</v>
      </c>
      <c r="I80" s="56">
        <v>0</v>
      </c>
      <c r="J80" s="56">
        <v>0</v>
      </c>
      <c r="K80" s="56">
        <v>0</v>
      </c>
      <c r="L80" s="56">
        <v>0</v>
      </c>
      <c r="M80" s="56">
        <v>0</v>
      </c>
      <c r="N80" s="56">
        <v>0</v>
      </c>
      <c r="O80" s="56">
        <v>0</v>
      </c>
      <c r="P80" s="56">
        <v>0</v>
      </c>
      <c r="Q80" s="58">
        <v>0</v>
      </c>
      <c r="R80" s="61">
        <v>0</v>
      </c>
      <c r="S80" s="81">
        <v>0</v>
      </c>
      <c r="T80" s="59">
        <v>0</v>
      </c>
      <c r="U80" s="61">
        <v>0</v>
      </c>
      <c r="V80" s="81">
        <v>0</v>
      </c>
      <c r="W80" s="59">
        <v>0</v>
      </c>
      <c r="X80" s="58">
        <v>0</v>
      </c>
      <c r="Y80" s="58">
        <v>0</v>
      </c>
      <c r="Z80" s="58">
        <v>0</v>
      </c>
      <c r="AA80" s="58">
        <v>0</v>
      </c>
      <c r="AB80" s="81">
        <v>0</v>
      </c>
      <c r="AC80" s="58">
        <v>0</v>
      </c>
      <c r="AD80" s="58">
        <v>0</v>
      </c>
      <c r="AE80" s="81">
        <v>0</v>
      </c>
      <c r="AF80" s="58">
        <v>0</v>
      </c>
      <c r="AG80" s="58">
        <v>0</v>
      </c>
      <c r="AH80" s="81">
        <v>0</v>
      </c>
      <c r="AI80" s="58">
        <v>0</v>
      </c>
      <c r="AJ80" s="58">
        <v>0</v>
      </c>
      <c r="AK80" s="81">
        <v>0</v>
      </c>
      <c r="AL80" s="58">
        <v>0</v>
      </c>
      <c r="AM80" s="58">
        <v>0</v>
      </c>
      <c r="AN80" s="81">
        <v>0</v>
      </c>
      <c r="AO80" s="58">
        <v>0</v>
      </c>
      <c r="AP80" s="58">
        <v>0</v>
      </c>
      <c r="AQ80" s="81">
        <v>0</v>
      </c>
      <c r="AR80" s="272"/>
      <c r="AS80" s="272"/>
      <c r="AU80" s="8"/>
      <c r="AV80" s="8"/>
    </row>
    <row r="81" spans="1:48" s="10" customFormat="1" ht="16.5" hidden="1" customHeight="1" x14ac:dyDescent="0.2">
      <c r="A81" s="101" t="s">
        <v>47</v>
      </c>
      <c r="B81" s="102" t="s">
        <v>122</v>
      </c>
      <c r="C81" s="229" t="s">
        <v>183</v>
      </c>
      <c r="D81" s="2" t="s">
        <v>89</v>
      </c>
      <c r="E81" s="7">
        <f>SUM(E82:E84)</f>
        <v>0</v>
      </c>
      <c r="F81" s="7">
        <f>SUM(F82:F84)</f>
        <v>0</v>
      </c>
      <c r="G81" s="94" t="e">
        <f>F81/E81*100</f>
        <v>#DIV/0!</v>
      </c>
      <c r="H81" s="94">
        <f>SUM(H82:H84)</f>
        <v>0</v>
      </c>
      <c r="I81" s="94">
        <f>SUM(I82:I84)</f>
        <v>0</v>
      </c>
      <c r="J81" s="94">
        <v>0</v>
      </c>
      <c r="K81" s="94">
        <f>SUM(K82:K84)</f>
        <v>0</v>
      </c>
      <c r="L81" s="94">
        <f>SUM(L82:L84)</f>
        <v>0</v>
      </c>
      <c r="M81" s="94">
        <v>0</v>
      </c>
      <c r="N81" s="94">
        <f>SUM(N82:N84)</f>
        <v>0</v>
      </c>
      <c r="O81" s="94">
        <f>SUM(O82:O84)</f>
        <v>0</v>
      </c>
      <c r="P81" s="94" t="e">
        <f>O81/N81*100</f>
        <v>#DIV/0!</v>
      </c>
      <c r="Q81" s="94">
        <f>SUM(Q82:Q84)</f>
        <v>0</v>
      </c>
      <c r="R81" s="94">
        <f>SUM(R82:R84)</f>
        <v>0</v>
      </c>
      <c r="S81" s="94">
        <v>0</v>
      </c>
      <c r="T81" s="94">
        <f>SUM(T82:T84)</f>
        <v>0</v>
      </c>
      <c r="U81" s="94">
        <f>SUM(U82:U84)</f>
        <v>0</v>
      </c>
      <c r="V81" s="94">
        <v>0</v>
      </c>
      <c r="W81" s="94">
        <f>SUM(W82:W84)</f>
        <v>0</v>
      </c>
      <c r="X81" s="94">
        <f>SUM(X82:X84)</f>
        <v>0</v>
      </c>
      <c r="Y81" s="94">
        <v>0</v>
      </c>
      <c r="Z81" s="94">
        <f>SUM(Z82:Z84)</f>
        <v>0</v>
      </c>
      <c r="AA81" s="94">
        <f>SUM(AA82:AA84)</f>
        <v>0</v>
      </c>
      <c r="AB81" s="94">
        <v>0</v>
      </c>
      <c r="AC81" s="94">
        <f>SUM(AC82:AC84)</f>
        <v>0</v>
      </c>
      <c r="AD81" s="94">
        <f>SUM(AD82:AD84)</f>
        <v>0</v>
      </c>
      <c r="AE81" s="94">
        <v>0</v>
      </c>
      <c r="AF81" s="94">
        <f>SUM(AF82:AF84)</f>
        <v>0</v>
      </c>
      <c r="AG81" s="94">
        <f>SUM(AG82:AG84)</f>
        <v>0</v>
      </c>
      <c r="AH81" s="94">
        <v>0</v>
      </c>
      <c r="AI81" s="94">
        <f>SUM(AI82:AI84)</f>
        <v>0</v>
      </c>
      <c r="AJ81" s="94">
        <f>SUM(AJ82:AJ84)</f>
        <v>0</v>
      </c>
      <c r="AK81" s="94">
        <v>0</v>
      </c>
      <c r="AL81" s="94">
        <f>SUM(AL82:AL84)</f>
        <v>0</v>
      </c>
      <c r="AM81" s="94">
        <f>SUM(AM82:AM84)</f>
        <v>0</v>
      </c>
      <c r="AN81" s="94">
        <v>0</v>
      </c>
      <c r="AO81" s="94">
        <f>SUM(AO82:AO84)</f>
        <v>0</v>
      </c>
      <c r="AP81" s="94">
        <f>SUM(AP82:AP84)</f>
        <v>0</v>
      </c>
      <c r="AQ81" s="94">
        <v>0</v>
      </c>
      <c r="AR81" s="276" t="s">
        <v>206</v>
      </c>
      <c r="AS81" s="108"/>
      <c r="AU81" s="8"/>
      <c r="AV81" s="8"/>
    </row>
    <row r="82" spans="1:48" s="9" customFormat="1" ht="16.5" hidden="1" customHeight="1" x14ac:dyDescent="0.2">
      <c r="A82" s="259"/>
      <c r="B82" s="260"/>
      <c r="C82" s="298"/>
      <c r="D82" s="27" t="s">
        <v>85</v>
      </c>
      <c r="E82" s="7">
        <f>H82+K82+N82+Q82+T82+W82+Z82+AC82+AF82+AI82+AL82+AO82</f>
        <v>0</v>
      </c>
      <c r="F82" s="7">
        <f>I82+L82+O82+R82+U82+X82+AA82+AD82+AG82+AJ82+AM82+AP82</f>
        <v>0</v>
      </c>
      <c r="G82" s="67">
        <v>0</v>
      </c>
      <c r="H82" s="67">
        <v>0</v>
      </c>
      <c r="I82" s="67">
        <v>0</v>
      </c>
      <c r="J82" s="94">
        <v>0</v>
      </c>
      <c r="K82" s="67">
        <v>0</v>
      </c>
      <c r="L82" s="67">
        <v>0</v>
      </c>
      <c r="M82" s="94">
        <v>0</v>
      </c>
      <c r="N82" s="67">
        <v>0</v>
      </c>
      <c r="O82" s="67">
        <v>0</v>
      </c>
      <c r="P82" s="94">
        <v>0</v>
      </c>
      <c r="Q82" s="41">
        <v>0</v>
      </c>
      <c r="R82" s="67">
        <v>0</v>
      </c>
      <c r="S82" s="74">
        <v>0</v>
      </c>
      <c r="T82" s="13">
        <v>0</v>
      </c>
      <c r="U82" s="67">
        <v>0</v>
      </c>
      <c r="V82" s="74">
        <v>0</v>
      </c>
      <c r="W82" s="13">
        <v>0</v>
      </c>
      <c r="X82" s="67">
        <v>0</v>
      </c>
      <c r="Y82" s="67">
        <v>0</v>
      </c>
      <c r="Z82" s="41">
        <v>0</v>
      </c>
      <c r="AA82" s="67">
        <v>0</v>
      </c>
      <c r="AB82" s="74">
        <v>0</v>
      </c>
      <c r="AC82" s="41">
        <v>0</v>
      </c>
      <c r="AD82" s="67">
        <v>0</v>
      </c>
      <c r="AE82" s="74">
        <v>0</v>
      </c>
      <c r="AF82" s="41">
        <v>0</v>
      </c>
      <c r="AG82" s="67">
        <v>0</v>
      </c>
      <c r="AH82" s="74">
        <v>0</v>
      </c>
      <c r="AI82" s="41">
        <v>0</v>
      </c>
      <c r="AJ82" s="67">
        <v>0</v>
      </c>
      <c r="AK82" s="74">
        <v>0</v>
      </c>
      <c r="AL82" s="41">
        <v>0</v>
      </c>
      <c r="AM82" s="67">
        <v>0</v>
      </c>
      <c r="AN82" s="74">
        <v>0</v>
      </c>
      <c r="AO82" s="41">
        <v>0</v>
      </c>
      <c r="AP82" s="67">
        <v>0</v>
      </c>
      <c r="AQ82" s="74">
        <v>0</v>
      </c>
      <c r="AR82" s="277"/>
      <c r="AS82" s="108"/>
      <c r="AU82" s="8"/>
      <c r="AV82" s="8"/>
    </row>
    <row r="83" spans="1:48" s="9" customFormat="1" ht="16.5" hidden="1" customHeight="1" x14ac:dyDescent="0.2">
      <c r="A83" s="259"/>
      <c r="B83" s="260"/>
      <c r="C83" s="298"/>
      <c r="D83" s="16" t="s">
        <v>24</v>
      </c>
      <c r="E83" s="7">
        <f>H83+K83+N83+Q83+T83+W83+Z83+AC83+AF83+AI83+AL83+AO83</f>
        <v>0</v>
      </c>
      <c r="F83" s="7">
        <f t="shared" ref="F83:F84" si="66">I83+L83+O83+R83+U83+X83+AA83+AD83+AG83+AJ83+AM83+AP83</f>
        <v>0</v>
      </c>
      <c r="G83" s="67">
        <v>0</v>
      </c>
      <c r="H83" s="67">
        <v>0</v>
      </c>
      <c r="I83" s="67">
        <v>0</v>
      </c>
      <c r="J83" s="94">
        <v>0</v>
      </c>
      <c r="K83" s="67">
        <v>0</v>
      </c>
      <c r="L83" s="67">
        <v>0</v>
      </c>
      <c r="M83" s="94">
        <v>0</v>
      </c>
      <c r="N83" s="67">
        <v>0</v>
      </c>
      <c r="O83" s="67">
        <v>0</v>
      </c>
      <c r="P83" s="94">
        <v>0</v>
      </c>
      <c r="Q83" s="41">
        <v>0</v>
      </c>
      <c r="R83" s="67">
        <v>0</v>
      </c>
      <c r="S83" s="74">
        <v>0</v>
      </c>
      <c r="T83" s="13">
        <v>0</v>
      </c>
      <c r="U83" s="67">
        <v>0</v>
      </c>
      <c r="V83" s="74">
        <v>0</v>
      </c>
      <c r="W83" s="13">
        <v>0</v>
      </c>
      <c r="X83" s="67">
        <v>0</v>
      </c>
      <c r="Y83" s="67">
        <v>0</v>
      </c>
      <c r="Z83" s="41">
        <v>0</v>
      </c>
      <c r="AA83" s="67">
        <v>0</v>
      </c>
      <c r="AB83" s="74">
        <v>0</v>
      </c>
      <c r="AC83" s="41">
        <v>0</v>
      </c>
      <c r="AD83" s="67">
        <v>0</v>
      </c>
      <c r="AE83" s="74">
        <v>0</v>
      </c>
      <c r="AF83" s="41">
        <v>0</v>
      </c>
      <c r="AG83" s="67">
        <v>0</v>
      </c>
      <c r="AH83" s="74">
        <v>0</v>
      </c>
      <c r="AI83" s="41">
        <v>0</v>
      </c>
      <c r="AJ83" s="67">
        <v>0</v>
      </c>
      <c r="AK83" s="74">
        <v>0</v>
      </c>
      <c r="AL83" s="41">
        <v>0</v>
      </c>
      <c r="AM83" s="67">
        <v>0</v>
      </c>
      <c r="AN83" s="74">
        <v>0</v>
      </c>
      <c r="AO83" s="41">
        <v>0</v>
      </c>
      <c r="AP83" s="67">
        <v>0</v>
      </c>
      <c r="AQ83" s="74">
        <v>0</v>
      </c>
      <c r="AR83" s="277"/>
      <c r="AS83" s="108"/>
      <c r="AU83" s="8"/>
      <c r="AV83" s="8"/>
    </row>
    <row r="84" spans="1:48" s="9" customFormat="1" ht="16.5" hidden="1" customHeight="1" x14ac:dyDescent="0.2">
      <c r="A84" s="259"/>
      <c r="B84" s="260"/>
      <c r="C84" s="298"/>
      <c r="D84" s="16" t="s">
        <v>86</v>
      </c>
      <c r="E84" s="7">
        <f t="shared" ref="E84" si="67">H84+K84+N84+Q84+T84+W84+Z84+AC84+AF84+AI84+AL84+AO84</f>
        <v>0</v>
      </c>
      <c r="F84" s="7">
        <f t="shared" si="66"/>
        <v>0</v>
      </c>
      <c r="G84" s="67" t="e">
        <f t="shared" ref="G84" si="68">F84/E84*100</f>
        <v>#DIV/0!</v>
      </c>
      <c r="H84" s="67">
        <v>0</v>
      </c>
      <c r="I84" s="67">
        <v>0</v>
      </c>
      <c r="J84" s="94">
        <v>0</v>
      </c>
      <c r="K84" s="67">
        <v>0</v>
      </c>
      <c r="L84" s="67">
        <v>0</v>
      </c>
      <c r="M84" s="94">
        <v>0</v>
      </c>
      <c r="N84" s="72">
        <v>0</v>
      </c>
      <c r="O84" s="71">
        <v>0</v>
      </c>
      <c r="P84" s="94" t="e">
        <f>O84/N84*100</f>
        <v>#DIV/0!</v>
      </c>
      <c r="Q84" s="41">
        <v>0</v>
      </c>
      <c r="R84" s="67">
        <v>0</v>
      </c>
      <c r="S84" s="74">
        <v>0</v>
      </c>
      <c r="T84" s="72">
        <v>0</v>
      </c>
      <c r="U84" s="67">
        <v>0</v>
      </c>
      <c r="V84" s="74">
        <v>0</v>
      </c>
      <c r="W84" s="13">
        <v>0</v>
      </c>
      <c r="X84" s="67">
        <v>0</v>
      </c>
      <c r="Y84" s="67">
        <v>0</v>
      </c>
      <c r="Z84" s="41">
        <v>0</v>
      </c>
      <c r="AA84" s="67">
        <v>0</v>
      </c>
      <c r="AB84" s="74">
        <v>0</v>
      </c>
      <c r="AC84" s="41">
        <v>0</v>
      </c>
      <c r="AD84" s="67">
        <v>0</v>
      </c>
      <c r="AE84" s="74">
        <v>0</v>
      </c>
      <c r="AF84" s="72">
        <v>0</v>
      </c>
      <c r="AG84" s="67">
        <v>0</v>
      </c>
      <c r="AH84" s="74">
        <v>0</v>
      </c>
      <c r="AI84" s="41">
        <v>0</v>
      </c>
      <c r="AJ84" s="67">
        <v>0</v>
      </c>
      <c r="AK84" s="74">
        <v>0</v>
      </c>
      <c r="AL84" s="41">
        <v>0</v>
      </c>
      <c r="AM84" s="67">
        <v>0</v>
      </c>
      <c r="AN84" s="74">
        <v>0</v>
      </c>
      <c r="AO84" s="41">
        <v>0</v>
      </c>
      <c r="AP84" s="67">
        <v>0</v>
      </c>
      <c r="AQ84" s="74">
        <v>0</v>
      </c>
      <c r="AR84" s="277"/>
      <c r="AS84" s="108"/>
      <c r="AU84" s="8"/>
      <c r="AV84" s="8"/>
    </row>
    <row r="85" spans="1:48" s="9" customFormat="1" ht="48" hidden="1" customHeight="1" x14ac:dyDescent="0.2">
      <c r="A85" s="259"/>
      <c r="B85" s="261"/>
      <c r="C85" s="299"/>
      <c r="D85" s="16" t="s">
        <v>87</v>
      </c>
      <c r="E85" s="7">
        <v>0</v>
      </c>
      <c r="F85" s="7">
        <v>0</v>
      </c>
      <c r="G85" s="67">
        <v>0</v>
      </c>
      <c r="H85" s="67">
        <v>0</v>
      </c>
      <c r="I85" s="67">
        <v>0</v>
      </c>
      <c r="J85" s="94">
        <v>0</v>
      </c>
      <c r="K85" s="67">
        <v>0</v>
      </c>
      <c r="L85" s="67">
        <v>0</v>
      </c>
      <c r="M85" s="94">
        <v>0</v>
      </c>
      <c r="N85" s="67">
        <v>0</v>
      </c>
      <c r="O85" s="67">
        <v>0</v>
      </c>
      <c r="P85" s="94">
        <v>0</v>
      </c>
      <c r="Q85" s="41">
        <v>0</v>
      </c>
      <c r="R85" s="41">
        <v>0</v>
      </c>
      <c r="S85" s="81">
        <v>0</v>
      </c>
      <c r="T85" s="41">
        <v>0</v>
      </c>
      <c r="U85" s="41">
        <v>0</v>
      </c>
      <c r="V85" s="8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81">
        <v>0</v>
      </c>
      <c r="AC85" s="41">
        <v>0</v>
      </c>
      <c r="AD85" s="41">
        <v>0</v>
      </c>
      <c r="AE85" s="81">
        <v>0</v>
      </c>
      <c r="AF85" s="41">
        <v>0</v>
      </c>
      <c r="AG85" s="41">
        <v>0</v>
      </c>
      <c r="AH85" s="81">
        <v>0</v>
      </c>
      <c r="AI85" s="41">
        <v>0</v>
      </c>
      <c r="AJ85" s="41">
        <v>0</v>
      </c>
      <c r="AK85" s="81">
        <v>0</v>
      </c>
      <c r="AL85" s="41">
        <v>0</v>
      </c>
      <c r="AM85" s="41">
        <v>0</v>
      </c>
      <c r="AN85" s="81">
        <v>0</v>
      </c>
      <c r="AO85" s="41">
        <v>0</v>
      </c>
      <c r="AP85" s="41">
        <v>0</v>
      </c>
      <c r="AQ85" s="81">
        <v>0</v>
      </c>
      <c r="AR85" s="278"/>
      <c r="AS85" s="108"/>
      <c r="AU85" s="8"/>
      <c r="AV85" s="8"/>
    </row>
    <row r="86" spans="1:48" s="95" customFormat="1" ht="43.5" hidden="1" customHeight="1" x14ac:dyDescent="0.2">
      <c r="A86" s="101" t="s">
        <v>57</v>
      </c>
      <c r="B86" s="102" t="s">
        <v>123</v>
      </c>
      <c r="C86" s="243" t="s">
        <v>124</v>
      </c>
      <c r="D86" s="2" t="s">
        <v>89</v>
      </c>
      <c r="E86" s="7">
        <f>SUM(E87:E89)</f>
        <v>0</v>
      </c>
      <c r="F86" s="7">
        <f>SUM(F87:F89)</f>
        <v>0</v>
      </c>
      <c r="G86" s="94" t="e">
        <f>F86/E86*100</f>
        <v>#DIV/0!</v>
      </c>
      <c r="H86" s="94">
        <f>SUM(H87:H89)</f>
        <v>0</v>
      </c>
      <c r="I86" s="94">
        <f>SUM(I87:I89)</f>
        <v>0</v>
      </c>
      <c r="J86" s="94">
        <v>0</v>
      </c>
      <c r="K86" s="94">
        <f>SUM(K87:K89)</f>
        <v>0</v>
      </c>
      <c r="L86" s="94">
        <f>SUM(L87:L89)</f>
        <v>0</v>
      </c>
      <c r="M86" s="94">
        <v>0</v>
      </c>
      <c r="N86" s="94">
        <f>SUM(N87:N89)</f>
        <v>0</v>
      </c>
      <c r="O86" s="94">
        <f>SUM(O87:O89)</f>
        <v>0</v>
      </c>
      <c r="P86" s="94">
        <v>0</v>
      </c>
      <c r="Q86" s="94">
        <f>SUM(Q87:Q89)</f>
        <v>0</v>
      </c>
      <c r="R86" s="94">
        <f>SUM(R87:R89)</f>
        <v>0</v>
      </c>
      <c r="S86" s="94">
        <v>0</v>
      </c>
      <c r="T86" s="94">
        <f>SUM(T87:T89)</f>
        <v>0</v>
      </c>
      <c r="U86" s="94">
        <f>SUM(U87:U89)</f>
        <v>0</v>
      </c>
      <c r="V86" s="94">
        <v>0</v>
      </c>
      <c r="W86" s="94">
        <f>SUM(W87:W89)</f>
        <v>0</v>
      </c>
      <c r="X86" s="94">
        <f>SUM(X87:X89)</f>
        <v>0</v>
      </c>
      <c r="Y86" s="94">
        <v>0</v>
      </c>
      <c r="Z86" s="94">
        <f>SUM(Z87:Z89)</f>
        <v>0</v>
      </c>
      <c r="AA86" s="94">
        <f>SUM(AA87:AA89)</f>
        <v>0</v>
      </c>
      <c r="AB86" s="94">
        <v>0</v>
      </c>
      <c r="AC86" s="94">
        <f>SUM(AC87:AC89)</f>
        <v>0</v>
      </c>
      <c r="AD86" s="94">
        <f>SUM(AD87:AD89)</f>
        <v>0</v>
      </c>
      <c r="AE86" s="94">
        <v>0</v>
      </c>
      <c r="AF86" s="94">
        <f>SUM(AF87:AF89)</f>
        <v>0</v>
      </c>
      <c r="AG86" s="94">
        <f>SUM(AG87:AG89)</f>
        <v>0</v>
      </c>
      <c r="AH86" s="94">
        <v>0</v>
      </c>
      <c r="AI86" s="94">
        <f>SUM(AI87:AI89)</f>
        <v>0</v>
      </c>
      <c r="AJ86" s="94">
        <f>SUM(AJ87:AJ89)</f>
        <v>0</v>
      </c>
      <c r="AK86" s="94">
        <v>0</v>
      </c>
      <c r="AL86" s="94">
        <f>SUM(AL87:AL89)</f>
        <v>0</v>
      </c>
      <c r="AM86" s="94">
        <f>SUM(AM87:AM89)</f>
        <v>0</v>
      </c>
      <c r="AN86" s="94">
        <v>0</v>
      </c>
      <c r="AO86" s="94">
        <f>SUM(AO87:AO89)</f>
        <v>0</v>
      </c>
      <c r="AP86" s="94">
        <f>SUM(AP87:AP89)</f>
        <v>0</v>
      </c>
      <c r="AQ86" s="94">
        <v>0</v>
      </c>
      <c r="AR86" s="108" t="s">
        <v>197</v>
      </c>
      <c r="AS86" s="109"/>
      <c r="AU86" s="8"/>
      <c r="AV86" s="8"/>
    </row>
    <row r="87" spans="1:48" s="29" customFormat="1" ht="112.5" hidden="1" customHeight="1" x14ac:dyDescent="0.2">
      <c r="A87" s="101"/>
      <c r="B87" s="103"/>
      <c r="C87" s="266"/>
      <c r="D87" s="27" t="s">
        <v>85</v>
      </c>
      <c r="E87" s="7">
        <f>H87+K87+N87+Q87+T87+W87+Z87+AC87+AF87+AI87+AL87+AO87</f>
        <v>0</v>
      </c>
      <c r="F87" s="7">
        <f>I87+L87+O87+R87+U87+X87+AA87+AD87+AG87+AJ87+AM87+AP87</f>
        <v>0</v>
      </c>
      <c r="G87" s="67">
        <v>0</v>
      </c>
      <c r="H87" s="67">
        <v>0</v>
      </c>
      <c r="I87" s="67">
        <v>0</v>
      </c>
      <c r="J87" s="94">
        <v>0</v>
      </c>
      <c r="K87" s="67">
        <v>0</v>
      </c>
      <c r="L87" s="67">
        <v>0</v>
      </c>
      <c r="M87" s="94">
        <v>0</v>
      </c>
      <c r="N87" s="67">
        <v>0</v>
      </c>
      <c r="O87" s="67">
        <v>0</v>
      </c>
      <c r="P87" s="94">
        <v>0</v>
      </c>
      <c r="Q87" s="41">
        <v>0</v>
      </c>
      <c r="R87" s="67">
        <v>0</v>
      </c>
      <c r="S87" s="74">
        <v>0</v>
      </c>
      <c r="T87" s="13">
        <v>0</v>
      </c>
      <c r="U87" s="67">
        <v>0</v>
      </c>
      <c r="V87" s="74">
        <v>0</v>
      </c>
      <c r="W87" s="13">
        <v>0</v>
      </c>
      <c r="X87" s="67">
        <v>0</v>
      </c>
      <c r="Y87" s="67">
        <v>0</v>
      </c>
      <c r="Z87" s="41">
        <v>0</v>
      </c>
      <c r="AA87" s="67">
        <v>0</v>
      </c>
      <c r="AB87" s="74">
        <v>0</v>
      </c>
      <c r="AC87" s="41">
        <v>0</v>
      </c>
      <c r="AD87" s="67">
        <v>0</v>
      </c>
      <c r="AE87" s="74">
        <v>0</v>
      </c>
      <c r="AF87" s="41">
        <v>0</v>
      </c>
      <c r="AG87" s="67">
        <v>0</v>
      </c>
      <c r="AH87" s="74">
        <v>0</v>
      </c>
      <c r="AI87" s="41">
        <v>0</v>
      </c>
      <c r="AJ87" s="67">
        <v>0</v>
      </c>
      <c r="AK87" s="74">
        <v>0</v>
      </c>
      <c r="AL87" s="41">
        <v>0</v>
      </c>
      <c r="AM87" s="67">
        <v>0</v>
      </c>
      <c r="AN87" s="74">
        <v>0</v>
      </c>
      <c r="AO87" s="41">
        <v>0</v>
      </c>
      <c r="AP87" s="67">
        <v>0</v>
      </c>
      <c r="AQ87" s="74">
        <v>0</v>
      </c>
      <c r="AR87" s="108"/>
      <c r="AS87" s="110"/>
      <c r="AU87" s="8"/>
      <c r="AV87" s="8"/>
    </row>
    <row r="88" spans="1:48" s="19" customFormat="1" ht="16.5" hidden="1" customHeight="1" x14ac:dyDescent="0.2">
      <c r="A88" s="101"/>
      <c r="B88" s="103"/>
      <c r="C88" s="266"/>
      <c r="D88" s="16" t="s">
        <v>24</v>
      </c>
      <c r="E88" s="7">
        <f>H88+K88+N88+Q88+T88+W88+Z88+AC88+AF88+AI88+AL88+AO88</f>
        <v>0</v>
      </c>
      <c r="F88" s="7">
        <f t="shared" ref="F88:F89" si="69">I88+L88+O88+R88+U88+X88+AA88+AD88+AG88+AJ88+AM88+AP88</f>
        <v>0</v>
      </c>
      <c r="G88" s="67">
        <v>0</v>
      </c>
      <c r="H88" s="67">
        <v>0</v>
      </c>
      <c r="I88" s="67">
        <v>0</v>
      </c>
      <c r="J88" s="94">
        <v>0</v>
      </c>
      <c r="K88" s="67">
        <v>0</v>
      </c>
      <c r="L88" s="67">
        <v>0</v>
      </c>
      <c r="M88" s="94">
        <v>0</v>
      </c>
      <c r="N88" s="67">
        <v>0</v>
      </c>
      <c r="O88" s="67">
        <v>0</v>
      </c>
      <c r="P88" s="94">
        <v>0</v>
      </c>
      <c r="Q88" s="41">
        <v>0</v>
      </c>
      <c r="R88" s="67">
        <v>0</v>
      </c>
      <c r="S88" s="74">
        <v>0</v>
      </c>
      <c r="T88" s="13">
        <v>0</v>
      </c>
      <c r="U88" s="67">
        <v>0</v>
      </c>
      <c r="V88" s="74">
        <v>0</v>
      </c>
      <c r="W88" s="13">
        <v>0</v>
      </c>
      <c r="X88" s="67">
        <v>0</v>
      </c>
      <c r="Y88" s="67">
        <v>0</v>
      </c>
      <c r="Z88" s="41">
        <v>0</v>
      </c>
      <c r="AA88" s="67">
        <v>0</v>
      </c>
      <c r="AB88" s="74">
        <v>0</v>
      </c>
      <c r="AC88" s="41">
        <v>0</v>
      </c>
      <c r="AD88" s="67">
        <v>0</v>
      </c>
      <c r="AE88" s="74">
        <v>0</v>
      </c>
      <c r="AF88" s="41">
        <v>0</v>
      </c>
      <c r="AG88" s="67">
        <v>0</v>
      </c>
      <c r="AH88" s="74">
        <v>0</v>
      </c>
      <c r="AI88" s="41">
        <v>0</v>
      </c>
      <c r="AJ88" s="67">
        <v>0</v>
      </c>
      <c r="AK88" s="74">
        <v>0</v>
      </c>
      <c r="AL88" s="41">
        <v>0</v>
      </c>
      <c r="AM88" s="67">
        <v>0</v>
      </c>
      <c r="AN88" s="74">
        <v>0</v>
      </c>
      <c r="AO88" s="41">
        <v>0</v>
      </c>
      <c r="AP88" s="67">
        <v>0</v>
      </c>
      <c r="AQ88" s="74">
        <v>0</v>
      </c>
      <c r="AR88" s="108"/>
      <c r="AS88" s="110"/>
      <c r="AU88" s="8"/>
      <c r="AV88" s="8"/>
    </row>
    <row r="89" spans="1:48" s="29" customFormat="1" ht="16.5" hidden="1" customHeight="1" x14ac:dyDescent="0.2">
      <c r="A89" s="101"/>
      <c r="B89" s="103"/>
      <c r="C89" s="266"/>
      <c r="D89" s="16" t="s">
        <v>86</v>
      </c>
      <c r="E89" s="7">
        <f t="shared" ref="E89" si="70">H89+K89+N89+Q89+T89+W89+Z89+AC89+AF89+AI89+AL89+AO89</f>
        <v>0</v>
      </c>
      <c r="F89" s="7">
        <f t="shared" si="69"/>
        <v>0</v>
      </c>
      <c r="G89" s="67" t="e">
        <f t="shared" ref="G89" si="71">F89/E89*100</f>
        <v>#DIV/0!</v>
      </c>
      <c r="H89" s="67">
        <v>0</v>
      </c>
      <c r="I89" s="67">
        <v>0</v>
      </c>
      <c r="J89" s="94">
        <v>0</v>
      </c>
      <c r="K89" s="67">
        <v>0</v>
      </c>
      <c r="L89" s="67">
        <v>0</v>
      </c>
      <c r="M89" s="94">
        <v>0</v>
      </c>
      <c r="N89" s="67">
        <v>0</v>
      </c>
      <c r="O89" s="67">
        <v>0</v>
      </c>
      <c r="P89" s="94">
        <v>0</v>
      </c>
      <c r="Q89" s="41">
        <v>0</v>
      </c>
      <c r="R89" s="67">
        <v>0</v>
      </c>
      <c r="S89" s="74">
        <v>0</v>
      </c>
      <c r="T89" s="13">
        <v>0</v>
      </c>
      <c r="U89" s="67">
        <v>0</v>
      </c>
      <c r="V89" s="74">
        <v>0</v>
      </c>
      <c r="W89" s="72">
        <v>0</v>
      </c>
      <c r="X89" s="67">
        <v>0</v>
      </c>
      <c r="Y89" s="67">
        <v>0</v>
      </c>
      <c r="Z89" s="41">
        <v>0</v>
      </c>
      <c r="AA89" s="67">
        <v>0</v>
      </c>
      <c r="AB89" s="74">
        <v>0</v>
      </c>
      <c r="AC89" s="41">
        <v>0</v>
      </c>
      <c r="AD89" s="67">
        <v>0</v>
      </c>
      <c r="AE89" s="74">
        <v>0</v>
      </c>
      <c r="AF89" s="41">
        <v>0</v>
      </c>
      <c r="AG89" s="67">
        <v>0</v>
      </c>
      <c r="AH89" s="74">
        <v>0</v>
      </c>
      <c r="AI89" s="41">
        <v>0</v>
      </c>
      <c r="AJ89" s="67">
        <v>0</v>
      </c>
      <c r="AK89" s="74">
        <v>0</v>
      </c>
      <c r="AL89" s="41">
        <v>0</v>
      </c>
      <c r="AM89" s="67">
        <v>0</v>
      </c>
      <c r="AN89" s="74">
        <v>0</v>
      </c>
      <c r="AO89" s="41">
        <v>0</v>
      </c>
      <c r="AP89" s="67">
        <v>0</v>
      </c>
      <c r="AQ89" s="74">
        <v>0</v>
      </c>
      <c r="AR89" s="108"/>
      <c r="AS89" s="110"/>
      <c r="AU89" s="8"/>
      <c r="AV89" s="8"/>
    </row>
    <row r="90" spans="1:48" s="29" customFormat="1" ht="16.5" hidden="1" customHeight="1" x14ac:dyDescent="0.2">
      <c r="A90" s="101"/>
      <c r="B90" s="104"/>
      <c r="C90" s="266"/>
      <c r="D90" s="16" t="s">
        <v>87</v>
      </c>
      <c r="E90" s="7">
        <v>0</v>
      </c>
      <c r="F90" s="7">
        <v>0</v>
      </c>
      <c r="G90" s="53">
        <v>0</v>
      </c>
      <c r="H90" s="53">
        <v>0</v>
      </c>
      <c r="I90" s="53">
        <v>0</v>
      </c>
      <c r="J90" s="94">
        <v>0</v>
      </c>
      <c r="K90" s="53">
        <v>0</v>
      </c>
      <c r="L90" s="53">
        <v>0</v>
      </c>
      <c r="M90" s="94">
        <v>0</v>
      </c>
      <c r="N90" s="53">
        <v>0</v>
      </c>
      <c r="O90" s="53">
        <v>0</v>
      </c>
      <c r="P90" s="94">
        <v>0</v>
      </c>
      <c r="Q90" s="41">
        <v>0</v>
      </c>
      <c r="R90" s="41">
        <v>0</v>
      </c>
      <c r="S90" s="81">
        <v>0</v>
      </c>
      <c r="T90" s="41">
        <v>0</v>
      </c>
      <c r="U90" s="41">
        <v>0</v>
      </c>
      <c r="V90" s="81">
        <v>0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81">
        <v>0</v>
      </c>
      <c r="AC90" s="41">
        <v>0</v>
      </c>
      <c r="AD90" s="41">
        <v>0</v>
      </c>
      <c r="AE90" s="81">
        <v>0</v>
      </c>
      <c r="AF90" s="41">
        <v>0</v>
      </c>
      <c r="AG90" s="41">
        <v>0</v>
      </c>
      <c r="AH90" s="81">
        <v>0</v>
      </c>
      <c r="AI90" s="41">
        <f>AI102+AI103+AI104+AI105</f>
        <v>15</v>
      </c>
      <c r="AJ90" s="41">
        <v>0</v>
      </c>
      <c r="AK90" s="81">
        <v>0</v>
      </c>
      <c r="AL90" s="41">
        <v>0</v>
      </c>
      <c r="AM90" s="41">
        <v>0</v>
      </c>
      <c r="AN90" s="81">
        <v>0</v>
      </c>
      <c r="AO90" s="41">
        <v>0</v>
      </c>
      <c r="AP90" s="41">
        <v>0</v>
      </c>
      <c r="AQ90" s="81">
        <v>0</v>
      </c>
      <c r="AR90" s="108"/>
      <c r="AS90" s="111"/>
      <c r="AU90" s="8"/>
      <c r="AV90" s="8"/>
    </row>
    <row r="91" spans="1:48" s="29" customFormat="1" ht="96.75" hidden="1" customHeight="1" x14ac:dyDescent="0.2">
      <c r="A91" s="33" t="s">
        <v>58</v>
      </c>
      <c r="B91" s="91" t="s">
        <v>125</v>
      </c>
      <c r="C91" s="49" t="s">
        <v>184</v>
      </c>
      <c r="D91" s="27" t="s">
        <v>27</v>
      </c>
      <c r="E91" s="46" t="s">
        <v>36</v>
      </c>
      <c r="F91" s="46" t="s">
        <v>36</v>
      </c>
      <c r="G91" s="46" t="s">
        <v>36</v>
      </c>
      <c r="H91" s="46" t="s">
        <v>36</v>
      </c>
      <c r="I91" s="46" t="s">
        <v>36</v>
      </c>
      <c r="J91" s="94" t="s">
        <v>36</v>
      </c>
      <c r="K91" s="46" t="s">
        <v>36</v>
      </c>
      <c r="L91" s="46" t="s">
        <v>36</v>
      </c>
      <c r="M91" s="94" t="s">
        <v>36</v>
      </c>
      <c r="N91" s="46" t="s">
        <v>36</v>
      </c>
      <c r="O91" s="46" t="s">
        <v>36</v>
      </c>
      <c r="P91" s="94" t="s">
        <v>36</v>
      </c>
      <c r="Q91" s="14" t="s">
        <v>36</v>
      </c>
      <c r="R91" s="14" t="s">
        <v>36</v>
      </c>
      <c r="S91" s="81" t="s">
        <v>36</v>
      </c>
      <c r="T91" s="14" t="s">
        <v>36</v>
      </c>
      <c r="U91" s="14" t="s">
        <v>36</v>
      </c>
      <c r="V91" s="81" t="s">
        <v>36</v>
      </c>
      <c r="W91" s="14" t="s">
        <v>36</v>
      </c>
      <c r="X91" s="14" t="s">
        <v>36</v>
      </c>
      <c r="Y91" s="14" t="s">
        <v>36</v>
      </c>
      <c r="Z91" s="14" t="s">
        <v>36</v>
      </c>
      <c r="AA91" s="14" t="s">
        <v>36</v>
      </c>
      <c r="AB91" s="81" t="s">
        <v>36</v>
      </c>
      <c r="AC91" s="14" t="s">
        <v>36</v>
      </c>
      <c r="AD91" s="14" t="s">
        <v>36</v>
      </c>
      <c r="AE91" s="81" t="s">
        <v>36</v>
      </c>
      <c r="AF91" s="14" t="s">
        <v>36</v>
      </c>
      <c r="AG91" s="14" t="s">
        <v>36</v>
      </c>
      <c r="AH91" s="81" t="s">
        <v>36</v>
      </c>
      <c r="AI91" s="14" t="s">
        <v>36</v>
      </c>
      <c r="AJ91" s="14" t="s">
        <v>36</v>
      </c>
      <c r="AK91" s="81" t="s">
        <v>36</v>
      </c>
      <c r="AL91" s="14" t="s">
        <v>36</v>
      </c>
      <c r="AM91" s="14" t="s">
        <v>36</v>
      </c>
      <c r="AN91" s="81" t="s">
        <v>36</v>
      </c>
      <c r="AO91" s="50" t="s">
        <v>36</v>
      </c>
      <c r="AP91" s="53" t="s">
        <v>36</v>
      </c>
      <c r="AQ91" s="74" t="s">
        <v>36</v>
      </c>
      <c r="AR91" s="69" t="s">
        <v>198</v>
      </c>
      <c r="AS91" s="14"/>
      <c r="AU91" s="8"/>
      <c r="AV91" s="8"/>
    </row>
    <row r="92" spans="1:48" s="29" customFormat="1" ht="76.5" hidden="1" customHeight="1" x14ac:dyDescent="0.2">
      <c r="A92" s="33" t="s">
        <v>59</v>
      </c>
      <c r="B92" s="91" t="s">
        <v>126</v>
      </c>
      <c r="C92" s="89" t="s">
        <v>167</v>
      </c>
      <c r="D92" s="27" t="s">
        <v>27</v>
      </c>
      <c r="E92" s="46" t="s">
        <v>36</v>
      </c>
      <c r="F92" s="46" t="s">
        <v>36</v>
      </c>
      <c r="G92" s="46" t="s">
        <v>36</v>
      </c>
      <c r="H92" s="46" t="s">
        <v>36</v>
      </c>
      <c r="I92" s="46" t="s">
        <v>36</v>
      </c>
      <c r="J92" s="94" t="s">
        <v>36</v>
      </c>
      <c r="K92" s="46" t="s">
        <v>36</v>
      </c>
      <c r="L92" s="46" t="s">
        <v>36</v>
      </c>
      <c r="M92" s="94" t="s">
        <v>36</v>
      </c>
      <c r="N92" s="46" t="s">
        <v>36</v>
      </c>
      <c r="O92" s="46" t="s">
        <v>36</v>
      </c>
      <c r="P92" s="94" t="s">
        <v>36</v>
      </c>
      <c r="Q92" s="14" t="s">
        <v>36</v>
      </c>
      <c r="R92" s="14" t="s">
        <v>36</v>
      </c>
      <c r="S92" s="81" t="s">
        <v>36</v>
      </c>
      <c r="T92" s="14" t="s">
        <v>36</v>
      </c>
      <c r="U92" s="14" t="s">
        <v>36</v>
      </c>
      <c r="V92" s="81" t="s">
        <v>36</v>
      </c>
      <c r="W92" s="14" t="s">
        <v>36</v>
      </c>
      <c r="X92" s="14" t="s">
        <v>36</v>
      </c>
      <c r="Y92" s="14" t="s">
        <v>36</v>
      </c>
      <c r="Z92" s="14" t="s">
        <v>36</v>
      </c>
      <c r="AA92" s="14" t="s">
        <v>36</v>
      </c>
      <c r="AB92" s="81" t="s">
        <v>36</v>
      </c>
      <c r="AC92" s="14" t="s">
        <v>36</v>
      </c>
      <c r="AD92" s="14" t="s">
        <v>36</v>
      </c>
      <c r="AE92" s="81" t="s">
        <v>36</v>
      </c>
      <c r="AF92" s="14" t="s">
        <v>36</v>
      </c>
      <c r="AG92" s="14" t="s">
        <v>36</v>
      </c>
      <c r="AH92" s="81" t="s">
        <v>36</v>
      </c>
      <c r="AI92" s="14" t="s">
        <v>36</v>
      </c>
      <c r="AJ92" s="14" t="s">
        <v>36</v>
      </c>
      <c r="AK92" s="81" t="s">
        <v>36</v>
      </c>
      <c r="AL92" s="14" t="s">
        <v>36</v>
      </c>
      <c r="AM92" s="14" t="s">
        <v>36</v>
      </c>
      <c r="AN92" s="81" t="s">
        <v>36</v>
      </c>
      <c r="AO92" s="50" t="s">
        <v>36</v>
      </c>
      <c r="AP92" s="53" t="s">
        <v>36</v>
      </c>
      <c r="AQ92" s="74" t="s">
        <v>36</v>
      </c>
      <c r="AR92" s="69" t="s">
        <v>202</v>
      </c>
      <c r="AS92" s="18"/>
      <c r="AU92" s="8"/>
      <c r="AV92" s="8"/>
    </row>
    <row r="93" spans="1:48" s="95" customFormat="1" ht="38.25" hidden="1" customHeight="1" x14ac:dyDescent="0.2">
      <c r="A93" s="101" t="s">
        <v>83</v>
      </c>
      <c r="B93" s="242" t="s">
        <v>127</v>
      </c>
      <c r="C93" s="229" t="s">
        <v>169</v>
      </c>
      <c r="D93" s="100" t="s">
        <v>89</v>
      </c>
      <c r="E93" s="7">
        <f>SUM(E94:E96)</f>
        <v>0</v>
      </c>
      <c r="F93" s="7">
        <f>SUM(F94:F96)</f>
        <v>0</v>
      </c>
      <c r="G93" s="94">
        <v>0</v>
      </c>
      <c r="H93" s="94">
        <f>SUM(H94:H96)</f>
        <v>0</v>
      </c>
      <c r="I93" s="94">
        <f>SUM(I94:I96)</f>
        <v>0</v>
      </c>
      <c r="J93" s="94">
        <v>0</v>
      </c>
      <c r="K93" s="94">
        <f>SUM(K94:K96)</f>
        <v>0</v>
      </c>
      <c r="L93" s="94">
        <f>SUM(L94:L96)</f>
        <v>0</v>
      </c>
      <c r="M93" s="94">
        <v>0</v>
      </c>
      <c r="N93" s="94">
        <f>SUM(N94:N96)</f>
        <v>0</v>
      </c>
      <c r="O93" s="94">
        <f>SUM(O94:O96)</f>
        <v>0</v>
      </c>
      <c r="P93" s="94">
        <v>0</v>
      </c>
      <c r="Q93" s="94">
        <f>SUM(Q94:Q96)</f>
        <v>0</v>
      </c>
      <c r="R93" s="94">
        <f>SUM(R94:R96)</f>
        <v>0</v>
      </c>
      <c r="S93" s="94">
        <v>0</v>
      </c>
      <c r="T93" s="94">
        <f>SUM(T94:T96)</f>
        <v>0</v>
      </c>
      <c r="U93" s="94">
        <f>SUM(U94:U96)</f>
        <v>0</v>
      </c>
      <c r="V93" s="94">
        <v>0</v>
      </c>
      <c r="W93" s="94">
        <f>SUM(W94:W96)</f>
        <v>0</v>
      </c>
      <c r="X93" s="94">
        <f>SUM(X94:X96)</f>
        <v>0</v>
      </c>
      <c r="Y93" s="94">
        <v>0</v>
      </c>
      <c r="Z93" s="94">
        <f>SUM(Z94:Z96)</f>
        <v>0</v>
      </c>
      <c r="AA93" s="94">
        <f>SUM(AA94:AA96)</f>
        <v>0</v>
      </c>
      <c r="AB93" s="94">
        <v>0</v>
      </c>
      <c r="AC93" s="94">
        <f>SUM(AC94:AC96)</f>
        <v>0</v>
      </c>
      <c r="AD93" s="94">
        <f>SUM(AD94:AD96)</f>
        <v>0</v>
      </c>
      <c r="AE93" s="94">
        <v>0</v>
      </c>
      <c r="AF93" s="94">
        <f>SUM(AF94:AF96)</f>
        <v>0</v>
      </c>
      <c r="AG93" s="94">
        <f>SUM(AG94:AG96)</f>
        <v>0</v>
      </c>
      <c r="AH93" s="94">
        <v>0</v>
      </c>
      <c r="AI93" s="94">
        <f>SUM(AI94:AI96)</f>
        <v>0</v>
      </c>
      <c r="AJ93" s="94">
        <f>SUM(AJ94:AJ96)</f>
        <v>0</v>
      </c>
      <c r="AK93" s="94">
        <v>0</v>
      </c>
      <c r="AL93" s="94">
        <f>SUM(AL94:AL96)</f>
        <v>0</v>
      </c>
      <c r="AM93" s="94">
        <f>SUM(AM94:AM96)</f>
        <v>0</v>
      </c>
      <c r="AN93" s="94">
        <v>0</v>
      </c>
      <c r="AO93" s="94">
        <f>SUM(AO94:AO96)</f>
        <v>0</v>
      </c>
      <c r="AP93" s="94">
        <f>SUM(AP94:AP96)</f>
        <v>0</v>
      </c>
      <c r="AQ93" s="94">
        <v>0</v>
      </c>
      <c r="AR93" s="109" t="s">
        <v>192</v>
      </c>
      <c r="AS93" s="109"/>
      <c r="AU93" s="8"/>
      <c r="AV93" s="8"/>
    </row>
    <row r="94" spans="1:48" s="29" customFormat="1" ht="42" hidden="1" customHeight="1" x14ac:dyDescent="0.2">
      <c r="A94" s="101"/>
      <c r="B94" s="242"/>
      <c r="C94" s="244"/>
      <c r="D94" s="27" t="s">
        <v>85</v>
      </c>
      <c r="E94" s="7">
        <f>H94+K94+N94+Q94+T94+W94+Z94+AC94+AF94+AI94+AL94+AO94</f>
        <v>0</v>
      </c>
      <c r="F94" s="7">
        <f>I94+L94+O94+R94+U94+X94+AA94+AD94+AG94+AJ94+AM94+AP94</f>
        <v>0</v>
      </c>
      <c r="G94" s="67">
        <v>0</v>
      </c>
      <c r="H94" s="67">
        <v>0</v>
      </c>
      <c r="I94" s="67">
        <v>0</v>
      </c>
      <c r="J94" s="94">
        <v>0</v>
      </c>
      <c r="K94" s="67">
        <v>0</v>
      </c>
      <c r="L94" s="67">
        <v>0</v>
      </c>
      <c r="M94" s="94">
        <v>0</v>
      </c>
      <c r="N94" s="67">
        <v>0</v>
      </c>
      <c r="O94" s="67">
        <v>0</v>
      </c>
      <c r="P94" s="94">
        <v>0</v>
      </c>
      <c r="Q94" s="41">
        <v>0</v>
      </c>
      <c r="R94" s="67">
        <v>0</v>
      </c>
      <c r="S94" s="74">
        <v>0</v>
      </c>
      <c r="T94" s="13">
        <v>0</v>
      </c>
      <c r="U94" s="67">
        <v>0</v>
      </c>
      <c r="V94" s="74">
        <v>0</v>
      </c>
      <c r="W94" s="13">
        <v>0</v>
      </c>
      <c r="X94" s="67">
        <v>0</v>
      </c>
      <c r="Y94" s="67">
        <v>0</v>
      </c>
      <c r="Z94" s="41">
        <v>0</v>
      </c>
      <c r="AA94" s="67">
        <v>0</v>
      </c>
      <c r="AB94" s="74">
        <v>0</v>
      </c>
      <c r="AC94" s="41">
        <v>0</v>
      </c>
      <c r="AD94" s="67">
        <v>0</v>
      </c>
      <c r="AE94" s="74">
        <v>0</v>
      </c>
      <c r="AF94" s="41">
        <v>0</v>
      </c>
      <c r="AG94" s="67">
        <v>0</v>
      </c>
      <c r="AH94" s="74">
        <v>0</v>
      </c>
      <c r="AI94" s="41">
        <v>0</v>
      </c>
      <c r="AJ94" s="67">
        <v>0</v>
      </c>
      <c r="AK94" s="74">
        <v>0</v>
      </c>
      <c r="AL94" s="41">
        <v>0</v>
      </c>
      <c r="AM94" s="67">
        <v>0</v>
      </c>
      <c r="AN94" s="74">
        <v>0</v>
      </c>
      <c r="AO94" s="41">
        <v>0</v>
      </c>
      <c r="AP94" s="67">
        <v>0</v>
      </c>
      <c r="AQ94" s="74">
        <v>0</v>
      </c>
      <c r="AR94" s="110"/>
      <c r="AS94" s="110"/>
      <c r="AU94" s="8"/>
      <c r="AV94" s="8"/>
    </row>
    <row r="95" spans="1:48" s="10" customFormat="1" ht="16.5" hidden="1" customHeight="1" x14ac:dyDescent="0.2">
      <c r="A95" s="101"/>
      <c r="B95" s="242"/>
      <c r="C95" s="244"/>
      <c r="D95" s="16" t="s">
        <v>24</v>
      </c>
      <c r="E95" s="7">
        <f>H95+K95+N95+Q95+T95+W95+Z95+AC95+AF95+AI95+AL95+AO95</f>
        <v>0</v>
      </c>
      <c r="F95" s="7">
        <f t="shared" ref="F95:F96" si="72">I95+L95+O95+R95+U95+X95+AA95+AD95+AG95+AJ95+AM95+AP95</f>
        <v>0</v>
      </c>
      <c r="G95" s="67">
        <v>0</v>
      </c>
      <c r="H95" s="67">
        <v>0</v>
      </c>
      <c r="I95" s="67">
        <v>0</v>
      </c>
      <c r="J95" s="94">
        <v>0</v>
      </c>
      <c r="K95" s="67">
        <v>0</v>
      </c>
      <c r="L95" s="67">
        <v>0</v>
      </c>
      <c r="M95" s="94">
        <v>0</v>
      </c>
      <c r="N95" s="67">
        <v>0</v>
      </c>
      <c r="O95" s="67">
        <v>0</v>
      </c>
      <c r="P95" s="94">
        <v>0</v>
      </c>
      <c r="Q95" s="41">
        <v>0</v>
      </c>
      <c r="R95" s="67">
        <v>0</v>
      </c>
      <c r="S95" s="74">
        <v>0</v>
      </c>
      <c r="T95" s="13">
        <v>0</v>
      </c>
      <c r="U95" s="67">
        <v>0</v>
      </c>
      <c r="V95" s="74">
        <v>0</v>
      </c>
      <c r="W95" s="13">
        <v>0</v>
      </c>
      <c r="X95" s="67">
        <v>0</v>
      </c>
      <c r="Y95" s="67">
        <v>0</v>
      </c>
      <c r="Z95" s="41">
        <v>0</v>
      </c>
      <c r="AA95" s="67">
        <v>0</v>
      </c>
      <c r="AB95" s="74">
        <v>0</v>
      </c>
      <c r="AC95" s="41">
        <v>0</v>
      </c>
      <c r="AD95" s="67">
        <v>0</v>
      </c>
      <c r="AE95" s="74">
        <v>0</v>
      </c>
      <c r="AF95" s="41">
        <v>0</v>
      </c>
      <c r="AG95" s="67">
        <v>0</v>
      </c>
      <c r="AH95" s="74">
        <v>0</v>
      </c>
      <c r="AI95" s="41">
        <v>0</v>
      </c>
      <c r="AJ95" s="67">
        <v>0</v>
      </c>
      <c r="AK95" s="74">
        <v>0</v>
      </c>
      <c r="AL95" s="41">
        <v>0</v>
      </c>
      <c r="AM95" s="67">
        <v>0</v>
      </c>
      <c r="AN95" s="74">
        <v>0</v>
      </c>
      <c r="AO95" s="41">
        <v>0</v>
      </c>
      <c r="AP95" s="67">
        <v>0</v>
      </c>
      <c r="AQ95" s="74">
        <v>0</v>
      </c>
      <c r="AR95" s="110"/>
      <c r="AS95" s="110"/>
      <c r="AU95" s="8"/>
      <c r="AV95" s="8"/>
    </row>
    <row r="96" spans="1:48" s="10" customFormat="1" ht="28.5" hidden="1" customHeight="1" x14ac:dyDescent="0.2">
      <c r="A96" s="101"/>
      <c r="B96" s="242"/>
      <c r="C96" s="244"/>
      <c r="D96" s="16" t="s">
        <v>86</v>
      </c>
      <c r="E96" s="7">
        <f t="shared" ref="E96" si="73">H96+K96+N96+Q96+T96+W96+Z96+AC96+AF96+AI96+AL96+AO96</f>
        <v>0</v>
      </c>
      <c r="F96" s="7">
        <f t="shared" si="72"/>
        <v>0</v>
      </c>
      <c r="G96" s="67">
        <v>0</v>
      </c>
      <c r="H96" s="67">
        <v>0</v>
      </c>
      <c r="I96" s="67">
        <v>0</v>
      </c>
      <c r="J96" s="94">
        <v>0</v>
      </c>
      <c r="K96" s="67">
        <v>0</v>
      </c>
      <c r="L96" s="67">
        <v>0</v>
      </c>
      <c r="M96" s="94">
        <v>0</v>
      </c>
      <c r="N96" s="67">
        <v>0</v>
      </c>
      <c r="O96" s="67">
        <v>0</v>
      </c>
      <c r="P96" s="94">
        <v>0</v>
      </c>
      <c r="Q96" s="41">
        <v>0</v>
      </c>
      <c r="R96" s="67">
        <v>0</v>
      </c>
      <c r="S96" s="74">
        <v>0</v>
      </c>
      <c r="T96" s="13">
        <v>0</v>
      </c>
      <c r="U96" s="67">
        <v>0</v>
      </c>
      <c r="V96" s="74">
        <v>0</v>
      </c>
      <c r="W96" s="13">
        <v>0</v>
      </c>
      <c r="X96" s="67">
        <v>0</v>
      </c>
      <c r="Y96" s="67">
        <v>0</v>
      </c>
      <c r="Z96" s="41">
        <v>0</v>
      </c>
      <c r="AA96" s="67">
        <v>0</v>
      </c>
      <c r="AB96" s="74">
        <v>0</v>
      </c>
      <c r="AC96" s="41">
        <v>0</v>
      </c>
      <c r="AD96" s="67">
        <v>0</v>
      </c>
      <c r="AE96" s="74">
        <v>0</v>
      </c>
      <c r="AF96" s="41">
        <v>0</v>
      </c>
      <c r="AG96" s="67">
        <v>0</v>
      </c>
      <c r="AH96" s="74">
        <v>0</v>
      </c>
      <c r="AI96" s="41">
        <v>0</v>
      </c>
      <c r="AJ96" s="67">
        <v>0</v>
      </c>
      <c r="AK96" s="74">
        <v>0</v>
      </c>
      <c r="AL96" s="41">
        <v>0</v>
      </c>
      <c r="AM96" s="67">
        <v>0</v>
      </c>
      <c r="AN96" s="74">
        <v>0</v>
      </c>
      <c r="AO96" s="41">
        <v>0</v>
      </c>
      <c r="AP96" s="67">
        <v>0</v>
      </c>
      <c r="AQ96" s="74">
        <v>0</v>
      </c>
      <c r="AR96" s="110"/>
      <c r="AS96" s="110"/>
      <c r="AU96" s="8"/>
      <c r="AV96" s="8"/>
    </row>
    <row r="97" spans="1:48" s="10" customFormat="1" ht="36" hidden="1" customHeight="1" x14ac:dyDescent="0.2">
      <c r="A97" s="101"/>
      <c r="B97" s="242"/>
      <c r="C97" s="245"/>
      <c r="D97" s="16" t="s">
        <v>87</v>
      </c>
      <c r="E97" s="7">
        <v>0</v>
      </c>
      <c r="F97" s="7">
        <v>0</v>
      </c>
      <c r="G97" s="53">
        <v>0</v>
      </c>
      <c r="H97" s="53">
        <v>0</v>
      </c>
      <c r="I97" s="53">
        <v>0</v>
      </c>
      <c r="J97" s="94">
        <v>0</v>
      </c>
      <c r="K97" s="53">
        <v>0</v>
      </c>
      <c r="L97" s="53">
        <v>0</v>
      </c>
      <c r="M97" s="94">
        <v>0</v>
      </c>
      <c r="N97" s="53">
        <v>0</v>
      </c>
      <c r="O97" s="53">
        <v>0</v>
      </c>
      <c r="P97" s="94">
        <v>0</v>
      </c>
      <c r="Q97" s="41">
        <v>0</v>
      </c>
      <c r="R97" s="41">
        <v>0</v>
      </c>
      <c r="S97" s="81">
        <v>0</v>
      </c>
      <c r="T97" s="41">
        <v>0</v>
      </c>
      <c r="U97" s="41">
        <v>0</v>
      </c>
      <c r="V97" s="8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81">
        <v>0</v>
      </c>
      <c r="AC97" s="41">
        <v>0</v>
      </c>
      <c r="AD97" s="41">
        <v>0</v>
      </c>
      <c r="AE97" s="81">
        <v>0</v>
      </c>
      <c r="AF97" s="41">
        <v>0</v>
      </c>
      <c r="AG97" s="41">
        <v>0</v>
      </c>
      <c r="AH97" s="81">
        <v>0</v>
      </c>
      <c r="AI97" s="41">
        <v>0</v>
      </c>
      <c r="AJ97" s="41">
        <v>0</v>
      </c>
      <c r="AK97" s="81">
        <v>0</v>
      </c>
      <c r="AL97" s="41">
        <v>0</v>
      </c>
      <c r="AM97" s="41">
        <v>0</v>
      </c>
      <c r="AN97" s="81">
        <v>0</v>
      </c>
      <c r="AO97" s="41">
        <v>0</v>
      </c>
      <c r="AP97" s="41">
        <v>0</v>
      </c>
      <c r="AQ97" s="81">
        <v>0</v>
      </c>
      <c r="AR97" s="111"/>
      <c r="AS97" s="111"/>
      <c r="AU97" s="8"/>
      <c r="AV97" s="8"/>
    </row>
    <row r="98" spans="1:48" s="10" customFormat="1" ht="213.75" hidden="1" customHeight="1" x14ac:dyDescent="0.2">
      <c r="A98" s="38" t="s">
        <v>84</v>
      </c>
      <c r="B98" s="91" t="s">
        <v>128</v>
      </c>
      <c r="C98" s="90" t="s">
        <v>167</v>
      </c>
      <c r="D98" s="39" t="s">
        <v>27</v>
      </c>
      <c r="E98" s="46" t="s">
        <v>92</v>
      </c>
      <c r="F98" s="46" t="s">
        <v>92</v>
      </c>
      <c r="G98" s="46" t="s">
        <v>92</v>
      </c>
      <c r="H98" s="46" t="s">
        <v>92</v>
      </c>
      <c r="I98" s="46" t="s">
        <v>92</v>
      </c>
      <c r="J98" s="94" t="s">
        <v>92</v>
      </c>
      <c r="K98" s="46" t="s">
        <v>92</v>
      </c>
      <c r="L98" s="46" t="s">
        <v>92</v>
      </c>
      <c r="M98" s="94" t="s">
        <v>92</v>
      </c>
      <c r="N98" s="46" t="s">
        <v>92</v>
      </c>
      <c r="O98" s="46" t="s">
        <v>92</v>
      </c>
      <c r="P98" s="94" t="s">
        <v>92</v>
      </c>
      <c r="Q98" s="14" t="s">
        <v>92</v>
      </c>
      <c r="R98" s="14" t="s">
        <v>92</v>
      </c>
      <c r="S98" s="81" t="s">
        <v>92</v>
      </c>
      <c r="T98" s="14" t="s">
        <v>92</v>
      </c>
      <c r="U98" s="14" t="s">
        <v>92</v>
      </c>
      <c r="V98" s="81" t="s">
        <v>92</v>
      </c>
      <c r="W98" s="14" t="s">
        <v>92</v>
      </c>
      <c r="X98" s="14" t="s">
        <v>92</v>
      </c>
      <c r="Y98" s="14" t="s">
        <v>92</v>
      </c>
      <c r="Z98" s="14" t="s">
        <v>92</v>
      </c>
      <c r="AA98" s="14" t="s">
        <v>92</v>
      </c>
      <c r="AB98" s="81" t="s">
        <v>92</v>
      </c>
      <c r="AC98" s="14" t="s">
        <v>92</v>
      </c>
      <c r="AD98" s="14" t="s">
        <v>92</v>
      </c>
      <c r="AE98" s="81" t="s">
        <v>92</v>
      </c>
      <c r="AF98" s="14" t="s">
        <v>92</v>
      </c>
      <c r="AG98" s="14" t="s">
        <v>92</v>
      </c>
      <c r="AH98" s="81" t="s">
        <v>92</v>
      </c>
      <c r="AI98" s="14" t="s">
        <v>92</v>
      </c>
      <c r="AJ98" s="14" t="s">
        <v>92</v>
      </c>
      <c r="AK98" s="81" t="s">
        <v>92</v>
      </c>
      <c r="AL98" s="14" t="s">
        <v>92</v>
      </c>
      <c r="AM98" s="14" t="s">
        <v>92</v>
      </c>
      <c r="AN98" s="81" t="s">
        <v>92</v>
      </c>
      <c r="AO98" s="41" t="s">
        <v>92</v>
      </c>
      <c r="AP98" s="41" t="s">
        <v>92</v>
      </c>
      <c r="AQ98" s="81" t="s">
        <v>92</v>
      </c>
      <c r="AR98" s="68" t="s">
        <v>190</v>
      </c>
      <c r="AS98" s="36"/>
      <c r="AU98" s="8"/>
      <c r="AV98" s="8"/>
    </row>
    <row r="99" spans="1:48" s="10" customFormat="1" ht="116.25" hidden="1" customHeight="1" x14ac:dyDescent="0.2">
      <c r="A99" s="38" t="s">
        <v>101</v>
      </c>
      <c r="B99" s="91" t="s">
        <v>129</v>
      </c>
      <c r="C99" s="90" t="s">
        <v>170</v>
      </c>
      <c r="D99" s="27" t="s">
        <v>27</v>
      </c>
      <c r="E99" s="46" t="s">
        <v>92</v>
      </c>
      <c r="F99" s="46" t="s">
        <v>92</v>
      </c>
      <c r="G99" s="46" t="s">
        <v>92</v>
      </c>
      <c r="H99" s="46" t="s">
        <v>92</v>
      </c>
      <c r="I99" s="46" t="s">
        <v>92</v>
      </c>
      <c r="J99" s="94" t="s">
        <v>92</v>
      </c>
      <c r="K99" s="46" t="s">
        <v>92</v>
      </c>
      <c r="L99" s="46" t="s">
        <v>92</v>
      </c>
      <c r="M99" s="94" t="s">
        <v>92</v>
      </c>
      <c r="N99" s="46" t="s">
        <v>92</v>
      </c>
      <c r="O99" s="46" t="s">
        <v>92</v>
      </c>
      <c r="P99" s="94" t="s">
        <v>92</v>
      </c>
      <c r="Q99" s="14" t="s">
        <v>92</v>
      </c>
      <c r="R99" s="14" t="s">
        <v>92</v>
      </c>
      <c r="S99" s="81" t="s">
        <v>92</v>
      </c>
      <c r="T99" s="14" t="s">
        <v>92</v>
      </c>
      <c r="U99" s="14" t="s">
        <v>92</v>
      </c>
      <c r="V99" s="81" t="s">
        <v>92</v>
      </c>
      <c r="W99" s="14" t="s">
        <v>92</v>
      </c>
      <c r="X99" s="14" t="s">
        <v>92</v>
      </c>
      <c r="Y99" s="14" t="s">
        <v>92</v>
      </c>
      <c r="Z99" s="14" t="s">
        <v>92</v>
      </c>
      <c r="AA99" s="14" t="s">
        <v>92</v>
      </c>
      <c r="AB99" s="81" t="s">
        <v>92</v>
      </c>
      <c r="AC99" s="14" t="s">
        <v>92</v>
      </c>
      <c r="AD99" s="14" t="s">
        <v>92</v>
      </c>
      <c r="AE99" s="81" t="s">
        <v>92</v>
      </c>
      <c r="AF99" s="14" t="s">
        <v>92</v>
      </c>
      <c r="AG99" s="14" t="s">
        <v>92</v>
      </c>
      <c r="AH99" s="81" t="s">
        <v>92</v>
      </c>
      <c r="AI99" s="14" t="s">
        <v>92</v>
      </c>
      <c r="AJ99" s="14" t="s">
        <v>92</v>
      </c>
      <c r="AK99" s="81" t="s">
        <v>92</v>
      </c>
      <c r="AL99" s="14" t="s">
        <v>92</v>
      </c>
      <c r="AM99" s="14" t="s">
        <v>92</v>
      </c>
      <c r="AN99" s="81" t="s">
        <v>92</v>
      </c>
      <c r="AO99" s="41" t="s">
        <v>92</v>
      </c>
      <c r="AP99" s="41" t="s">
        <v>92</v>
      </c>
      <c r="AQ99" s="81" t="s">
        <v>92</v>
      </c>
      <c r="AR99" s="69" t="s">
        <v>201</v>
      </c>
      <c r="AS99" s="18"/>
      <c r="AU99" s="8"/>
      <c r="AV99" s="8"/>
    </row>
    <row r="100" spans="1:48" s="9" customFormat="1" ht="16.5" customHeight="1" x14ac:dyDescent="0.2">
      <c r="A100" s="223" t="s">
        <v>64</v>
      </c>
      <c r="B100" s="129" t="s">
        <v>28</v>
      </c>
      <c r="C100" s="130"/>
      <c r="D100" s="54" t="s">
        <v>89</v>
      </c>
      <c r="E100" s="55">
        <f>SUM(E101:E103)</f>
        <v>1380</v>
      </c>
      <c r="F100" s="55">
        <f>SUM(F101:F103)</f>
        <v>30</v>
      </c>
      <c r="G100" s="56">
        <f>F100/E100*100</f>
        <v>2.1739130434782608</v>
      </c>
      <c r="H100" s="56">
        <f>SUM(H101:H103)</f>
        <v>0</v>
      </c>
      <c r="I100" s="56">
        <f>SUM(I101:I103)</f>
        <v>0</v>
      </c>
      <c r="J100" s="56">
        <v>0</v>
      </c>
      <c r="K100" s="56">
        <f>SUM(K101:K103)</f>
        <v>15</v>
      </c>
      <c r="L100" s="56">
        <f>SUM(L101:L103)</f>
        <v>15</v>
      </c>
      <c r="M100" s="56">
        <f t="shared" ref="M100" si="74">L100/K100*100</f>
        <v>100</v>
      </c>
      <c r="N100" s="56">
        <f>SUM(N101:N103)</f>
        <v>15</v>
      </c>
      <c r="O100" s="56">
        <f>SUM(O101:O103)</f>
        <v>15</v>
      </c>
      <c r="P100" s="56">
        <f t="shared" ref="P100" si="75">O100/N100*100</f>
        <v>100</v>
      </c>
      <c r="Q100" s="56">
        <f>SUM(Q101:Q103)</f>
        <v>15</v>
      </c>
      <c r="R100" s="56">
        <f>SUM(R101:R103)</f>
        <v>0</v>
      </c>
      <c r="S100" s="56">
        <v>0</v>
      </c>
      <c r="T100" s="56">
        <f>SUM(T101:T103)</f>
        <v>15</v>
      </c>
      <c r="U100" s="56">
        <f>SUM(U101:U103)</f>
        <v>0</v>
      </c>
      <c r="V100" s="56">
        <v>0</v>
      </c>
      <c r="W100" s="56">
        <f>SUM(W101:W103)</f>
        <v>15</v>
      </c>
      <c r="X100" s="56">
        <f>SUM(X101:X103)</f>
        <v>0</v>
      </c>
      <c r="Y100" s="56">
        <v>0</v>
      </c>
      <c r="Z100" s="56">
        <f>SUM(Z101:Z103)</f>
        <v>1215</v>
      </c>
      <c r="AA100" s="56">
        <f>SUM(AA101:AA103)</f>
        <v>0</v>
      </c>
      <c r="AB100" s="56">
        <v>0</v>
      </c>
      <c r="AC100" s="56">
        <f>SUM(AC101:AC103)</f>
        <v>15</v>
      </c>
      <c r="AD100" s="56">
        <f>SUM(AD101:AD103)</f>
        <v>0</v>
      </c>
      <c r="AE100" s="56">
        <v>0</v>
      </c>
      <c r="AF100" s="56">
        <f>SUM(AF101:AF103)</f>
        <v>15</v>
      </c>
      <c r="AG100" s="56">
        <f>SUM(AG101:AG103)</f>
        <v>0</v>
      </c>
      <c r="AH100" s="56">
        <f>AG100/AF100*100</f>
        <v>0</v>
      </c>
      <c r="AI100" s="56">
        <f>SUM(AI101:AI103)</f>
        <v>15</v>
      </c>
      <c r="AJ100" s="56">
        <f>SUM(AJ101:AJ103)</f>
        <v>0</v>
      </c>
      <c r="AK100" s="56">
        <v>0</v>
      </c>
      <c r="AL100" s="56">
        <f>SUM(AL101:AL103)</f>
        <v>15</v>
      </c>
      <c r="AM100" s="56">
        <f>SUM(AM101:AM103)</f>
        <v>0</v>
      </c>
      <c r="AN100" s="56">
        <v>0</v>
      </c>
      <c r="AO100" s="56">
        <f>SUM(AO101:AO103)</f>
        <v>30</v>
      </c>
      <c r="AP100" s="94">
        <f>SUM(AP101:AP103)</f>
        <v>0</v>
      </c>
      <c r="AQ100" s="94">
        <v>0</v>
      </c>
      <c r="AR100" s="270"/>
      <c r="AS100" s="270"/>
      <c r="AU100" s="8"/>
      <c r="AV100" s="8"/>
    </row>
    <row r="101" spans="1:48" s="9" customFormat="1" ht="24" customHeight="1" x14ac:dyDescent="0.2">
      <c r="A101" s="223"/>
      <c r="B101" s="129"/>
      <c r="C101" s="130"/>
      <c r="D101" s="57" t="s">
        <v>85</v>
      </c>
      <c r="E101" s="55">
        <f>H101+K101+N101+Q101+T101+W101+Z101+AC101+AF101+AI101+AL101+AO101</f>
        <v>0</v>
      </c>
      <c r="F101" s="55">
        <f>I101+L101+O101+R101+U101+X101+AA101+AD101+AG101+AJ101+AM101+AP101</f>
        <v>0</v>
      </c>
      <c r="G101" s="56">
        <v>0</v>
      </c>
      <c r="H101" s="56">
        <v>0</v>
      </c>
      <c r="I101" s="56">
        <v>0</v>
      </c>
      <c r="J101" s="56">
        <v>0</v>
      </c>
      <c r="K101" s="56">
        <v>0</v>
      </c>
      <c r="L101" s="56">
        <v>0</v>
      </c>
      <c r="M101" s="56">
        <v>0</v>
      </c>
      <c r="N101" s="56">
        <v>0</v>
      </c>
      <c r="O101" s="56">
        <v>0</v>
      </c>
      <c r="P101" s="56">
        <v>0</v>
      </c>
      <c r="Q101" s="58">
        <v>0</v>
      </c>
      <c r="R101" s="56">
        <v>0</v>
      </c>
      <c r="S101" s="74">
        <v>0</v>
      </c>
      <c r="T101" s="59">
        <v>0</v>
      </c>
      <c r="U101" s="56">
        <v>0</v>
      </c>
      <c r="V101" s="74">
        <v>0</v>
      </c>
      <c r="W101" s="59">
        <v>0</v>
      </c>
      <c r="X101" s="56">
        <v>0</v>
      </c>
      <c r="Y101" s="56">
        <v>0</v>
      </c>
      <c r="Z101" s="58">
        <v>0</v>
      </c>
      <c r="AA101" s="56">
        <v>0</v>
      </c>
      <c r="AB101" s="74">
        <v>0</v>
      </c>
      <c r="AC101" s="58">
        <v>0</v>
      </c>
      <c r="AD101" s="56">
        <v>0</v>
      </c>
      <c r="AE101" s="74">
        <v>0</v>
      </c>
      <c r="AF101" s="58">
        <v>0</v>
      </c>
      <c r="AG101" s="56">
        <v>0</v>
      </c>
      <c r="AH101" s="74">
        <v>0</v>
      </c>
      <c r="AI101" s="58">
        <v>0</v>
      </c>
      <c r="AJ101" s="56">
        <v>0</v>
      </c>
      <c r="AK101" s="74">
        <v>0</v>
      </c>
      <c r="AL101" s="58">
        <v>0</v>
      </c>
      <c r="AM101" s="56">
        <v>0</v>
      </c>
      <c r="AN101" s="74">
        <v>0</v>
      </c>
      <c r="AO101" s="58">
        <v>0</v>
      </c>
      <c r="AP101" s="56">
        <v>0</v>
      </c>
      <c r="AQ101" s="74">
        <v>0</v>
      </c>
      <c r="AR101" s="271"/>
      <c r="AS101" s="271"/>
      <c r="AU101" s="8"/>
      <c r="AV101" s="8"/>
    </row>
    <row r="102" spans="1:48" s="9" customFormat="1" ht="27.75" customHeight="1" x14ac:dyDescent="0.2">
      <c r="A102" s="223"/>
      <c r="B102" s="129"/>
      <c r="C102" s="130"/>
      <c r="D102" s="60" t="s">
        <v>24</v>
      </c>
      <c r="E102" s="55">
        <f>H102+K102+N102+Q102+T102+W102+Z102+AC102+AF102+AI102+AL102+AO102</f>
        <v>0</v>
      </c>
      <c r="F102" s="55">
        <f t="shared" ref="F102:F103" si="76">I102+L102+O102+R102+U102+X102+AA102+AD102+AG102+AJ102+AM102+AP102</f>
        <v>0</v>
      </c>
      <c r="G102" s="56">
        <v>0</v>
      </c>
      <c r="H102" s="56">
        <f>H107+H118</f>
        <v>0</v>
      </c>
      <c r="I102" s="56">
        <f>I107+I118</f>
        <v>0</v>
      </c>
      <c r="J102" s="56">
        <v>0</v>
      </c>
      <c r="K102" s="56">
        <f t="shared" ref="K102:L102" si="77">K107+K118</f>
        <v>0</v>
      </c>
      <c r="L102" s="56">
        <f t="shared" si="77"/>
        <v>0</v>
      </c>
      <c r="M102" s="56">
        <v>0</v>
      </c>
      <c r="N102" s="56">
        <f t="shared" ref="N102:O102" si="78">N107+N118</f>
        <v>0</v>
      </c>
      <c r="O102" s="56">
        <f t="shared" si="78"/>
        <v>0</v>
      </c>
      <c r="P102" s="56">
        <v>0</v>
      </c>
      <c r="Q102" s="56">
        <f t="shared" ref="Q102:R102" si="79">Q107+Q118</f>
        <v>0</v>
      </c>
      <c r="R102" s="56">
        <f t="shared" si="79"/>
        <v>0</v>
      </c>
      <c r="S102" s="74">
        <v>0</v>
      </c>
      <c r="T102" s="56">
        <f t="shared" ref="T102:U102" si="80">T107+T118</f>
        <v>0</v>
      </c>
      <c r="U102" s="56">
        <f t="shared" si="80"/>
        <v>0</v>
      </c>
      <c r="V102" s="74">
        <v>0</v>
      </c>
      <c r="W102" s="56">
        <f t="shared" ref="W102:X102" si="81">W107+W118</f>
        <v>0</v>
      </c>
      <c r="X102" s="56">
        <f t="shared" si="81"/>
        <v>0</v>
      </c>
      <c r="Y102" s="56">
        <v>0</v>
      </c>
      <c r="Z102" s="56">
        <f t="shared" ref="Z102:AA102" si="82">Z107+Z118</f>
        <v>0</v>
      </c>
      <c r="AA102" s="56">
        <f t="shared" si="82"/>
        <v>0</v>
      </c>
      <c r="AB102" s="74">
        <v>0</v>
      </c>
      <c r="AC102" s="56">
        <f t="shared" ref="AC102:AD102" si="83">AC107+AC118</f>
        <v>0</v>
      </c>
      <c r="AD102" s="56">
        <f t="shared" si="83"/>
        <v>0</v>
      </c>
      <c r="AE102" s="74">
        <v>0</v>
      </c>
      <c r="AF102" s="56">
        <f t="shared" ref="AF102:AG102" si="84">AF107+AF118</f>
        <v>0</v>
      </c>
      <c r="AG102" s="56">
        <f t="shared" si="84"/>
        <v>0</v>
      </c>
      <c r="AH102" s="74">
        <v>0</v>
      </c>
      <c r="AI102" s="56">
        <f t="shared" ref="AI102:AJ102" si="85">AI107+AI118</f>
        <v>0</v>
      </c>
      <c r="AJ102" s="56">
        <f t="shared" si="85"/>
        <v>0</v>
      </c>
      <c r="AK102" s="74">
        <v>0</v>
      </c>
      <c r="AL102" s="56">
        <f t="shared" ref="AL102:AM102" si="86">AL107+AL118</f>
        <v>0</v>
      </c>
      <c r="AM102" s="56">
        <f t="shared" si="86"/>
        <v>0</v>
      </c>
      <c r="AN102" s="74">
        <v>0</v>
      </c>
      <c r="AO102" s="56">
        <f t="shared" ref="AO102:AP102" si="87">AO107+AO118</f>
        <v>0</v>
      </c>
      <c r="AP102" s="56">
        <f t="shared" si="87"/>
        <v>0</v>
      </c>
      <c r="AQ102" s="74">
        <v>0</v>
      </c>
      <c r="AR102" s="271"/>
      <c r="AS102" s="271"/>
      <c r="AU102" s="8"/>
      <c r="AV102" s="8"/>
    </row>
    <row r="103" spans="1:48" s="9" customFormat="1" ht="26.25" customHeight="1" x14ac:dyDescent="0.2">
      <c r="A103" s="223"/>
      <c r="B103" s="129"/>
      <c r="C103" s="130"/>
      <c r="D103" s="60" t="s">
        <v>86</v>
      </c>
      <c r="E103" s="55">
        <f t="shared" ref="E103" si="88">H103+K103+N103+Q103+T103+W103+Z103+AC103+AF103+AI103+AL103+AO103</f>
        <v>1380</v>
      </c>
      <c r="F103" s="55">
        <f t="shared" si="76"/>
        <v>30</v>
      </c>
      <c r="G103" s="56">
        <f t="shared" ref="G103" si="89">F103/E103*100</f>
        <v>2.1739130434782608</v>
      </c>
      <c r="H103" s="56">
        <f>H108+H119</f>
        <v>0</v>
      </c>
      <c r="I103" s="56">
        <f>I108+I119</f>
        <v>0</v>
      </c>
      <c r="J103" s="56">
        <v>0</v>
      </c>
      <c r="K103" s="56">
        <f t="shared" ref="K103:L103" si="90">K108+K119</f>
        <v>15</v>
      </c>
      <c r="L103" s="56">
        <f t="shared" si="90"/>
        <v>15</v>
      </c>
      <c r="M103" s="56">
        <f t="shared" ref="M103" si="91">L103/K103*100</f>
        <v>100</v>
      </c>
      <c r="N103" s="56">
        <f t="shared" ref="N103:O103" si="92">N108+N119</f>
        <v>15</v>
      </c>
      <c r="O103" s="56">
        <f t="shared" si="92"/>
        <v>15</v>
      </c>
      <c r="P103" s="56">
        <f t="shared" ref="P103" si="93">O103/N103*100</f>
        <v>100</v>
      </c>
      <c r="Q103" s="56">
        <f t="shared" ref="Q103:R103" si="94">Q108+Q119</f>
        <v>15</v>
      </c>
      <c r="R103" s="56">
        <f t="shared" si="94"/>
        <v>0</v>
      </c>
      <c r="S103" s="74">
        <v>0</v>
      </c>
      <c r="T103" s="56">
        <f t="shared" ref="T103:U103" si="95">T108+T119</f>
        <v>15</v>
      </c>
      <c r="U103" s="56">
        <f t="shared" si="95"/>
        <v>0</v>
      </c>
      <c r="V103" s="74">
        <v>0</v>
      </c>
      <c r="W103" s="56">
        <f t="shared" ref="W103:X103" si="96">W108+W119</f>
        <v>15</v>
      </c>
      <c r="X103" s="56">
        <f t="shared" si="96"/>
        <v>0</v>
      </c>
      <c r="Y103" s="56">
        <v>0</v>
      </c>
      <c r="Z103" s="56">
        <f t="shared" ref="Z103:AA103" si="97">Z108+Z119</f>
        <v>1215</v>
      </c>
      <c r="AA103" s="56">
        <f t="shared" si="97"/>
        <v>0</v>
      </c>
      <c r="AB103" s="74">
        <v>0</v>
      </c>
      <c r="AC103" s="56">
        <f t="shared" ref="AC103:AD103" si="98">AC108+AC119</f>
        <v>15</v>
      </c>
      <c r="AD103" s="56">
        <f t="shared" si="98"/>
        <v>0</v>
      </c>
      <c r="AE103" s="74">
        <v>0</v>
      </c>
      <c r="AF103" s="56">
        <f t="shared" ref="AF103:AG103" si="99">AF108+AF119</f>
        <v>15</v>
      </c>
      <c r="AG103" s="56">
        <f t="shared" si="99"/>
        <v>0</v>
      </c>
      <c r="AH103" s="74">
        <f>AG103/AF103*100</f>
        <v>0</v>
      </c>
      <c r="AI103" s="56">
        <f t="shared" ref="AI103:AJ103" si="100">AI108+AI119</f>
        <v>15</v>
      </c>
      <c r="AJ103" s="56">
        <f t="shared" si="100"/>
        <v>0</v>
      </c>
      <c r="AK103" s="74">
        <v>0</v>
      </c>
      <c r="AL103" s="56">
        <f t="shared" ref="AL103:AM103" si="101">AL108+AL119</f>
        <v>15</v>
      </c>
      <c r="AM103" s="56">
        <f t="shared" si="101"/>
        <v>0</v>
      </c>
      <c r="AN103" s="74">
        <v>0</v>
      </c>
      <c r="AO103" s="56">
        <f t="shared" ref="AO103:AP103" si="102">AO108+AO119</f>
        <v>30</v>
      </c>
      <c r="AP103" s="56">
        <f t="shared" si="102"/>
        <v>0</v>
      </c>
      <c r="AQ103" s="74">
        <v>0</v>
      </c>
      <c r="AR103" s="271"/>
      <c r="AS103" s="271"/>
      <c r="AU103" s="8"/>
      <c r="AV103" s="8"/>
    </row>
    <row r="104" spans="1:48" s="9" customFormat="1" ht="42.75" customHeight="1" x14ac:dyDescent="0.2">
      <c r="A104" s="224"/>
      <c r="B104" s="132"/>
      <c r="C104" s="133"/>
      <c r="D104" s="60" t="s">
        <v>87</v>
      </c>
      <c r="E104" s="55">
        <v>0</v>
      </c>
      <c r="F104" s="55">
        <v>0</v>
      </c>
      <c r="G104" s="56">
        <v>0</v>
      </c>
      <c r="H104" s="56">
        <v>0</v>
      </c>
      <c r="I104" s="56">
        <v>0</v>
      </c>
      <c r="J104" s="56">
        <v>0</v>
      </c>
      <c r="K104" s="56">
        <v>0</v>
      </c>
      <c r="L104" s="56">
        <v>0</v>
      </c>
      <c r="M104" s="56">
        <v>0</v>
      </c>
      <c r="N104" s="56">
        <v>0</v>
      </c>
      <c r="O104" s="56">
        <v>0</v>
      </c>
      <c r="P104" s="56">
        <v>0</v>
      </c>
      <c r="Q104" s="58">
        <v>0</v>
      </c>
      <c r="R104" s="61">
        <v>0</v>
      </c>
      <c r="S104" s="81">
        <v>0</v>
      </c>
      <c r="T104" s="59">
        <v>0</v>
      </c>
      <c r="U104" s="61">
        <v>0</v>
      </c>
      <c r="V104" s="81">
        <v>0</v>
      </c>
      <c r="W104" s="59">
        <v>0</v>
      </c>
      <c r="X104" s="58">
        <v>0</v>
      </c>
      <c r="Y104" s="58">
        <v>0</v>
      </c>
      <c r="Z104" s="58">
        <v>0</v>
      </c>
      <c r="AA104" s="58">
        <v>0</v>
      </c>
      <c r="AB104" s="81">
        <v>0</v>
      </c>
      <c r="AC104" s="58">
        <v>0</v>
      </c>
      <c r="AD104" s="58">
        <v>0</v>
      </c>
      <c r="AE104" s="81">
        <v>0</v>
      </c>
      <c r="AF104" s="58">
        <v>0</v>
      </c>
      <c r="AG104" s="58">
        <v>0</v>
      </c>
      <c r="AH104" s="81">
        <v>0</v>
      </c>
      <c r="AI104" s="58">
        <v>0</v>
      </c>
      <c r="AJ104" s="58">
        <v>0</v>
      </c>
      <c r="AK104" s="81">
        <v>0</v>
      </c>
      <c r="AL104" s="58">
        <v>0</v>
      </c>
      <c r="AM104" s="58">
        <v>0</v>
      </c>
      <c r="AN104" s="81">
        <v>0</v>
      </c>
      <c r="AO104" s="58">
        <v>0</v>
      </c>
      <c r="AP104" s="58">
        <v>0</v>
      </c>
      <c r="AQ104" s="81">
        <v>0</v>
      </c>
      <c r="AR104" s="271"/>
      <c r="AS104" s="271"/>
      <c r="AU104" s="8"/>
      <c r="AV104" s="8"/>
    </row>
    <row r="105" spans="1:48" s="95" customFormat="1" ht="16.5" hidden="1" customHeight="1" x14ac:dyDescent="0.2">
      <c r="A105" s="153" t="s">
        <v>60</v>
      </c>
      <c r="B105" s="225" t="s">
        <v>130</v>
      </c>
      <c r="C105" s="105" t="s">
        <v>131</v>
      </c>
      <c r="D105" s="11" t="s">
        <v>22</v>
      </c>
      <c r="E105" s="7">
        <f>SUM(E106:E108)</f>
        <v>0</v>
      </c>
      <c r="F105" s="7">
        <f>SUM(F106:F108)</f>
        <v>0</v>
      </c>
      <c r="G105" s="94" t="e">
        <f>F105/E105*100</f>
        <v>#DIV/0!</v>
      </c>
      <c r="H105" s="94">
        <f>SUM(H106:H108)</f>
        <v>0</v>
      </c>
      <c r="I105" s="94">
        <f>SUM(I106:I108)</f>
        <v>0</v>
      </c>
      <c r="J105" s="94">
        <v>0</v>
      </c>
      <c r="K105" s="94">
        <f>SUM(K106:K108)</f>
        <v>0</v>
      </c>
      <c r="L105" s="94">
        <f>SUM(L106:L108)</f>
        <v>0</v>
      </c>
      <c r="M105" s="94">
        <v>0</v>
      </c>
      <c r="N105" s="94">
        <f>SUM(N106:N108)</f>
        <v>0</v>
      </c>
      <c r="O105" s="94">
        <f>SUM(O106:O108)</f>
        <v>0</v>
      </c>
      <c r="P105" s="94">
        <v>0</v>
      </c>
      <c r="Q105" s="94">
        <f>SUM(Q106:Q108)</f>
        <v>0</v>
      </c>
      <c r="R105" s="94">
        <f>SUM(R106:R108)</f>
        <v>0</v>
      </c>
      <c r="S105" s="94">
        <v>0</v>
      </c>
      <c r="T105" s="94">
        <f>SUM(T106:T108)</f>
        <v>0</v>
      </c>
      <c r="U105" s="94">
        <f>SUM(U106:U108)</f>
        <v>0</v>
      </c>
      <c r="V105" s="94">
        <v>0</v>
      </c>
      <c r="W105" s="94">
        <f>SUM(W106:W108)</f>
        <v>0</v>
      </c>
      <c r="X105" s="94">
        <f>SUM(X106:X108)</f>
        <v>0</v>
      </c>
      <c r="Y105" s="94">
        <v>0</v>
      </c>
      <c r="Z105" s="94">
        <f>SUM(Z106:Z108)</f>
        <v>0</v>
      </c>
      <c r="AA105" s="94">
        <f>SUM(AA106:AA108)</f>
        <v>0</v>
      </c>
      <c r="AB105" s="94">
        <v>0</v>
      </c>
      <c r="AC105" s="94">
        <f>SUM(AC106:AC108)</f>
        <v>0</v>
      </c>
      <c r="AD105" s="94">
        <f>SUM(AD106:AD108)</f>
        <v>0</v>
      </c>
      <c r="AE105" s="94">
        <v>0</v>
      </c>
      <c r="AF105" s="94">
        <f>SUM(AF106:AF108)</f>
        <v>0</v>
      </c>
      <c r="AG105" s="94">
        <f>SUM(AG106:AG108)</f>
        <v>0</v>
      </c>
      <c r="AH105" s="94">
        <v>0</v>
      </c>
      <c r="AI105" s="94">
        <f>SUM(AI106:AI108)</f>
        <v>0</v>
      </c>
      <c r="AJ105" s="94">
        <f>SUM(AJ106:AJ108)</f>
        <v>0</v>
      </c>
      <c r="AK105" s="94">
        <v>0</v>
      </c>
      <c r="AL105" s="94">
        <f>SUM(AL106:AL108)</f>
        <v>0</v>
      </c>
      <c r="AM105" s="94">
        <f>SUM(AM106:AM108)</f>
        <v>0</v>
      </c>
      <c r="AN105" s="94">
        <v>0</v>
      </c>
      <c r="AO105" s="94">
        <f>SUM(AO106:AO108)</f>
        <v>0</v>
      </c>
      <c r="AP105" s="94">
        <f>SUM(AP106:AP108)</f>
        <v>0</v>
      </c>
      <c r="AQ105" s="94">
        <v>0</v>
      </c>
      <c r="AR105" s="109" t="s">
        <v>209</v>
      </c>
      <c r="AS105" s="109"/>
      <c r="AU105" s="8"/>
      <c r="AV105" s="8"/>
    </row>
    <row r="106" spans="1:48" s="9" customFormat="1" ht="16.5" hidden="1" customHeight="1" x14ac:dyDescent="0.2">
      <c r="A106" s="180"/>
      <c r="B106" s="175"/>
      <c r="C106" s="200"/>
      <c r="D106" s="11" t="s">
        <v>85</v>
      </c>
      <c r="E106" s="7">
        <f>H106+K106+N106+Q106+T106+W106+Z106+AC106+AF106+AI106+AL106+AO106</f>
        <v>0</v>
      </c>
      <c r="F106" s="7">
        <f>I106+L106+O106+R106+U106+X106+AA106+AD106+AG106+AJ106+AM106+AP106</f>
        <v>0</v>
      </c>
      <c r="G106" s="67">
        <v>0</v>
      </c>
      <c r="H106" s="67">
        <v>0</v>
      </c>
      <c r="I106" s="67">
        <v>0</v>
      </c>
      <c r="J106" s="94">
        <v>0</v>
      </c>
      <c r="K106" s="67">
        <v>0</v>
      </c>
      <c r="L106" s="67">
        <v>0</v>
      </c>
      <c r="M106" s="94">
        <v>0</v>
      </c>
      <c r="N106" s="67">
        <v>0</v>
      </c>
      <c r="O106" s="67">
        <v>0</v>
      </c>
      <c r="P106" s="94">
        <v>0</v>
      </c>
      <c r="Q106" s="41">
        <v>0</v>
      </c>
      <c r="R106" s="67">
        <v>0</v>
      </c>
      <c r="S106" s="74">
        <v>0</v>
      </c>
      <c r="T106" s="13">
        <v>0</v>
      </c>
      <c r="U106" s="67">
        <v>0</v>
      </c>
      <c r="V106" s="74">
        <v>0</v>
      </c>
      <c r="W106" s="13">
        <v>0</v>
      </c>
      <c r="X106" s="67">
        <v>0</v>
      </c>
      <c r="Y106" s="67">
        <v>0</v>
      </c>
      <c r="Z106" s="41">
        <v>0</v>
      </c>
      <c r="AA106" s="67">
        <v>0</v>
      </c>
      <c r="AB106" s="74">
        <v>0</v>
      </c>
      <c r="AC106" s="41">
        <v>0</v>
      </c>
      <c r="AD106" s="67">
        <v>0</v>
      </c>
      <c r="AE106" s="74">
        <v>0</v>
      </c>
      <c r="AF106" s="41">
        <v>0</v>
      </c>
      <c r="AG106" s="67">
        <v>0</v>
      </c>
      <c r="AH106" s="74">
        <v>0</v>
      </c>
      <c r="AI106" s="41">
        <v>0</v>
      </c>
      <c r="AJ106" s="67">
        <v>0</v>
      </c>
      <c r="AK106" s="74">
        <v>0</v>
      </c>
      <c r="AL106" s="41">
        <v>0</v>
      </c>
      <c r="AM106" s="67">
        <v>0</v>
      </c>
      <c r="AN106" s="74">
        <v>0</v>
      </c>
      <c r="AO106" s="41">
        <v>0</v>
      </c>
      <c r="AP106" s="67">
        <v>0</v>
      </c>
      <c r="AQ106" s="74">
        <v>0</v>
      </c>
      <c r="AR106" s="110"/>
      <c r="AS106" s="110"/>
      <c r="AU106" s="8"/>
      <c r="AV106" s="8"/>
    </row>
    <row r="107" spans="1:48" s="9" customFormat="1" ht="73.5" hidden="1" customHeight="1" x14ac:dyDescent="0.2">
      <c r="A107" s="180"/>
      <c r="B107" s="175"/>
      <c r="C107" s="200"/>
      <c r="D107" s="12" t="s">
        <v>24</v>
      </c>
      <c r="E107" s="7">
        <f>H107+K107+N107+Q107+T107+W107+Z107+AC107+AF107+AI107+AL107+AO107</f>
        <v>0</v>
      </c>
      <c r="F107" s="7">
        <f t="shared" ref="F107:F108" si="103">I107+L107+O107+R107+U107+X107+AA107+AD107+AG107+AJ107+AM107+AP107</f>
        <v>0</v>
      </c>
      <c r="G107" s="67">
        <v>0</v>
      </c>
      <c r="H107" s="67">
        <v>0</v>
      </c>
      <c r="I107" s="67">
        <v>0</v>
      </c>
      <c r="J107" s="94">
        <v>0</v>
      </c>
      <c r="K107" s="67">
        <v>0</v>
      </c>
      <c r="L107" s="67">
        <v>0</v>
      </c>
      <c r="M107" s="94">
        <v>0</v>
      </c>
      <c r="N107" s="67">
        <v>0</v>
      </c>
      <c r="O107" s="67">
        <v>0</v>
      </c>
      <c r="P107" s="94">
        <v>0</v>
      </c>
      <c r="Q107" s="41">
        <v>0</v>
      </c>
      <c r="R107" s="67">
        <v>0</v>
      </c>
      <c r="S107" s="74">
        <v>0</v>
      </c>
      <c r="T107" s="13">
        <v>0</v>
      </c>
      <c r="U107" s="67">
        <v>0</v>
      </c>
      <c r="V107" s="74">
        <v>0</v>
      </c>
      <c r="W107" s="13">
        <v>0</v>
      </c>
      <c r="X107" s="67">
        <v>0</v>
      </c>
      <c r="Y107" s="67">
        <v>0</v>
      </c>
      <c r="Z107" s="41">
        <v>0</v>
      </c>
      <c r="AA107" s="67">
        <v>0</v>
      </c>
      <c r="AB107" s="74">
        <v>0</v>
      </c>
      <c r="AC107" s="41">
        <v>0</v>
      </c>
      <c r="AD107" s="67">
        <v>0</v>
      </c>
      <c r="AE107" s="74">
        <v>0</v>
      </c>
      <c r="AF107" s="41">
        <v>0</v>
      </c>
      <c r="AG107" s="67">
        <v>0</v>
      </c>
      <c r="AH107" s="74">
        <v>0</v>
      </c>
      <c r="AI107" s="41">
        <v>0</v>
      </c>
      <c r="AJ107" s="67">
        <v>0</v>
      </c>
      <c r="AK107" s="74">
        <v>0</v>
      </c>
      <c r="AL107" s="41">
        <v>0</v>
      </c>
      <c r="AM107" s="67">
        <v>0</v>
      </c>
      <c r="AN107" s="74">
        <v>0</v>
      </c>
      <c r="AO107" s="41">
        <v>0</v>
      </c>
      <c r="AP107" s="67">
        <v>0</v>
      </c>
      <c r="AQ107" s="74">
        <v>0</v>
      </c>
      <c r="AR107" s="110"/>
      <c r="AS107" s="110"/>
      <c r="AU107" s="8"/>
      <c r="AV107" s="8"/>
    </row>
    <row r="108" spans="1:48" s="29" customFormat="1" ht="27.75" hidden="1" customHeight="1" x14ac:dyDescent="0.2">
      <c r="A108" s="180"/>
      <c r="B108" s="175"/>
      <c r="C108" s="200"/>
      <c r="D108" s="12" t="s">
        <v>86</v>
      </c>
      <c r="E108" s="7">
        <f t="shared" ref="E108" si="104">H108+K108+N108+Q108+T108+W108+Z108+AC108+AF108+AI108+AL108+AO108</f>
        <v>0</v>
      </c>
      <c r="F108" s="7">
        <f t="shared" si="103"/>
        <v>0</v>
      </c>
      <c r="G108" s="67" t="e">
        <f t="shared" ref="G108" si="105">F108/E108*100</f>
        <v>#DIV/0!</v>
      </c>
      <c r="H108" s="67">
        <v>0</v>
      </c>
      <c r="I108" s="67">
        <v>0</v>
      </c>
      <c r="J108" s="94">
        <v>0</v>
      </c>
      <c r="K108" s="67">
        <v>0</v>
      </c>
      <c r="L108" s="67">
        <v>0</v>
      </c>
      <c r="M108" s="94">
        <v>0</v>
      </c>
      <c r="N108" s="67">
        <v>0</v>
      </c>
      <c r="O108" s="67">
        <v>0</v>
      </c>
      <c r="P108" s="94">
        <v>0</v>
      </c>
      <c r="Q108" s="41">
        <v>0</v>
      </c>
      <c r="R108" s="67">
        <v>0</v>
      </c>
      <c r="S108" s="74">
        <v>0</v>
      </c>
      <c r="T108" s="13">
        <v>0</v>
      </c>
      <c r="U108" s="67">
        <v>0</v>
      </c>
      <c r="V108" s="74">
        <v>0</v>
      </c>
      <c r="W108" s="13">
        <v>0</v>
      </c>
      <c r="X108" s="67">
        <v>0</v>
      </c>
      <c r="Y108" s="67">
        <v>0</v>
      </c>
      <c r="Z108" s="41">
        <v>0</v>
      </c>
      <c r="AA108" s="67">
        <v>0</v>
      </c>
      <c r="AB108" s="74">
        <v>0</v>
      </c>
      <c r="AC108" s="41">
        <v>0</v>
      </c>
      <c r="AD108" s="67">
        <v>0</v>
      </c>
      <c r="AE108" s="74">
        <v>0</v>
      </c>
      <c r="AF108" s="72">
        <v>0</v>
      </c>
      <c r="AG108" s="67">
        <v>0</v>
      </c>
      <c r="AH108" s="74">
        <v>0</v>
      </c>
      <c r="AI108" s="41">
        <v>0</v>
      </c>
      <c r="AJ108" s="67">
        <v>0</v>
      </c>
      <c r="AK108" s="74">
        <v>0</v>
      </c>
      <c r="AL108" s="41">
        <v>0</v>
      </c>
      <c r="AM108" s="67">
        <v>0</v>
      </c>
      <c r="AN108" s="74">
        <v>0</v>
      </c>
      <c r="AO108" s="41">
        <v>0</v>
      </c>
      <c r="AP108" s="67">
        <v>0</v>
      </c>
      <c r="AQ108" s="74">
        <v>0</v>
      </c>
      <c r="AR108" s="110"/>
      <c r="AS108" s="110"/>
      <c r="AU108" s="8"/>
      <c r="AV108" s="8"/>
    </row>
    <row r="109" spans="1:48" s="9" customFormat="1" ht="28.5" hidden="1" customHeight="1" x14ac:dyDescent="0.2">
      <c r="A109" s="181"/>
      <c r="B109" s="176"/>
      <c r="C109" s="201"/>
      <c r="D109" s="20" t="s">
        <v>87</v>
      </c>
      <c r="E109" s="7">
        <v>0</v>
      </c>
      <c r="F109" s="7">
        <v>0</v>
      </c>
      <c r="G109" s="53">
        <v>0</v>
      </c>
      <c r="H109" s="53">
        <v>0</v>
      </c>
      <c r="I109" s="53">
        <v>0</v>
      </c>
      <c r="J109" s="94">
        <v>0</v>
      </c>
      <c r="K109" s="53">
        <v>0</v>
      </c>
      <c r="L109" s="53">
        <v>0</v>
      </c>
      <c r="M109" s="94">
        <v>0</v>
      </c>
      <c r="N109" s="53">
        <v>0</v>
      </c>
      <c r="O109" s="53">
        <v>0</v>
      </c>
      <c r="P109" s="94">
        <v>0</v>
      </c>
      <c r="Q109" s="41">
        <v>0</v>
      </c>
      <c r="R109" s="41">
        <v>0</v>
      </c>
      <c r="S109" s="81">
        <v>0</v>
      </c>
      <c r="T109" s="41">
        <v>0</v>
      </c>
      <c r="U109" s="41">
        <v>0</v>
      </c>
      <c r="V109" s="81">
        <v>0</v>
      </c>
      <c r="W109" s="41">
        <v>0</v>
      </c>
      <c r="X109" s="41">
        <v>0</v>
      </c>
      <c r="Y109" s="41">
        <v>0</v>
      </c>
      <c r="Z109" s="41">
        <v>0</v>
      </c>
      <c r="AA109" s="41">
        <v>0</v>
      </c>
      <c r="AB109" s="81">
        <v>0</v>
      </c>
      <c r="AC109" s="41">
        <v>0</v>
      </c>
      <c r="AD109" s="41">
        <v>0</v>
      </c>
      <c r="AE109" s="81">
        <v>0</v>
      </c>
      <c r="AF109" s="41">
        <v>0</v>
      </c>
      <c r="AG109" s="41">
        <v>0</v>
      </c>
      <c r="AH109" s="81">
        <v>0</v>
      </c>
      <c r="AI109" s="41">
        <v>0</v>
      </c>
      <c r="AJ109" s="41">
        <v>0</v>
      </c>
      <c r="AK109" s="81">
        <v>0</v>
      </c>
      <c r="AL109" s="41">
        <v>0</v>
      </c>
      <c r="AM109" s="41">
        <v>0</v>
      </c>
      <c r="AN109" s="81">
        <v>0</v>
      </c>
      <c r="AO109" s="41">
        <v>0</v>
      </c>
      <c r="AP109" s="41">
        <v>0</v>
      </c>
      <c r="AQ109" s="81">
        <v>0</v>
      </c>
      <c r="AR109" s="111"/>
      <c r="AS109" s="111"/>
      <c r="AU109" s="8"/>
      <c r="AV109" s="8"/>
    </row>
    <row r="110" spans="1:48" s="9" customFormat="1" ht="34.5" hidden="1" customHeight="1" x14ac:dyDescent="0.2">
      <c r="A110" s="153" t="s">
        <v>61</v>
      </c>
      <c r="B110" s="225" t="s">
        <v>132</v>
      </c>
      <c r="C110" s="105" t="s">
        <v>133</v>
      </c>
      <c r="D110" s="105" t="s">
        <v>27</v>
      </c>
      <c r="E110" s="112" t="s">
        <v>36</v>
      </c>
      <c r="F110" s="112" t="s">
        <v>36</v>
      </c>
      <c r="G110" s="112" t="s">
        <v>36</v>
      </c>
      <c r="H110" s="112" t="s">
        <v>36</v>
      </c>
      <c r="I110" s="112" t="s">
        <v>36</v>
      </c>
      <c r="J110" s="112" t="s">
        <v>36</v>
      </c>
      <c r="K110" s="112" t="s">
        <v>36</v>
      </c>
      <c r="L110" s="112" t="s">
        <v>36</v>
      </c>
      <c r="M110" s="112" t="s">
        <v>36</v>
      </c>
      <c r="N110" s="112" t="s">
        <v>36</v>
      </c>
      <c r="O110" s="112" t="s">
        <v>36</v>
      </c>
      <c r="P110" s="112" t="s">
        <v>36</v>
      </c>
      <c r="Q110" s="112" t="s">
        <v>36</v>
      </c>
      <c r="R110" s="112" t="s">
        <v>36</v>
      </c>
      <c r="S110" s="185" t="s">
        <v>36</v>
      </c>
      <c r="T110" s="112" t="s">
        <v>36</v>
      </c>
      <c r="U110" s="112" t="s">
        <v>36</v>
      </c>
      <c r="V110" s="185" t="s">
        <v>36</v>
      </c>
      <c r="W110" s="112" t="s">
        <v>36</v>
      </c>
      <c r="X110" s="112" t="s">
        <v>36</v>
      </c>
      <c r="Y110" s="112" t="s">
        <v>36</v>
      </c>
      <c r="Z110" s="112" t="s">
        <v>36</v>
      </c>
      <c r="AA110" s="112" t="s">
        <v>36</v>
      </c>
      <c r="AB110" s="185" t="s">
        <v>36</v>
      </c>
      <c r="AC110" s="112" t="s">
        <v>36</v>
      </c>
      <c r="AD110" s="112" t="s">
        <v>36</v>
      </c>
      <c r="AE110" s="185" t="s">
        <v>36</v>
      </c>
      <c r="AF110" s="112" t="s">
        <v>36</v>
      </c>
      <c r="AG110" s="112" t="s">
        <v>36</v>
      </c>
      <c r="AH110" s="185" t="s">
        <v>36</v>
      </c>
      <c r="AI110" s="112" t="s">
        <v>36</v>
      </c>
      <c r="AJ110" s="112" t="s">
        <v>36</v>
      </c>
      <c r="AK110" s="185" t="s">
        <v>36</v>
      </c>
      <c r="AL110" s="112" t="s">
        <v>36</v>
      </c>
      <c r="AM110" s="112" t="s">
        <v>36</v>
      </c>
      <c r="AN110" s="185" t="s">
        <v>36</v>
      </c>
      <c r="AO110" s="112" t="s">
        <v>36</v>
      </c>
      <c r="AP110" s="112" t="s">
        <v>36</v>
      </c>
      <c r="AQ110" s="185" t="s">
        <v>36</v>
      </c>
      <c r="AR110" s="273" t="s">
        <v>199</v>
      </c>
      <c r="AS110" s="109"/>
      <c r="AU110" s="8"/>
      <c r="AV110" s="8"/>
    </row>
    <row r="111" spans="1:48" s="10" customFormat="1" ht="16.5" hidden="1" customHeight="1" x14ac:dyDescent="0.2">
      <c r="A111" s="154"/>
      <c r="B111" s="175"/>
      <c r="C111" s="200"/>
      <c r="D111" s="20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93"/>
      <c r="R111" s="193"/>
      <c r="S111" s="186"/>
      <c r="T111" s="193"/>
      <c r="U111" s="193"/>
      <c r="V111" s="186"/>
      <c r="W111" s="193"/>
      <c r="X111" s="193"/>
      <c r="Y111" s="193"/>
      <c r="Z111" s="193"/>
      <c r="AA111" s="193"/>
      <c r="AB111" s="186"/>
      <c r="AC111" s="193"/>
      <c r="AD111" s="193"/>
      <c r="AE111" s="186"/>
      <c r="AF111" s="193"/>
      <c r="AG111" s="193"/>
      <c r="AH111" s="186"/>
      <c r="AI111" s="193"/>
      <c r="AJ111" s="193"/>
      <c r="AK111" s="186"/>
      <c r="AL111" s="193"/>
      <c r="AM111" s="193"/>
      <c r="AN111" s="186"/>
      <c r="AO111" s="120"/>
      <c r="AP111" s="120"/>
      <c r="AQ111" s="287"/>
      <c r="AR111" s="274"/>
      <c r="AS111" s="110"/>
      <c r="AU111" s="8"/>
      <c r="AV111" s="8"/>
    </row>
    <row r="112" spans="1:48" s="9" customFormat="1" ht="27.75" hidden="1" customHeight="1" x14ac:dyDescent="0.2">
      <c r="A112" s="155"/>
      <c r="B112" s="176"/>
      <c r="C112" s="201"/>
      <c r="D112" s="20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94"/>
      <c r="R112" s="194"/>
      <c r="S112" s="187"/>
      <c r="T112" s="194"/>
      <c r="U112" s="194"/>
      <c r="V112" s="187"/>
      <c r="W112" s="194"/>
      <c r="X112" s="194"/>
      <c r="Y112" s="194"/>
      <c r="Z112" s="194"/>
      <c r="AA112" s="194"/>
      <c r="AB112" s="187"/>
      <c r="AC112" s="194"/>
      <c r="AD112" s="194"/>
      <c r="AE112" s="187"/>
      <c r="AF112" s="194"/>
      <c r="AG112" s="194"/>
      <c r="AH112" s="187"/>
      <c r="AI112" s="194"/>
      <c r="AJ112" s="194"/>
      <c r="AK112" s="187"/>
      <c r="AL112" s="194"/>
      <c r="AM112" s="194"/>
      <c r="AN112" s="187"/>
      <c r="AO112" s="121"/>
      <c r="AP112" s="121"/>
      <c r="AQ112" s="288"/>
      <c r="AR112" s="275"/>
      <c r="AS112" s="111"/>
      <c r="AU112" s="8"/>
      <c r="AV112" s="8"/>
    </row>
    <row r="113" spans="1:48" s="9" customFormat="1" ht="27" hidden="1" customHeight="1" x14ac:dyDescent="0.2">
      <c r="A113" s="153" t="s">
        <v>62</v>
      </c>
      <c r="B113" s="225" t="s">
        <v>134</v>
      </c>
      <c r="C113" s="105" t="s">
        <v>135</v>
      </c>
      <c r="D113" s="105" t="s">
        <v>27</v>
      </c>
      <c r="E113" s="112" t="s">
        <v>36</v>
      </c>
      <c r="F113" s="112" t="s">
        <v>36</v>
      </c>
      <c r="G113" s="112" t="s">
        <v>36</v>
      </c>
      <c r="H113" s="112" t="s">
        <v>36</v>
      </c>
      <c r="I113" s="112" t="s">
        <v>36</v>
      </c>
      <c r="J113" s="112" t="s">
        <v>36</v>
      </c>
      <c r="K113" s="112" t="s">
        <v>36</v>
      </c>
      <c r="L113" s="112" t="s">
        <v>36</v>
      </c>
      <c r="M113" s="112" t="s">
        <v>36</v>
      </c>
      <c r="N113" s="112" t="s">
        <v>36</v>
      </c>
      <c r="O113" s="112" t="s">
        <v>36</v>
      </c>
      <c r="P113" s="112" t="s">
        <v>36</v>
      </c>
      <c r="Q113" s="112" t="s">
        <v>36</v>
      </c>
      <c r="R113" s="112" t="s">
        <v>36</v>
      </c>
      <c r="S113" s="185" t="s">
        <v>36</v>
      </c>
      <c r="T113" s="112" t="s">
        <v>36</v>
      </c>
      <c r="U113" s="112" t="s">
        <v>36</v>
      </c>
      <c r="V113" s="185" t="s">
        <v>36</v>
      </c>
      <c r="W113" s="112" t="s">
        <v>36</v>
      </c>
      <c r="X113" s="112" t="s">
        <v>36</v>
      </c>
      <c r="Y113" s="112" t="s">
        <v>36</v>
      </c>
      <c r="Z113" s="112" t="s">
        <v>36</v>
      </c>
      <c r="AA113" s="112" t="s">
        <v>36</v>
      </c>
      <c r="AB113" s="185" t="s">
        <v>36</v>
      </c>
      <c r="AC113" s="112" t="s">
        <v>36</v>
      </c>
      <c r="AD113" s="112" t="s">
        <v>36</v>
      </c>
      <c r="AE113" s="185" t="s">
        <v>36</v>
      </c>
      <c r="AF113" s="112" t="s">
        <v>36</v>
      </c>
      <c r="AG113" s="112" t="s">
        <v>36</v>
      </c>
      <c r="AH113" s="185" t="s">
        <v>36</v>
      </c>
      <c r="AI113" s="112" t="s">
        <v>36</v>
      </c>
      <c r="AJ113" s="112" t="s">
        <v>36</v>
      </c>
      <c r="AK113" s="185" t="s">
        <v>36</v>
      </c>
      <c r="AL113" s="112" t="s">
        <v>36</v>
      </c>
      <c r="AM113" s="112" t="s">
        <v>36</v>
      </c>
      <c r="AN113" s="185" t="s">
        <v>36</v>
      </c>
      <c r="AO113" s="112" t="s">
        <v>36</v>
      </c>
      <c r="AP113" s="112" t="s">
        <v>36</v>
      </c>
      <c r="AQ113" s="185" t="s">
        <v>36</v>
      </c>
      <c r="AR113" s="273" t="s">
        <v>200</v>
      </c>
      <c r="AS113" s="109"/>
      <c r="AU113" s="8"/>
      <c r="AV113" s="8"/>
    </row>
    <row r="114" spans="1:48" s="9" customFormat="1" ht="16.5" hidden="1" customHeight="1" x14ac:dyDescent="0.2">
      <c r="A114" s="154"/>
      <c r="B114" s="175"/>
      <c r="C114" s="200"/>
      <c r="D114" s="20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93"/>
      <c r="R114" s="193"/>
      <c r="S114" s="186"/>
      <c r="T114" s="193"/>
      <c r="U114" s="193"/>
      <c r="V114" s="186"/>
      <c r="W114" s="193"/>
      <c r="X114" s="193"/>
      <c r="Y114" s="193"/>
      <c r="Z114" s="193"/>
      <c r="AA114" s="193"/>
      <c r="AB114" s="186"/>
      <c r="AC114" s="193"/>
      <c r="AD114" s="193"/>
      <c r="AE114" s="186"/>
      <c r="AF114" s="193"/>
      <c r="AG114" s="193"/>
      <c r="AH114" s="186"/>
      <c r="AI114" s="193"/>
      <c r="AJ114" s="193"/>
      <c r="AK114" s="186"/>
      <c r="AL114" s="193"/>
      <c r="AM114" s="193"/>
      <c r="AN114" s="186"/>
      <c r="AO114" s="120"/>
      <c r="AP114" s="120"/>
      <c r="AQ114" s="287"/>
      <c r="AR114" s="274"/>
      <c r="AS114" s="110"/>
      <c r="AU114" s="8"/>
      <c r="AV114" s="8"/>
    </row>
    <row r="115" spans="1:48" s="9" customFormat="1" ht="27" hidden="1" customHeight="1" x14ac:dyDescent="0.2">
      <c r="A115" s="155"/>
      <c r="B115" s="176"/>
      <c r="C115" s="201"/>
      <c r="D115" s="20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94"/>
      <c r="R115" s="194"/>
      <c r="S115" s="187"/>
      <c r="T115" s="194"/>
      <c r="U115" s="194"/>
      <c r="V115" s="187"/>
      <c r="W115" s="194"/>
      <c r="X115" s="194"/>
      <c r="Y115" s="194"/>
      <c r="Z115" s="194"/>
      <c r="AA115" s="194"/>
      <c r="AB115" s="187"/>
      <c r="AC115" s="194"/>
      <c r="AD115" s="194"/>
      <c r="AE115" s="187"/>
      <c r="AF115" s="194"/>
      <c r="AG115" s="194"/>
      <c r="AH115" s="187"/>
      <c r="AI115" s="194"/>
      <c r="AJ115" s="194"/>
      <c r="AK115" s="187"/>
      <c r="AL115" s="194"/>
      <c r="AM115" s="194"/>
      <c r="AN115" s="187"/>
      <c r="AO115" s="121"/>
      <c r="AP115" s="121"/>
      <c r="AQ115" s="288"/>
      <c r="AR115" s="275"/>
      <c r="AS115" s="111"/>
      <c r="AU115" s="8"/>
      <c r="AV115" s="8"/>
    </row>
    <row r="116" spans="1:48" s="95" customFormat="1" ht="38.25" customHeight="1" x14ac:dyDescent="0.2">
      <c r="A116" s="153" t="s">
        <v>63</v>
      </c>
      <c r="B116" s="225" t="s">
        <v>136</v>
      </c>
      <c r="C116" s="229" t="s">
        <v>171</v>
      </c>
      <c r="D116" s="2" t="s">
        <v>89</v>
      </c>
      <c r="E116" s="7">
        <f>SUM(E117:E119)</f>
        <v>1380</v>
      </c>
      <c r="F116" s="7">
        <f>SUM(F117:F119)</f>
        <v>30</v>
      </c>
      <c r="G116" s="94">
        <f>F116/E116*100</f>
        <v>2.1739130434782608</v>
      </c>
      <c r="H116" s="94">
        <f>SUM(H117:H119)</f>
        <v>0</v>
      </c>
      <c r="I116" s="94">
        <f>SUM(I117:I119)</f>
        <v>0</v>
      </c>
      <c r="J116" s="94">
        <v>0</v>
      </c>
      <c r="K116" s="94">
        <f>SUM(K117:K119)</f>
        <v>15</v>
      </c>
      <c r="L116" s="94">
        <f>SUM(L117:L119)</f>
        <v>15</v>
      </c>
      <c r="M116" s="98">
        <f>L116/K116*100</f>
        <v>100</v>
      </c>
      <c r="N116" s="94">
        <f>SUM(N117:N119)</f>
        <v>15</v>
      </c>
      <c r="O116" s="94">
        <f>SUM(O117:O119)</f>
        <v>15</v>
      </c>
      <c r="P116" s="98">
        <f>O116/N116*100</f>
        <v>100</v>
      </c>
      <c r="Q116" s="94">
        <f>SUM(Q117:Q119)</f>
        <v>15</v>
      </c>
      <c r="R116" s="94">
        <f>SUM(R117:R119)</f>
        <v>0</v>
      </c>
      <c r="S116" s="94">
        <v>0</v>
      </c>
      <c r="T116" s="94">
        <f>SUM(T117:T119)</f>
        <v>15</v>
      </c>
      <c r="U116" s="94">
        <f>SUM(U117:U119)</f>
        <v>0</v>
      </c>
      <c r="V116" s="94">
        <v>0</v>
      </c>
      <c r="W116" s="94">
        <f>SUM(W117:W119)</f>
        <v>15</v>
      </c>
      <c r="X116" s="94">
        <f>SUM(X117:X119)</f>
        <v>0</v>
      </c>
      <c r="Y116" s="94">
        <v>0</v>
      </c>
      <c r="Z116" s="94">
        <f>SUM(Z117:Z119)</f>
        <v>1215</v>
      </c>
      <c r="AA116" s="94">
        <f>SUM(AA117:AA119)</f>
        <v>0</v>
      </c>
      <c r="AB116" s="94">
        <v>0</v>
      </c>
      <c r="AC116" s="94">
        <f>SUM(AC117:AC119)</f>
        <v>15</v>
      </c>
      <c r="AD116" s="94">
        <f>SUM(AD117:AD119)</f>
        <v>0</v>
      </c>
      <c r="AE116" s="94">
        <v>0</v>
      </c>
      <c r="AF116" s="94">
        <f>SUM(AF117:AF119)</f>
        <v>15</v>
      </c>
      <c r="AG116" s="94">
        <f>SUM(AG117:AG119)</f>
        <v>0</v>
      </c>
      <c r="AH116" s="94">
        <v>0</v>
      </c>
      <c r="AI116" s="94">
        <f>SUM(AI117:AI119)</f>
        <v>15</v>
      </c>
      <c r="AJ116" s="94">
        <f>SUM(AJ117:AJ119)</f>
        <v>0</v>
      </c>
      <c r="AK116" s="94">
        <v>0</v>
      </c>
      <c r="AL116" s="94">
        <f>SUM(AL117:AL119)</f>
        <v>15</v>
      </c>
      <c r="AM116" s="94">
        <f>SUM(AM117:AM119)</f>
        <v>0</v>
      </c>
      <c r="AN116" s="94">
        <v>0</v>
      </c>
      <c r="AO116" s="94">
        <f>SUM(AO117:AO119)</f>
        <v>30</v>
      </c>
      <c r="AP116" s="94">
        <f>SUM(AP117:AP119)</f>
        <v>0</v>
      </c>
      <c r="AQ116" s="94">
        <v>0</v>
      </c>
      <c r="AR116" s="109" t="s">
        <v>210</v>
      </c>
      <c r="AS116" s="270"/>
      <c r="AU116" s="8"/>
      <c r="AV116" s="8"/>
    </row>
    <row r="117" spans="1:48" s="9" customFormat="1" ht="35.25" customHeight="1" x14ac:dyDescent="0.2">
      <c r="A117" s="154"/>
      <c r="B117" s="226"/>
      <c r="C117" s="244"/>
      <c r="D117" s="11" t="s">
        <v>85</v>
      </c>
      <c r="E117" s="7">
        <f>H117+K117+N117+Q117+T117+W117+Z117+AC117+AF117+AI117+AL117+AO117</f>
        <v>0</v>
      </c>
      <c r="F117" s="7">
        <f t="shared" ref="F117:F119" si="106">I117+L117+O117+R117+U117+X117+AA117+AD117+AG117+AJ117+AM117+AP117</f>
        <v>0</v>
      </c>
      <c r="G117" s="67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67">
        <v>0</v>
      </c>
      <c r="S117" s="74">
        <v>0</v>
      </c>
      <c r="T117" s="13">
        <v>0</v>
      </c>
      <c r="U117" s="67">
        <v>0</v>
      </c>
      <c r="V117" s="74">
        <v>0</v>
      </c>
      <c r="W117" s="13">
        <v>0</v>
      </c>
      <c r="X117" s="67">
        <v>0</v>
      </c>
      <c r="Y117" s="67">
        <v>0</v>
      </c>
      <c r="Z117" s="41">
        <v>0</v>
      </c>
      <c r="AA117" s="67">
        <v>0</v>
      </c>
      <c r="AB117" s="74">
        <v>0</v>
      </c>
      <c r="AC117" s="41">
        <v>0</v>
      </c>
      <c r="AD117" s="67">
        <v>0</v>
      </c>
      <c r="AE117" s="74">
        <v>0</v>
      </c>
      <c r="AF117" s="41">
        <v>0</v>
      </c>
      <c r="AG117" s="67">
        <v>0</v>
      </c>
      <c r="AH117" s="74">
        <v>0</v>
      </c>
      <c r="AI117" s="41">
        <v>0</v>
      </c>
      <c r="AJ117" s="67">
        <v>0</v>
      </c>
      <c r="AK117" s="74">
        <v>0</v>
      </c>
      <c r="AL117" s="41">
        <v>0</v>
      </c>
      <c r="AM117" s="67">
        <v>0</v>
      </c>
      <c r="AN117" s="74">
        <v>0</v>
      </c>
      <c r="AO117" s="41">
        <v>0</v>
      </c>
      <c r="AP117" s="67">
        <v>0</v>
      </c>
      <c r="AQ117" s="74">
        <v>0</v>
      </c>
      <c r="AR117" s="110"/>
      <c r="AS117" s="271"/>
      <c r="AU117" s="8"/>
      <c r="AV117" s="8"/>
    </row>
    <row r="118" spans="1:48" s="9" customFormat="1" ht="30.75" customHeight="1" x14ac:dyDescent="0.2">
      <c r="A118" s="154"/>
      <c r="B118" s="226"/>
      <c r="C118" s="244"/>
      <c r="D118" s="12" t="s">
        <v>24</v>
      </c>
      <c r="E118" s="7">
        <f>H118+K118+N118+Q118+T118+W118+Z118+AC118+AF118+AI118+AL118+AO118</f>
        <v>0</v>
      </c>
      <c r="F118" s="7">
        <f t="shared" si="106"/>
        <v>0</v>
      </c>
      <c r="G118" s="67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67">
        <v>0</v>
      </c>
      <c r="S118" s="74">
        <v>0</v>
      </c>
      <c r="T118" s="13">
        <v>0</v>
      </c>
      <c r="U118" s="67">
        <v>0</v>
      </c>
      <c r="V118" s="74">
        <v>0</v>
      </c>
      <c r="W118" s="13">
        <v>0</v>
      </c>
      <c r="X118" s="67">
        <v>0</v>
      </c>
      <c r="Y118" s="67">
        <v>0</v>
      </c>
      <c r="Z118" s="41">
        <v>0</v>
      </c>
      <c r="AA118" s="67">
        <v>0</v>
      </c>
      <c r="AB118" s="74">
        <v>0</v>
      </c>
      <c r="AC118" s="41">
        <v>0</v>
      </c>
      <c r="AD118" s="67">
        <v>0</v>
      </c>
      <c r="AE118" s="74">
        <v>0</v>
      </c>
      <c r="AF118" s="41">
        <v>0</v>
      </c>
      <c r="AG118" s="67">
        <v>0</v>
      </c>
      <c r="AH118" s="74">
        <v>0</v>
      </c>
      <c r="AI118" s="41">
        <v>0</v>
      </c>
      <c r="AJ118" s="67">
        <v>0</v>
      </c>
      <c r="AK118" s="74">
        <v>0</v>
      </c>
      <c r="AL118" s="41">
        <v>0</v>
      </c>
      <c r="AM118" s="67">
        <v>0</v>
      </c>
      <c r="AN118" s="74">
        <v>0</v>
      </c>
      <c r="AO118" s="41">
        <v>0</v>
      </c>
      <c r="AP118" s="67">
        <v>0</v>
      </c>
      <c r="AQ118" s="74">
        <v>0</v>
      </c>
      <c r="AR118" s="110"/>
      <c r="AS118" s="271"/>
      <c r="AU118" s="8"/>
      <c r="AV118" s="8"/>
    </row>
    <row r="119" spans="1:48" s="10" customFormat="1" ht="16.5" customHeight="1" x14ac:dyDescent="0.2">
      <c r="A119" s="154"/>
      <c r="B119" s="226"/>
      <c r="C119" s="244"/>
      <c r="D119" s="12" t="s">
        <v>86</v>
      </c>
      <c r="E119" s="7">
        <f t="shared" ref="E119" si="107">H119+K119+N119+Q119+T119+W119+Z119+AC119+AF119+AI119+AL119+AO119</f>
        <v>1380</v>
      </c>
      <c r="F119" s="7">
        <f t="shared" si="106"/>
        <v>30</v>
      </c>
      <c r="G119" s="67">
        <f t="shared" ref="G119" si="108">F119/E119*100</f>
        <v>2.1739130434782608</v>
      </c>
      <c r="H119" s="41">
        <v>0</v>
      </c>
      <c r="I119" s="41">
        <v>0</v>
      </c>
      <c r="J119" s="41">
        <v>0</v>
      </c>
      <c r="K119" s="41">
        <v>15</v>
      </c>
      <c r="L119" s="41">
        <v>15</v>
      </c>
      <c r="M119" s="41">
        <f>L119/K119*100</f>
        <v>100</v>
      </c>
      <c r="N119" s="41">
        <v>15</v>
      </c>
      <c r="O119" s="41">
        <v>15</v>
      </c>
      <c r="P119" s="41">
        <f>O119/N119*100</f>
        <v>100</v>
      </c>
      <c r="Q119" s="41">
        <v>15</v>
      </c>
      <c r="R119" s="67">
        <v>0</v>
      </c>
      <c r="S119" s="74">
        <v>0</v>
      </c>
      <c r="T119" s="13">
        <v>15</v>
      </c>
      <c r="U119" s="67">
        <v>0</v>
      </c>
      <c r="V119" s="74">
        <v>0</v>
      </c>
      <c r="W119" s="13">
        <v>15</v>
      </c>
      <c r="X119" s="67">
        <v>0</v>
      </c>
      <c r="Y119" s="67">
        <v>0</v>
      </c>
      <c r="Z119" s="41">
        <f>15+1200</f>
        <v>1215</v>
      </c>
      <c r="AA119" s="67">
        <v>0</v>
      </c>
      <c r="AB119" s="74">
        <v>0</v>
      </c>
      <c r="AC119" s="41">
        <v>15</v>
      </c>
      <c r="AD119" s="67">
        <v>0</v>
      </c>
      <c r="AE119" s="74">
        <v>0</v>
      </c>
      <c r="AF119" s="41">
        <v>15</v>
      </c>
      <c r="AG119" s="67">
        <v>0</v>
      </c>
      <c r="AH119" s="74">
        <v>0</v>
      </c>
      <c r="AI119" s="41">
        <v>15</v>
      </c>
      <c r="AJ119" s="67">
        <v>0</v>
      </c>
      <c r="AK119" s="74">
        <v>0</v>
      </c>
      <c r="AL119" s="41">
        <v>15</v>
      </c>
      <c r="AM119" s="67">
        <v>0</v>
      </c>
      <c r="AN119" s="74">
        <v>0</v>
      </c>
      <c r="AO119" s="41">
        <v>30</v>
      </c>
      <c r="AP119" s="67">
        <v>0</v>
      </c>
      <c r="AQ119" s="74">
        <v>0</v>
      </c>
      <c r="AR119" s="110"/>
      <c r="AS119" s="271"/>
      <c r="AT119" s="8"/>
      <c r="AU119" s="8"/>
      <c r="AV119" s="8"/>
    </row>
    <row r="120" spans="1:48" s="10" customFormat="1" ht="29.25" customHeight="1" x14ac:dyDescent="0.2">
      <c r="A120" s="154"/>
      <c r="B120" s="226"/>
      <c r="C120" s="245"/>
      <c r="D120" s="20" t="s">
        <v>87</v>
      </c>
      <c r="E120" s="7">
        <v>0</v>
      </c>
      <c r="F120" s="7">
        <v>0</v>
      </c>
      <c r="G120" s="67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81">
        <v>0</v>
      </c>
      <c r="T120" s="41">
        <v>0</v>
      </c>
      <c r="U120" s="41">
        <v>0</v>
      </c>
      <c r="V120" s="81">
        <v>0</v>
      </c>
      <c r="W120" s="41">
        <v>0</v>
      </c>
      <c r="X120" s="41">
        <v>0</v>
      </c>
      <c r="Y120" s="41">
        <v>0</v>
      </c>
      <c r="Z120" s="41">
        <v>0</v>
      </c>
      <c r="AA120" s="41">
        <v>0</v>
      </c>
      <c r="AB120" s="81">
        <v>0</v>
      </c>
      <c r="AC120" s="41">
        <v>0</v>
      </c>
      <c r="AD120" s="41">
        <v>0</v>
      </c>
      <c r="AE120" s="81">
        <v>0</v>
      </c>
      <c r="AF120" s="41">
        <v>0</v>
      </c>
      <c r="AG120" s="41">
        <v>0</v>
      </c>
      <c r="AH120" s="81">
        <v>0</v>
      </c>
      <c r="AI120" s="41">
        <v>0</v>
      </c>
      <c r="AJ120" s="41">
        <v>0</v>
      </c>
      <c r="AK120" s="81">
        <v>0</v>
      </c>
      <c r="AL120" s="41">
        <v>0</v>
      </c>
      <c r="AM120" s="41">
        <v>0</v>
      </c>
      <c r="AN120" s="81">
        <v>0</v>
      </c>
      <c r="AO120" s="41">
        <v>0</v>
      </c>
      <c r="AP120" s="41">
        <v>0</v>
      </c>
      <c r="AQ120" s="81">
        <v>0</v>
      </c>
      <c r="AR120" s="110"/>
      <c r="AS120" s="271"/>
      <c r="AU120" s="8"/>
      <c r="AV120" s="8"/>
    </row>
    <row r="121" spans="1:48" s="10" customFormat="1" ht="31.5" hidden="1" customHeight="1" x14ac:dyDescent="0.2">
      <c r="A121" s="153" t="s">
        <v>94</v>
      </c>
      <c r="B121" s="225" t="s">
        <v>137</v>
      </c>
      <c r="C121" s="105" t="s">
        <v>91</v>
      </c>
      <c r="D121" s="263" t="s">
        <v>27</v>
      </c>
      <c r="E121" s="112" t="s">
        <v>36</v>
      </c>
      <c r="F121" s="115" t="s">
        <v>36</v>
      </c>
      <c r="G121" s="115" t="s">
        <v>36</v>
      </c>
      <c r="H121" s="115" t="s">
        <v>36</v>
      </c>
      <c r="I121" s="115" t="s">
        <v>36</v>
      </c>
      <c r="J121" s="115" t="s">
        <v>36</v>
      </c>
      <c r="K121" s="115" t="s">
        <v>36</v>
      </c>
      <c r="L121" s="115" t="s">
        <v>36</v>
      </c>
      <c r="M121" s="115" t="s">
        <v>36</v>
      </c>
      <c r="N121" s="115" t="s">
        <v>36</v>
      </c>
      <c r="O121" s="115" t="s">
        <v>36</v>
      </c>
      <c r="P121" s="115" t="s">
        <v>36</v>
      </c>
      <c r="Q121" s="115" t="s">
        <v>36</v>
      </c>
      <c r="R121" s="115" t="s">
        <v>36</v>
      </c>
      <c r="S121" s="188" t="s">
        <v>36</v>
      </c>
      <c r="T121" s="115" t="s">
        <v>36</v>
      </c>
      <c r="U121" s="115" t="s">
        <v>36</v>
      </c>
      <c r="V121" s="188" t="s">
        <v>36</v>
      </c>
      <c r="W121" s="115" t="s">
        <v>36</v>
      </c>
      <c r="X121" s="115" t="s">
        <v>36</v>
      </c>
      <c r="Y121" s="115" t="s">
        <v>36</v>
      </c>
      <c r="Z121" s="115" t="s">
        <v>36</v>
      </c>
      <c r="AA121" s="115" t="s">
        <v>36</v>
      </c>
      <c r="AB121" s="188" t="s">
        <v>36</v>
      </c>
      <c r="AC121" s="115" t="s">
        <v>36</v>
      </c>
      <c r="AD121" s="115" t="s">
        <v>36</v>
      </c>
      <c r="AE121" s="188" t="s">
        <v>36</v>
      </c>
      <c r="AF121" s="115" t="s">
        <v>36</v>
      </c>
      <c r="AG121" s="115" t="s">
        <v>36</v>
      </c>
      <c r="AH121" s="188" t="s">
        <v>36</v>
      </c>
      <c r="AI121" s="115" t="s">
        <v>36</v>
      </c>
      <c r="AJ121" s="115" t="s">
        <v>36</v>
      </c>
      <c r="AK121" s="188" t="s">
        <v>36</v>
      </c>
      <c r="AL121" s="115" t="s">
        <v>36</v>
      </c>
      <c r="AM121" s="115" t="s">
        <v>36</v>
      </c>
      <c r="AN121" s="188" t="s">
        <v>36</v>
      </c>
      <c r="AO121" s="115" t="s">
        <v>36</v>
      </c>
      <c r="AP121" s="115" t="s">
        <v>36</v>
      </c>
      <c r="AQ121" s="188" t="s">
        <v>36</v>
      </c>
      <c r="AR121" s="109" t="s">
        <v>207</v>
      </c>
      <c r="AS121" s="109"/>
      <c r="AU121" s="8"/>
      <c r="AV121" s="8"/>
    </row>
    <row r="122" spans="1:48" s="10" customFormat="1" ht="20.25" hidden="1" customHeight="1" x14ac:dyDescent="0.2">
      <c r="A122" s="154"/>
      <c r="B122" s="226"/>
      <c r="C122" s="200"/>
      <c r="D122" s="264"/>
      <c r="E122" s="120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195"/>
      <c r="R122" s="195"/>
      <c r="S122" s="197"/>
      <c r="T122" s="195"/>
      <c r="U122" s="195"/>
      <c r="V122" s="197"/>
      <c r="W122" s="195"/>
      <c r="X122" s="195"/>
      <c r="Y122" s="195"/>
      <c r="Z122" s="195"/>
      <c r="AA122" s="195"/>
      <c r="AB122" s="197"/>
      <c r="AC122" s="195"/>
      <c r="AD122" s="195"/>
      <c r="AE122" s="197"/>
      <c r="AF122" s="195"/>
      <c r="AG122" s="195"/>
      <c r="AH122" s="197"/>
      <c r="AI122" s="195"/>
      <c r="AJ122" s="195"/>
      <c r="AK122" s="197"/>
      <c r="AL122" s="195"/>
      <c r="AM122" s="195"/>
      <c r="AN122" s="197"/>
      <c r="AO122" s="219"/>
      <c r="AP122" s="219"/>
      <c r="AQ122" s="289"/>
      <c r="AR122" s="110"/>
      <c r="AS122" s="110"/>
      <c r="AU122" s="8"/>
      <c r="AV122" s="8"/>
    </row>
    <row r="123" spans="1:48" s="10" customFormat="1" ht="115.5" hidden="1" customHeight="1" x14ac:dyDescent="0.2">
      <c r="A123" s="155"/>
      <c r="B123" s="227"/>
      <c r="C123" s="201"/>
      <c r="D123" s="265"/>
      <c r="E123" s="121"/>
      <c r="F123" s="220"/>
      <c r="G123" s="220"/>
      <c r="H123" s="220"/>
      <c r="I123" s="220"/>
      <c r="J123" s="220"/>
      <c r="K123" s="220"/>
      <c r="L123" s="220"/>
      <c r="M123" s="220"/>
      <c r="N123" s="220"/>
      <c r="O123" s="220"/>
      <c r="P123" s="220"/>
      <c r="Q123" s="196"/>
      <c r="R123" s="196"/>
      <c r="S123" s="198"/>
      <c r="T123" s="196"/>
      <c r="U123" s="196"/>
      <c r="V123" s="198"/>
      <c r="W123" s="196"/>
      <c r="X123" s="196"/>
      <c r="Y123" s="196"/>
      <c r="Z123" s="196"/>
      <c r="AA123" s="196"/>
      <c r="AB123" s="198"/>
      <c r="AC123" s="196"/>
      <c r="AD123" s="196"/>
      <c r="AE123" s="198"/>
      <c r="AF123" s="196"/>
      <c r="AG123" s="196"/>
      <c r="AH123" s="198"/>
      <c r="AI123" s="196"/>
      <c r="AJ123" s="196"/>
      <c r="AK123" s="198"/>
      <c r="AL123" s="196"/>
      <c r="AM123" s="196"/>
      <c r="AN123" s="198"/>
      <c r="AO123" s="220"/>
      <c r="AP123" s="220"/>
      <c r="AQ123" s="290"/>
      <c r="AR123" s="110"/>
      <c r="AS123" s="111"/>
      <c r="AU123" s="8"/>
      <c r="AV123" s="8"/>
    </row>
    <row r="124" spans="1:48" s="75" customFormat="1" ht="16.5" hidden="1" customHeight="1" x14ac:dyDescent="0.2">
      <c r="A124" s="223" t="s">
        <v>29</v>
      </c>
      <c r="B124" s="129" t="s">
        <v>31</v>
      </c>
      <c r="C124" s="130"/>
      <c r="D124" s="54" t="s">
        <v>89</v>
      </c>
      <c r="E124" s="55">
        <f>SUM(E125:E127)</f>
        <v>0</v>
      </c>
      <c r="F124" s="55">
        <f>SUM(F125:F127)</f>
        <v>0</v>
      </c>
      <c r="G124" s="56" t="e">
        <f>F124/E124*100</f>
        <v>#DIV/0!</v>
      </c>
      <c r="H124" s="56">
        <f>SUM(H125:H127)</f>
        <v>0</v>
      </c>
      <c r="I124" s="56">
        <f>SUM(I125:I127)</f>
        <v>0</v>
      </c>
      <c r="J124" s="94">
        <v>0</v>
      </c>
      <c r="K124" s="56">
        <f>SUM(K125:K127)</f>
        <v>0</v>
      </c>
      <c r="L124" s="56">
        <f>SUM(L125:L127)</f>
        <v>0</v>
      </c>
      <c r="M124" s="94">
        <v>0</v>
      </c>
      <c r="N124" s="56">
        <f>SUM(N125:N127)</f>
        <v>0</v>
      </c>
      <c r="O124" s="56">
        <f>SUM(O125:O127)</f>
        <v>0</v>
      </c>
      <c r="P124" s="94">
        <v>0</v>
      </c>
      <c r="Q124" s="56">
        <f>SUM(Q125:Q127)</f>
        <v>0</v>
      </c>
      <c r="R124" s="56">
        <f>SUM(R125:R127)</f>
        <v>0</v>
      </c>
      <c r="S124" s="74">
        <v>0</v>
      </c>
      <c r="T124" s="56">
        <f>SUM(T125:T127)</f>
        <v>0</v>
      </c>
      <c r="U124" s="56">
        <f>SUM(U125:U127)</f>
        <v>0</v>
      </c>
      <c r="V124" s="74">
        <v>0</v>
      </c>
      <c r="W124" s="56">
        <f>SUM(W125:W127)</f>
        <v>0</v>
      </c>
      <c r="X124" s="56">
        <f>SUM(X125:X127)</f>
        <v>0</v>
      </c>
      <c r="Y124" s="56">
        <v>0</v>
      </c>
      <c r="Z124" s="56">
        <f>SUM(Z125:Z127)</f>
        <v>0</v>
      </c>
      <c r="AA124" s="56">
        <f>SUM(AA125:AA127)</f>
        <v>0</v>
      </c>
      <c r="AB124" s="74">
        <v>0</v>
      </c>
      <c r="AC124" s="56">
        <f>SUM(AC125:AC127)</f>
        <v>0</v>
      </c>
      <c r="AD124" s="56">
        <f>SUM(AD125:AD127)</f>
        <v>0</v>
      </c>
      <c r="AE124" s="74">
        <v>0</v>
      </c>
      <c r="AF124" s="56">
        <f>SUM(AF125:AF127)</f>
        <v>0</v>
      </c>
      <c r="AG124" s="56">
        <f>SUM(AG125:AG127)</f>
        <v>0</v>
      </c>
      <c r="AH124" s="74" t="e">
        <f>AG124/AF124*100</f>
        <v>#DIV/0!</v>
      </c>
      <c r="AI124" s="56">
        <f>SUM(AI125:AI127)</f>
        <v>0</v>
      </c>
      <c r="AJ124" s="56">
        <f>SUM(AJ125:AJ127)</f>
        <v>0</v>
      </c>
      <c r="AK124" s="74">
        <v>0</v>
      </c>
      <c r="AL124" s="56">
        <f>SUM(AL125:AL127)</f>
        <v>0</v>
      </c>
      <c r="AM124" s="56">
        <f>SUM(AM125:AM127)</f>
        <v>0</v>
      </c>
      <c r="AN124" s="74">
        <v>0</v>
      </c>
      <c r="AO124" s="56">
        <f>SUM(AO125:AO127)</f>
        <v>0</v>
      </c>
      <c r="AP124" s="56">
        <f>SUM(AP125:AP127)</f>
        <v>0</v>
      </c>
      <c r="AQ124" s="74">
        <v>0</v>
      </c>
      <c r="AR124" s="270"/>
      <c r="AS124" s="109"/>
      <c r="AU124" s="76"/>
      <c r="AV124" s="76"/>
    </row>
    <row r="125" spans="1:48" s="10" customFormat="1" ht="29.25" hidden="1" customHeight="1" x14ac:dyDescent="0.2">
      <c r="A125" s="223"/>
      <c r="B125" s="129"/>
      <c r="C125" s="130"/>
      <c r="D125" s="57" t="s">
        <v>85</v>
      </c>
      <c r="E125" s="55">
        <f>H125+K125+N125+Q125+T125+W125+Z125+AC125+AF125+AI125+AL125+AO125</f>
        <v>0</v>
      </c>
      <c r="F125" s="55">
        <f>I125+L125+O125+R125+U125+X125+AA125+AD125+AG125+AJ125+AM125+AP125</f>
        <v>0</v>
      </c>
      <c r="G125" s="56">
        <v>0</v>
      </c>
      <c r="H125" s="56">
        <v>0</v>
      </c>
      <c r="I125" s="56">
        <v>0</v>
      </c>
      <c r="J125" s="94">
        <v>0</v>
      </c>
      <c r="K125" s="56">
        <v>0</v>
      </c>
      <c r="L125" s="56">
        <v>0</v>
      </c>
      <c r="M125" s="94">
        <v>0</v>
      </c>
      <c r="N125" s="56">
        <v>0</v>
      </c>
      <c r="O125" s="56">
        <v>0</v>
      </c>
      <c r="P125" s="94">
        <v>0</v>
      </c>
      <c r="Q125" s="58">
        <v>0</v>
      </c>
      <c r="R125" s="56">
        <v>0</v>
      </c>
      <c r="S125" s="74">
        <v>0</v>
      </c>
      <c r="T125" s="59">
        <v>0</v>
      </c>
      <c r="U125" s="56">
        <v>0</v>
      </c>
      <c r="V125" s="74">
        <v>0</v>
      </c>
      <c r="W125" s="59">
        <v>0</v>
      </c>
      <c r="X125" s="56">
        <v>0</v>
      </c>
      <c r="Y125" s="56">
        <v>0</v>
      </c>
      <c r="Z125" s="58">
        <v>0</v>
      </c>
      <c r="AA125" s="56">
        <v>0</v>
      </c>
      <c r="AB125" s="74">
        <v>0</v>
      </c>
      <c r="AC125" s="58">
        <v>0</v>
      </c>
      <c r="AD125" s="56">
        <v>0</v>
      </c>
      <c r="AE125" s="74">
        <v>0</v>
      </c>
      <c r="AF125" s="58">
        <v>0</v>
      </c>
      <c r="AG125" s="56">
        <v>0</v>
      </c>
      <c r="AH125" s="74">
        <v>0</v>
      </c>
      <c r="AI125" s="58">
        <v>0</v>
      </c>
      <c r="AJ125" s="56">
        <v>0</v>
      </c>
      <c r="AK125" s="74">
        <v>0</v>
      </c>
      <c r="AL125" s="58">
        <v>0</v>
      </c>
      <c r="AM125" s="56">
        <v>0</v>
      </c>
      <c r="AN125" s="74">
        <v>0</v>
      </c>
      <c r="AO125" s="58">
        <v>0</v>
      </c>
      <c r="AP125" s="56">
        <v>0</v>
      </c>
      <c r="AQ125" s="74">
        <v>0</v>
      </c>
      <c r="AR125" s="271"/>
      <c r="AS125" s="110"/>
      <c r="AU125" s="8"/>
      <c r="AV125" s="8"/>
    </row>
    <row r="126" spans="1:48" s="9" customFormat="1" ht="28.5" hidden="1" customHeight="1" x14ac:dyDescent="0.2">
      <c r="A126" s="223"/>
      <c r="B126" s="129"/>
      <c r="C126" s="130"/>
      <c r="D126" s="60" t="s">
        <v>24</v>
      </c>
      <c r="E126" s="55">
        <f>H126+K126+N126+Q126+T126+W126+Z126+AC126+AF126+AI126+AL126+AO126</f>
        <v>0</v>
      </c>
      <c r="F126" s="55">
        <f t="shared" ref="F126:F127" si="109">I126+L126+O126+R126+U126+X126+AA126+AD126+AG126+AJ126+AM126+AP126</f>
        <v>0</v>
      </c>
      <c r="G126" s="56">
        <v>0</v>
      </c>
      <c r="H126" s="56">
        <f>H131+H142+H150+H155</f>
        <v>0</v>
      </c>
      <c r="I126" s="56">
        <f>I131+I142+I150+I155</f>
        <v>0</v>
      </c>
      <c r="J126" s="94">
        <v>0</v>
      </c>
      <c r="K126" s="56">
        <f t="shared" ref="K126:L126" si="110">K131+K142+K150+K155</f>
        <v>0</v>
      </c>
      <c r="L126" s="56">
        <f t="shared" si="110"/>
        <v>0</v>
      </c>
      <c r="M126" s="94">
        <v>0</v>
      </c>
      <c r="N126" s="56">
        <f t="shared" ref="N126:O126" si="111">N131+N142+N150+N155</f>
        <v>0</v>
      </c>
      <c r="O126" s="56">
        <f t="shared" si="111"/>
        <v>0</v>
      </c>
      <c r="P126" s="94">
        <v>0</v>
      </c>
      <c r="Q126" s="56">
        <f t="shared" ref="Q126:R126" si="112">Q131+Q142+Q150+Q155</f>
        <v>0</v>
      </c>
      <c r="R126" s="56">
        <f t="shared" si="112"/>
        <v>0</v>
      </c>
      <c r="S126" s="74">
        <v>0</v>
      </c>
      <c r="T126" s="56">
        <f t="shared" ref="T126:U126" si="113">T131+T142+T150+T155</f>
        <v>0</v>
      </c>
      <c r="U126" s="56">
        <f t="shared" si="113"/>
        <v>0</v>
      </c>
      <c r="V126" s="74">
        <v>0</v>
      </c>
      <c r="W126" s="56">
        <f t="shared" ref="W126:X126" si="114">W131+W142+W150+W155</f>
        <v>0</v>
      </c>
      <c r="X126" s="56">
        <f t="shared" si="114"/>
        <v>0</v>
      </c>
      <c r="Y126" s="56">
        <v>0</v>
      </c>
      <c r="Z126" s="56">
        <f t="shared" ref="Z126:AA126" si="115">Z131+Z142+Z150+Z155</f>
        <v>0</v>
      </c>
      <c r="AA126" s="56">
        <f t="shared" si="115"/>
        <v>0</v>
      </c>
      <c r="AB126" s="74">
        <v>0</v>
      </c>
      <c r="AC126" s="56">
        <f t="shared" ref="AC126:AD126" si="116">AC131+AC142+AC150+AC155</f>
        <v>0</v>
      </c>
      <c r="AD126" s="56">
        <f t="shared" si="116"/>
        <v>0</v>
      </c>
      <c r="AE126" s="74">
        <v>0</v>
      </c>
      <c r="AF126" s="56">
        <f t="shared" ref="AF126:AG126" si="117">AF131+AF142+AF150+AF155</f>
        <v>0</v>
      </c>
      <c r="AG126" s="56">
        <f t="shared" si="117"/>
        <v>0</v>
      </c>
      <c r="AH126" s="74">
        <v>0</v>
      </c>
      <c r="AI126" s="56">
        <f t="shared" ref="AI126:AJ126" si="118">AI131+AI142+AI150+AI155</f>
        <v>0</v>
      </c>
      <c r="AJ126" s="56">
        <f t="shared" si="118"/>
        <v>0</v>
      </c>
      <c r="AK126" s="74">
        <v>0</v>
      </c>
      <c r="AL126" s="56">
        <f t="shared" ref="AL126:AM126" si="119">AL131+AL142+AL150+AL155</f>
        <v>0</v>
      </c>
      <c r="AM126" s="56">
        <f t="shared" si="119"/>
        <v>0</v>
      </c>
      <c r="AN126" s="74">
        <v>0</v>
      </c>
      <c r="AO126" s="56">
        <f t="shared" ref="AO126:AP126" si="120">AO131+AO142+AO150+AO155</f>
        <v>0</v>
      </c>
      <c r="AP126" s="56">
        <f t="shared" si="120"/>
        <v>0</v>
      </c>
      <c r="AQ126" s="74">
        <v>0</v>
      </c>
      <c r="AR126" s="271"/>
      <c r="AS126" s="110"/>
      <c r="AU126" s="8"/>
      <c r="AV126" s="8"/>
    </row>
    <row r="127" spans="1:48" s="9" customFormat="1" ht="16.5" hidden="1" customHeight="1" x14ac:dyDescent="0.2">
      <c r="A127" s="223"/>
      <c r="B127" s="129"/>
      <c r="C127" s="130"/>
      <c r="D127" s="60" t="s">
        <v>86</v>
      </c>
      <c r="E127" s="55">
        <f t="shared" ref="E127" si="121">H127+K127+N127+Q127+T127+W127+Z127+AC127+AF127+AI127+AL127+AO127</f>
        <v>0</v>
      </c>
      <c r="F127" s="55">
        <f t="shared" si="109"/>
        <v>0</v>
      </c>
      <c r="G127" s="56" t="e">
        <f t="shared" ref="G127" si="122">F127/E127*100</f>
        <v>#DIV/0!</v>
      </c>
      <c r="H127" s="56">
        <f>H132+H143+H151+H156</f>
        <v>0</v>
      </c>
      <c r="I127" s="56">
        <f>I132+I143+I151+I156</f>
        <v>0</v>
      </c>
      <c r="J127" s="94">
        <v>0</v>
      </c>
      <c r="K127" s="56">
        <f t="shared" ref="K127:L127" si="123">K132+K143+K151+K156</f>
        <v>0</v>
      </c>
      <c r="L127" s="56">
        <f t="shared" si="123"/>
        <v>0</v>
      </c>
      <c r="M127" s="94">
        <v>0</v>
      </c>
      <c r="N127" s="56">
        <f t="shared" ref="N127:O127" si="124">N132+N143+N151+N156</f>
        <v>0</v>
      </c>
      <c r="O127" s="56">
        <f t="shared" si="124"/>
        <v>0</v>
      </c>
      <c r="P127" s="94">
        <v>0</v>
      </c>
      <c r="Q127" s="56">
        <f t="shared" ref="Q127:R127" si="125">Q132+Q143+Q151+Q156</f>
        <v>0</v>
      </c>
      <c r="R127" s="56">
        <f t="shared" si="125"/>
        <v>0</v>
      </c>
      <c r="S127" s="74">
        <v>0</v>
      </c>
      <c r="T127" s="56">
        <f t="shared" ref="T127:U127" si="126">T132+T143+T151+T156</f>
        <v>0</v>
      </c>
      <c r="U127" s="56">
        <f t="shared" si="126"/>
        <v>0</v>
      </c>
      <c r="V127" s="74">
        <v>0</v>
      </c>
      <c r="W127" s="56">
        <f t="shared" ref="W127:X127" si="127">W132+W143+W151+W156</f>
        <v>0</v>
      </c>
      <c r="X127" s="56">
        <f t="shared" si="127"/>
        <v>0</v>
      </c>
      <c r="Y127" s="56">
        <v>0</v>
      </c>
      <c r="Z127" s="56">
        <f t="shared" ref="Z127:AA127" si="128">Z132+Z143+Z151+Z156</f>
        <v>0</v>
      </c>
      <c r="AA127" s="56">
        <f t="shared" si="128"/>
        <v>0</v>
      </c>
      <c r="AB127" s="74">
        <v>0</v>
      </c>
      <c r="AC127" s="56">
        <f t="shared" ref="AC127:AD127" si="129">AC132+AC143+AC151+AC156</f>
        <v>0</v>
      </c>
      <c r="AD127" s="56">
        <f t="shared" si="129"/>
        <v>0</v>
      </c>
      <c r="AE127" s="74">
        <v>0</v>
      </c>
      <c r="AF127" s="56">
        <f t="shared" ref="AF127:AG127" si="130">AF132+AF143+AF151+AF156</f>
        <v>0</v>
      </c>
      <c r="AG127" s="56">
        <f t="shared" si="130"/>
        <v>0</v>
      </c>
      <c r="AH127" s="74" t="e">
        <f>AG127/AF127*100</f>
        <v>#DIV/0!</v>
      </c>
      <c r="AI127" s="56">
        <f t="shared" ref="AI127:AJ127" si="131">AI132+AI143+AI151+AI156</f>
        <v>0</v>
      </c>
      <c r="AJ127" s="56">
        <f t="shared" si="131"/>
        <v>0</v>
      </c>
      <c r="AK127" s="74">
        <v>0</v>
      </c>
      <c r="AL127" s="56">
        <f t="shared" ref="AL127:AM127" si="132">AL132+AL143+AL151+AL156</f>
        <v>0</v>
      </c>
      <c r="AM127" s="56">
        <f t="shared" si="132"/>
        <v>0</v>
      </c>
      <c r="AN127" s="74">
        <v>0</v>
      </c>
      <c r="AO127" s="56">
        <f t="shared" ref="AO127:AP127" si="133">AO132+AO143+AO151+AO156</f>
        <v>0</v>
      </c>
      <c r="AP127" s="56">
        <f t="shared" si="133"/>
        <v>0</v>
      </c>
      <c r="AQ127" s="74">
        <v>0</v>
      </c>
      <c r="AR127" s="271"/>
      <c r="AS127" s="110"/>
      <c r="AU127" s="8"/>
      <c r="AV127" s="8"/>
    </row>
    <row r="128" spans="1:48" s="9" customFormat="1" ht="24.75" hidden="1" customHeight="1" x14ac:dyDescent="0.2">
      <c r="A128" s="224"/>
      <c r="B128" s="132"/>
      <c r="C128" s="133"/>
      <c r="D128" s="60" t="s">
        <v>87</v>
      </c>
      <c r="E128" s="55">
        <v>0</v>
      </c>
      <c r="F128" s="55">
        <v>0</v>
      </c>
      <c r="G128" s="56">
        <v>0</v>
      </c>
      <c r="H128" s="56">
        <v>0</v>
      </c>
      <c r="I128" s="56">
        <v>0</v>
      </c>
      <c r="J128" s="94">
        <v>0</v>
      </c>
      <c r="K128" s="56">
        <v>0</v>
      </c>
      <c r="L128" s="56">
        <v>0</v>
      </c>
      <c r="M128" s="94">
        <v>0</v>
      </c>
      <c r="N128" s="56">
        <v>0</v>
      </c>
      <c r="O128" s="56">
        <v>0</v>
      </c>
      <c r="P128" s="94">
        <v>0</v>
      </c>
      <c r="Q128" s="58">
        <v>0</v>
      </c>
      <c r="R128" s="61">
        <v>0</v>
      </c>
      <c r="S128" s="81">
        <v>0</v>
      </c>
      <c r="T128" s="59">
        <v>0</v>
      </c>
      <c r="U128" s="61">
        <v>0</v>
      </c>
      <c r="V128" s="81">
        <v>0</v>
      </c>
      <c r="W128" s="59">
        <v>0</v>
      </c>
      <c r="X128" s="58">
        <v>0</v>
      </c>
      <c r="Y128" s="58">
        <v>0</v>
      </c>
      <c r="Z128" s="58">
        <v>0</v>
      </c>
      <c r="AA128" s="58">
        <v>0</v>
      </c>
      <c r="AB128" s="81">
        <v>0</v>
      </c>
      <c r="AC128" s="58">
        <v>0</v>
      </c>
      <c r="AD128" s="58">
        <v>0</v>
      </c>
      <c r="AE128" s="81">
        <v>0</v>
      </c>
      <c r="AF128" s="58">
        <v>0</v>
      </c>
      <c r="AG128" s="58">
        <v>0</v>
      </c>
      <c r="AH128" s="81">
        <v>0</v>
      </c>
      <c r="AI128" s="58">
        <v>0</v>
      </c>
      <c r="AJ128" s="58">
        <v>0</v>
      </c>
      <c r="AK128" s="81">
        <v>0</v>
      </c>
      <c r="AL128" s="58">
        <v>0</v>
      </c>
      <c r="AM128" s="58">
        <v>0</v>
      </c>
      <c r="AN128" s="81">
        <v>0</v>
      </c>
      <c r="AO128" s="58">
        <v>0</v>
      </c>
      <c r="AP128" s="58">
        <v>0</v>
      </c>
      <c r="AQ128" s="81">
        <v>0</v>
      </c>
      <c r="AR128" s="272"/>
      <c r="AS128" s="111"/>
      <c r="AU128" s="8"/>
      <c r="AV128" s="8"/>
    </row>
    <row r="129" spans="1:48" s="29" customFormat="1" ht="35.25" hidden="1" customHeight="1" x14ac:dyDescent="0.2">
      <c r="A129" s="153" t="s">
        <v>30</v>
      </c>
      <c r="B129" s="156" t="s">
        <v>138</v>
      </c>
      <c r="C129" s="172" t="s">
        <v>175</v>
      </c>
      <c r="D129" s="77" t="s">
        <v>89</v>
      </c>
      <c r="E129" s="73">
        <f>SUM(E130:E132)</f>
        <v>0</v>
      </c>
      <c r="F129" s="73">
        <f>SUM(F130:F132)</f>
        <v>0</v>
      </c>
      <c r="G129" s="74">
        <v>0</v>
      </c>
      <c r="H129" s="74">
        <f>SUM(H130:H132)</f>
        <v>0</v>
      </c>
      <c r="I129" s="74">
        <f>SUM(I130:I132)</f>
        <v>0</v>
      </c>
      <c r="J129" s="94">
        <v>0</v>
      </c>
      <c r="K129" s="74">
        <f>SUM(K130:K132)</f>
        <v>0</v>
      </c>
      <c r="L129" s="74">
        <f>SUM(L130:L132)</f>
        <v>0</v>
      </c>
      <c r="M129" s="94">
        <v>0</v>
      </c>
      <c r="N129" s="74">
        <f>SUM(N130:N132)</f>
        <v>0</v>
      </c>
      <c r="O129" s="74">
        <f>SUM(O130:O132)</f>
        <v>0</v>
      </c>
      <c r="P129" s="94">
        <v>0</v>
      </c>
      <c r="Q129" s="74">
        <f>SUM(Q130:Q132)</f>
        <v>0</v>
      </c>
      <c r="R129" s="74">
        <f>SUM(R130:R132)</f>
        <v>0</v>
      </c>
      <c r="S129" s="74">
        <v>0</v>
      </c>
      <c r="T129" s="74">
        <f>SUM(T130:T132)</f>
        <v>0</v>
      </c>
      <c r="U129" s="74">
        <f>SUM(U130:U132)</f>
        <v>0</v>
      </c>
      <c r="V129" s="74">
        <v>0</v>
      </c>
      <c r="W129" s="74">
        <f>SUM(W130:W132)</f>
        <v>0</v>
      </c>
      <c r="X129" s="74">
        <f>SUM(X130:X132)</f>
        <v>0</v>
      </c>
      <c r="Y129" s="74">
        <v>0</v>
      </c>
      <c r="Z129" s="74">
        <f>SUM(Z130:Z132)</f>
        <v>0</v>
      </c>
      <c r="AA129" s="74">
        <f>SUM(AA130:AA132)</f>
        <v>0</v>
      </c>
      <c r="AB129" s="74">
        <v>0</v>
      </c>
      <c r="AC129" s="74">
        <f>SUM(AC130:AC132)</f>
        <v>0</v>
      </c>
      <c r="AD129" s="74">
        <f>SUM(AD130:AD132)</f>
        <v>0</v>
      </c>
      <c r="AE129" s="74">
        <v>0</v>
      </c>
      <c r="AF129" s="74">
        <f>SUM(AF130:AF132)</f>
        <v>0</v>
      </c>
      <c r="AG129" s="74">
        <f>SUM(AG130:AG132)</f>
        <v>0</v>
      </c>
      <c r="AH129" s="74">
        <v>0</v>
      </c>
      <c r="AI129" s="74">
        <f>SUM(AI130:AI132)</f>
        <v>0</v>
      </c>
      <c r="AJ129" s="74">
        <f>SUM(AJ130:AJ132)</f>
        <v>0</v>
      </c>
      <c r="AK129" s="74">
        <v>0</v>
      </c>
      <c r="AL129" s="74">
        <f>SUM(AL130:AL132)</f>
        <v>0</v>
      </c>
      <c r="AM129" s="74">
        <f>SUM(AM130:AM132)</f>
        <v>0</v>
      </c>
      <c r="AN129" s="74">
        <v>0</v>
      </c>
      <c r="AO129" s="74">
        <f>SUM(AO130:AO132)</f>
        <v>0</v>
      </c>
      <c r="AP129" s="74">
        <f>SUM(AP130:AP132)</f>
        <v>0</v>
      </c>
      <c r="AQ129" s="74">
        <v>0</v>
      </c>
      <c r="AR129" s="267"/>
      <c r="AS129" s="109"/>
      <c r="AU129" s="8"/>
      <c r="AV129" s="8"/>
    </row>
    <row r="130" spans="1:48" s="9" customFormat="1" ht="36" hidden="1" customHeight="1" x14ac:dyDescent="0.2">
      <c r="A130" s="180"/>
      <c r="B130" s="165"/>
      <c r="C130" s="203"/>
      <c r="D130" s="11" t="s">
        <v>85</v>
      </c>
      <c r="E130" s="7">
        <f>H130+K130+N130+Q130+T130+W130+Z130+AC130+AF130+AI130+AL130+AO130</f>
        <v>0</v>
      </c>
      <c r="F130" s="7">
        <f>I130+L130+O130+R130+U130+X130+AA130+AD130+AG130+AJ130+AM130+AP130</f>
        <v>0</v>
      </c>
      <c r="G130" s="67">
        <v>0</v>
      </c>
      <c r="H130" s="67">
        <v>0</v>
      </c>
      <c r="I130" s="67">
        <v>0</v>
      </c>
      <c r="J130" s="94">
        <v>0</v>
      </c>
      <c r="K130" s="67">
        <v>0</v>
      </c>
      <c r="L130" s="67">
        <v>0</v>
      </c>
      <c r="M130" s="94">
        <v>0</v>
      </c>
      <c r="N130" s="67">
        <v>0</v>
      </c>
      <c r="O130" s="67">
        <v>0</v>
      </c>
      <c r="P130" s="94">
        <v>0</v>
      </c>
      <c r="Q130" s="41">
        <v>0</v>
      </c>
      <c r="R130" s="67">
        <v>0</v>
      </c>
      <c r="S130" s="74">
        <v>0</v>
      </c>
      <c r="T130" s="13">
        <v>0</v>
      </c>
      <c r="U130" s="67">
        <v>0</v>
      </c>
      <c r="V130" s="74">
        <v>0</v>
      </c>
      <c r="W130" s="13">
        <v>0</v>
      </c>
      <c r="X130" s="67">
        <v>0</v>
      </c>
      <c r="Y130" s="67">
        <v>0</v>
      </c>
      <c r="Z130" s="41">
        <v>0</v>
      </c>
      <c r="AA130" s="67">
        <v>0</v>
      </c>
      <c r="AB130" s="74">
        <v>0</v>
      </c>
      <c r="AC130" s="41">
        <v>0</v>
      </c>
      <c r="AD130" s="67">
        <v>0</v>
      </c>
      <c r="AE130" s="74">
        <v>0</v>
      </c>
      <c r="AF130" s="41">
        <v>0</v>
      </c>
      <c r="AG130" s="67">
        <v>0</v>
      </c>
      <c r="AH130" s="74">
        <v>0</v>
      </c>
      <c r="AI130" s="41">
        <v>0</v>
      </c>
      <c r="AJ130" s="67">
        <v>0</v>
      </c>
      <c r="AK130" s="74">
        <v>0</v>
      </c>
      <c r="AL130" s="41">
        <v>0</v>
      </c>
      <c r="AM130" s="67">
        <v>0</v>
      </c>
      <c r="AN130" s="74">
        <v>0</v>
      </c>
      <c r="AO130" s="41">
        <v>0</v>
      </c>
      <c r="AP130" s="67">
        <v>0</v>
      </c>
      <c r="AQ130" s="74">
        <v>0</v>
      </c>
      <c r="AR130" s="268"/>
      <c r="AS130" s="110"/>
      <c r="AU130" s="8"/>
      <c r="AV130" s="8"/>
    </row>
    <row r="131" spans="1:48" s="9" customFormat="1" ht="39.75" hidden="1" customHeight="1" x14ac:dyDescent="0.2">
      <c r="A131" s="180"/>
      <c r="B131" s="165"/>
      <c r="C131" s="203"/>
      <c r="D131" s="12" t="s">
        <v>24</v>
      </c>
      <c r="E131" s="7">
        <f>H131+K131+N131+Q131+T131+W131+Z131+AC131+AF131+AI131+AL131+AO131</f>
        <v>0</v>
      </c>
      <c r="F131" s="7">
        <f t="shared" ref="F131:F132" si="134">I131+L131+O131+R131+U131+X131+AA131+AD131+AG131+AJ131+AM131+AP131</f>
        <v>0</v>
      </c>
      <c r="G131" s="67">
        <v>0</v>
      </c>
      <c r="H131" s="67">
        <v>0</v>
      </c>
      <c r="I131" s="67">
        <v>0</v>
      </c>
      <c r="J131" s="94">
        <v>0</v>
      </c>
      <c r="K131" s="67">
        <v>0</v>
      </c>
      <c r="L131" s="67">
        <v>0</v>
      </c>
      <c r="M131" s="94">
        <v>0</v>
      </c>
      <c r="N131" s="67">
        <v>0</v>
      </c>
      <c r="O131" s="67">
        <v>0</v>
      </c>
      <c r="P131" s="94">
        <v>0</v>
      </c>
      <c r="Q131" s="41">
        <v>0</v>
      </c>
      <c r="R131" s="67">
        <v>0</v>
      </c>
      <c r="S131" s="74">
        <v>0</v>
      </c>
      <c r="T131" s="13">
        <v>0</v>
      </c>
      <c r="U131" s="67">
        <v>0</v>
      </c>
      <c r="V131" s="74">
        <v>0</v>
      </c>
      <c r="W131" s="13">
        <v>0</v>
      </c>
      <c r="X131" s="67">
        <v>0</v>
      </c>
      <c r="Y131" s="67">
        <v>0</v>
      </c>
      <c r="Z131" s="41">
        <v>0</v>
      </c>
      <c r="AA131" s="67">
        <v>0</v>
      </c>
      <c r="AB131" s="74">
        <v>0</v>
      </c>
      <c r="AC131" s="41">
        <v>0</v>
      </c>
      <c r="AD131" s="67">
        <v>0</v>
      </c>
      <c r="AE131" s="74">
        <v>0</v>
      </c>
      <c r="AF131" s="41">
        <v>0</v>
      </c>
      <c r="AG131" s="67">
        <v>0</v>
      </c>
      <c r="AH131" s="74">
        <v>0</v>
      </c>
      <c r="AI131" s="41">
        <v>0</v>
      </c>
      <c r="AJ131" s="67">
        <v>0</v>
      </c>
      <c r="AK131" s="74">
        <v>0</v>
      </c>
      <c r="AL131" s="41">
        <v>0</v>
      </c>
      <c r="AM131" s="67">
        <v>0</v>
      </c>
      <c r="AN131" s="74">
        <v>0</v>
      </c>
      <c r="AO131" s="41">
        <v>0</v>
      </c>
      <c r="AP131" s="67">
        <v>0</v>
      </c>
      <c r="AQ131" s="74">
        <v>0</v>
      </c>
      <c r="AR131" s="268"/>
      <c r="AS131" s="110"/>
      <c r="AU131" s="8"/>
      <c r="AV131" s="8"/>
    </row>
    <row r="132" spans="1:48" s="29" customFormat="1" ht="16.5" hidden="1" customHeight="1" x14ac:dyDescent="0.2">
      <c r="A132" s="180"/>
      <c r="B132" s="165"/>
      <c r="C132" s="203"/>
      <c r="D132" s="12" t="s">
        <v>86</v>
      </c>
      <c r="E132" s="7">
        <f t="shared" ref="E132" si="135">H132+K132+N132+Q132+T132+W132+Z132+AC132+AF132+AI132+AL132+AO132</f>
        <v>0</v>
      </c>
      <c r="F132" s="7">
        <f t="shared" si="134"/>
        <v>0</v>
      </c>
      <c r="G132" s="67">
        <v>0</v>
      </c>
      <c r="H132" s="67">
        <v>0</v>
      </c>
      <c r="I132" s="67">
        <v>0</v>
      </c>
      <c r="J132" s="94">
        <v>0</v>
      </c>
      <c r="K132" s="67">
        <v>0</v>
      </c>
      <c r="L132" s="67">
        <v>0</v>
      </c>
      <c r="M132" s="94">
        <v>0</v>
      </c>
      <c r="N132" s="67">
        <v>0</v>
      </c>
      <c r="O132" s="67">
        <v>0</v>
      </c>
      <c r="P132" s="94">
        <v>0</v>
      </c>
      <c r="Q132" s="41">
        <v>0</v>
      </c>
      <c r="R132" s="67">
        <v>0</v>
      </c>
      <c r="S132" s="74">
        <v>0</v>
      </c>
      <c r="T132" s="13">
        <v>0</v>
      </c>
      <c r="U132" s="67">
        <v>0</v>
      </c>
      <c r="V132" s="74">
        <v>0</v>
      </c>
      <c r="W132" s="13">
        <v>0</v>
      </c>
      <c r="X132" s="67">
        <v>0</v>
      </c>
      <c r="Y132" s="67">
        <v>0</v>
      </c>
      <c r="Z132" s="41">
        <v>0</v>
      </c>
      <c r="AA132" s="67">
        <v>0</v>
      </c>
      <c r="AB132" s="74">
        <v>0</v>
      </c>
      <c r="AC132" s="41">
        <v>0</v>
      </c>
      <c r="AD132" s="67">
        <v>0</v>
      </c>
      <c r="AE132" s="74">
        <v>0</v>
      </c>
      <c r="AF132" s="41">
        <v>0</v>
      </c>
      <c r="AG132" s="67">
        <v>0</v>
      </c>
      <c r="AH132" s="74">
        <v>0</v>
      </c>
      <c r="AI132" s="41">
        <v>0</v>
      </c>
      <c r="AJ132" s="67">
        <v>0</v>
      </c>
      <c r="AK132" s="74">
        <v>0</v>
      </c>
      <c r="AL132" s="41">
        <v>0</v>
      </c>
      <c r="AM132" s="67">
        <v>0</v>
      </c>
      <c r="AN132" s="74">
        <v>0</v>
      </c>
      <c r="AO132" s="41">
        <v>0</v>
      </c>
      <c r="AP132" s="67">
        <v>0</v>
      </c>
      <c r="AQ132" s="74">
        <v>0</v>
      </c>
      <c r="AR132" s="268"/>
      <c r="AS132" s="110"/>
      <c r="AU132" s="8"/>
      <c r="AV132" s="8"/>
    </row>
    <row r="133" spans="1:48" s="9" customFormat="1" ht="16.5" hidden="1" customHeight="1" x14ac:dyDescent="0.2">
      <c r="A133" s="181"/>
      <c r="B133" s="166"/>
      <c r="C133" s="204"/>
      <c r="D133" s="20" t="s">
        <v>87</v>
      </c>
      <c r="E133" s="7">
        <v>0</v>
      </c>
      <c r="F133" s="7">
        <v>0</v>
      </c>
      <c r="G133" s="67">
        <v>0</v>
      </c>
      <c r="H133" s="67">
        <v>0</v>
      </c>
      <c r="I133" s="67">
        <v>0</v>
      </c>
      <c r="J133" s="94">
        <v>0</v>
      </c>
      <c r="K133" s="67">
        <v>0</v>
      </c>
      <c r="L133" s="67">
        <v>0</v>
      </c>
      <c r="M133" s="94">
        <v>0</v>
      </c>
      <c r="N133" s="67">
        <v>0</v>
      </c>
      <c r="O133" s="67">
        <v>0</v>
      </c>
      <c r="P133" s="94">
        <v>0</v>
      </c>
      <c r="Q133" s="41">
        <v>0</v>
      </c>
      <c r="R133" s="41">
        <v>0</v>
      </c>
      <c r="S133" s="81">
        <v>0</v>
      </c>
      <c r="T133" s="41">
        <v>0</v>
      </c>
      <c r="U133" s="41">
        <v>0</v>
      </c>
      <c r="V133" s="81">
        <v>0</v>
      </c>
      <c r="W133" s="41">
        <v>0</v>
      </c>
      <c r="X133" s="41">
        <v>0</v>
      </c>
      <c r="Y133" s="41">
        <v>0</v>
      </c>
      <c r="Z133" s="41">
        <v>0</v>
      </c>
      <c r="AA133" s="41">
        <v>0</v>
      </c>
      <c r="AB133" s="81">
        <v>0</v>
      </c>
      <c r="AC133" s="41">
        <v>0</v>
      </c>
      <c r="AD133" s="41">
        <v>0</v>
      </c>
      <c r="AE133" s="81">
        <v>0</v>
      </c>
      <c r="AF133" s="41">
        <v>0</v>
      </c>
      <c r="AG133" s="41">
        <v>0</v>
      </c>
      <c r="AH133" s="81">
        <v>0</v>
      </c>
      <c r="AI133" s="41">
        <v>0</v>
      </c>
      <c r="AJ133" s="41">
        <v>0</v>
      </c>
      <c r="AK133" s="81">
        <v>0</v>
      </c>
      <c r="AL133" s="41">
        <v>0</v>
      </c>
      <c r="AM133" s="41">
        <v>0</v>
      </c>
      <c r="AN133" s="81">
        <v>0</v>
      </c>
      <c r="AO133" s="41">
        <v>0</v>
      </c>
      <c r="AP133" s="41">
        <v>0</v>
      </c>
      <c r="AQ133" s="81">
        <v>0</v>
      </c>
      <c r="AR133" s="269"/>
      <c r="AS133" s="111"/>
      <c r="AU133" s="8"/>
      <c r="AV133" s="8"/>
    </row>
    <row r="134" spans="1:48" s="9" customFormat="1" ht="16.5" hidden="1" customHeight="1" x14ac:dyDescent="0.2">
      <c r="A134" s="153" t="s">
        <v>65</v>
      </c>
      <c r="B134" s="162" t="s">
        <v>139</v>
      </c>
      <c r="C134" s="172" t="s">
        <v>175</v>
      </c>
      <c r="D134" s="199" t="s">
        <v>27</v>
      </c>
      <c r="E134" s="112" t="s">
        <v>36</v>
      </c>
      <c r="F134" s="112" t="s">
        <v>36</v>
      </c>
      <c r="G134" s="112" t="s">
        <v>36</v>
      </c>
      <c r="H134" s="112" t="s">
        <v>36</v>
      </c>
      <c r="I134" s="112" t="s">
        <v>36</v>
      </c>
      <c r="J134" s="112" t="s">
        <v>36</v>
      </c>
      <c r="K134" s="112" t="s">
        <v>36</v>
      </c>
      <c r="L134" s="112" t="s">
        <v>36</v>
      </c>
      <c r="M134" s="112" t="s">
        <v>36</v>
      </c>
      <c r="N134" s="112" t="s">
        <v>36</v>
      </c>
      <c r="O134" s="112" t="s">
        <v>36</v>
      </c>
      <c r="P134" s="112" t="s">
        <v>36</v>
      </c>
      <c r="Q134" s="112" t="s">
        <v>36</v>
      </c>
      <c r="R134" s="112" t="s">
        <v>36</v>
      </c>
      <c r="S134" s="185" t="s">
        <v>36</v>
      </c>
      <c r="T134" s="112" t="s">
        <v>36</v>
      </c>
      <c r="U134" s="112" t="s">
        <v>36</v>
      </c>
      <c r="V134" s="185" t="s">
        <v>36</v>
      </c>
      <c r="W134" s="112" t="s">
        <v>36</v>
      </c>
      <c r="X134" s="112" t="s">
        <v>36</v>
      </c>
      <c r="Y134" s="112" t="s">
        <v>36</v>
      </c>
      <c r="Z134" s="112" t="s">
        <v>36</v>
      </c>
      <c r="AA134" s="112" t="s">
        <v>36</v>
      </c>
      <c r="AB134" s="185" t="s">
        <v>36</v>
      </c>
      <c r="AC134" s="112" t="s">
        <v>36</v>
      </c>
      <c r="AD134" s="112" t="s">
        <v>36</v>
      </c>
      <c r="AE134" s="185" t="s">
        <v>36</v>
      </c>
      <c r="AF134" s="112" t="s">
        <v>36</v>
      </c>
      <c r="AG134" s="112" t="s">
        <v>36</v>
      </c>
      <c r="AH134" s="185" t="s">
        <v>36</v>
      </c>
      <c r="AI134" s="112" t="s">
        <v>36</v>
      </c>
      <c r="AJ134" s="112" t="s">
        <v>36</v>
      </c>
      <c r="AK134" s="185" t="s">
        <v>36</v>
      </c>
      <c r="AL134" s="112" t="s">
        <v>36</v>
      </c>
      <c r="AM134" s="112" t="s">
        <v>36</v>
      </c>
      <c r="AN134" s="185" t="s">
        <v>36</v>
      </c>
      <c r="AO134" s="112" t="s">
        <v>36</v>
      </c>
      <c r="AP134" s="112" t="s">
        <v>36</v>
      </c>
      <c r="AQ134" s="185" t="s">
        <v>36</v>
      </c>
      <c r="AR134" s="109"/>
      <c r="AS134" s="109"/>
      <c r="AU134" s="8"/>
      <c r="AV134" s="8"/>
    </row>
    <row r="135" spans="1:48" s="75" customFormat="1" ht="16.5" hidden="1" customHeight="1" x14ac:dyDescent="0.2">
      <c r="A135" s="154"/>
      <c r="B135" s="175"/>
      <c r="C135" s="178"/>
      <c r="D135" s="20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93"/>
      <c r="R135" s="193"/>
      <c r="S135" s="186"/>
      <c r="T135" s="193"/>
      <c r="U135" s="193"/>
      <c r="V135" s="186"/>
      <c r="W135" s="193"/>
      <c r="X135" s="193"/>
      <c r="Y135" s="193"/>
      <c r="Z135" s="193"/>
      <c r="AA135" s="193"/>
      <c r="AB135" s="186"/>
      <c r="AC135" s="193"/>
      <c r="AD135" s="193"/>
      <c r="AE135" s="186"/>
      <c r="AF135" s="193"/>
      <c r="AG135" s="193"/>
      <c r="AH135" s="186"/>
      <c r="AI135" s="193"/>
      <c r="AJ135" s="193"/>
      <c r="AK135" s="186"/>
      <c r="AL135" s="193"/>
      <c r="AM135" s="193"/>
      <c r="AN135" s="186"/>
      <c r="AO135" s="120"/>
      <c r="AP135" s="120"/>
      <c r="AQ135" s="287"/>
      <c r="AR135" s="110"/>
      <c r="AS135" s="110"/>
      <c r="AU135" s="76"/>
      <c r="AV135" s="76"/>
    </row>
    <row r="136" spans="1:48" s="10" customFormat="1" ht="29.25" hidden="1" customHeight="1" x14ac:dyDescent="0.2">
      <c r="A136" s="155"/>
      <c r="B136" s="176"/>
      <c r="C136" s="179"/>
      <c r="D136" s="20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94"/>
      <c r="R136" s="194"/>
      <c r="S136" s="187"/>
      <c r="T136" s="194"/>
      <c r="U136" s="194"/>
      <c r="V136" s="187"/>
      <c r="W136" s="194"/>
      <c r="X136" s="194"/>
      <c r="Y136" s="194"/>
      <c r="Z136" s="194"/>
      <c r="AA136" s="194"/>
      <c r="AB136" s="187"/>
      <c r="AC136" s="194"/>
      <c r="AD136" s="194"/>
      <c r="AE136" s="187"/>
      <c r="AF136" s="194"/>
      <c r="AG136" s="194"/>
      <c r="AH136" s="187"/>
      <c r="AI136" s="194"/>
      <c r="AJ136" s="194"/>
      <c r="AK136" s="187"/>
      <c r="AL136" s="194"/>
      <c r="AM136" s="194"/>
      <c r="AN136" s="187"/>
      <c r="AO136" s="121"/>
      <c r="AP136" s="121"/>
      <c r="AQ136" s="288"/>
      <c r="AR136" s="111"/>
      <c r="AS136" s="111"/>
      <c r="AU136" s="8"/>
      <c r="AV136" s="8"/>
    </row>
    <row r="137" spans="1:48" s="9" customFormat="1" ht="28.5" hidden="1" customHeight="1" x14ac:dyDescent="0.2">
      <c r="A137" s="153" t="s">
        <v>66</v>
      </c>
      <c r="B137" s="162" t="s">
        <v>140</v>
      </c>
      <c r="C137" s="172" t="s">
        <v>175</v>
      </c>
      <c r="D137" s="199" t="s">
        <v>27</v>
      </c>
      <c r="E137" s="112" t="s">
        <v>36</v>
      </c>
      <c r="F137" s="115" t="s">
        <v>36</v>
      </c>
      <c r="G137" s="112" t="s">
        <v>36</v>
      </c>
      <c r="H137" s="216" t="s">
        <v>36</v>
      </c>
      <c r="I137" s="115" t="s">
        <v>36</v>
      </c>
      <c r="J137" s="115" t="s">
        <v>36</v>
      </c>
      <c r="K137" s="115" t="s">
        <v>36</v>
      </c>
      <c r="L137" s="115" t="s">
        <v>36</v>
      </c>
      <c r="M137" s="115" t="s">
        <v>36</v>
      </c>
      <c r="N137" s="115" t="s">
        <v>36</v>
      </c>
      <c r="O137" s="115" t="s">
        <v>36</v>
      </c>
      <c r="P137" s="115" t="s">
        <v>36</v>
      </c>
      <c r="Q137" s="115" t="s">
        <v>36</v>
      </c>
      <c r="R137" s="115" t="s">
        <v>36</v>
      </c>
      <c r="S137" s="188" t="s">
        <v>36</v>
      </c>
      <c r="T137" s="115" t="s">
        <v>36</v>
      </c>
      <c r="U137" s="115" t="s">
        <v>36</v>
      </c>
      <c r="V137" s="188" t="s">
        <v>36</v>
      </c>
      <c r="W137" s="115" t="s">
        <v>36</v>
      </c>
      <c r="X137" s="115" t="s">
        <v>36</v>
      </c>
      <c r="Y137" s="115" t="s">
        <v>36</v>
      </c>
      <c r="Z137" s="115" t="s">
        <v>36</v>
      </c>
      <c r="AA137" s="115" t="s">
        <v>36</v>
      </c>
      <c r="AB137" s="188" t="s">
        <v>36</v>
      </c>
      <c r="AC137" s="115" t="s">
        <v>36</v>
      </c>
      <c r="AD137" s="115" t="s">
        <v>36</v>
      </c>
      <c r="AE137" s="188" t="s">
        <v>36</v>
      </c>
      <c r="AF137" s="115" t="s">
        <v>36</v>
      </c>
      <c r="AG137" s="115" t="s">
        <v>36</v>
      </c>
      <c r="AH137" s="188" t="s">
        <v>36</v>
      </c>
      <c r="AI137" s="115" t="s">
        <v>36</v>
      </c>
      <c r="AJ137" s="115" t="s">
        <v>36</v>
      </c>
      <c r="AK137" s="188" t="s">
        <v>36</v>
      </c>
      <c r="AL137" s="115" t="s">
        <v>36</v>
      </c>
      <c r="AM137" s="115" t="s">
        <v>36</v>
      </c>
      <c r="AN137" s="188" t="s">
        <v>36</v>
      </c>
      <c r="AO137" s="115" t="s">
        <v>36</v>
      </c>
      <c r="AP137" s="115" t="s">
        <v>36</v>
      </c>
      <c r="AQ137" s="188" t="s">
        <v>36</v>
      </c>
      <c r="AR137" s="109"/>
      <c r="AS137" s="109"/>
      <c r="AU137" s="8"/>
      <c r="AV137" s="8"/>
    </row>
    <row r="138" spans="1:48" s="9" customFormat="1" ht="16.5" hidden="1" customHeight="1" x14ac:dyDescent="0.2">
      <c r="A138" s="154"/>
      <c r="B138" s="175"/>
      <c r="C138" s="178"/>
      <c r="D138" s="200"/>
      <c r="E138" s="120"/>
      <c r="F138" s="219"/>
      <c r="G138" s="120"/>
      <c r="H138" s="217"/>
      <c r="I138" s="219"/>
      <c r="J138" s="219"/>
      <c r="K138" s="219"/>
      <c r="L138" s="219"/>
      <c r="M138" s="219"/>
      <c r="N138" s="219"/>
      <c r="O138" s="219"/>
      <c r="P138" s="219"/>
      <c r="Q138" s="195"/>
      <c r="R138" s="195"/>
      <c r="S138" s="197"/>
      <c r="T138" s="195"/>
      <c r="U138" s="195"/>
      <c r="V138" s="197"/>
      <c r="W138" s="195"/>
      <c r="X138" s="195"/>
      <c r="Y138" s="195"/>
      <c r="Z138" s="195"/>
      <c r="AA138" s="195"/>
      <c r="AB138" s="197"/>
      <c r="AC138" s="195"/>
      <c r="AD138" s="195"/>
      <c r="AE138" s="197"/>
      <c r="AF138" s="195"/>
      <c r="AG138" s="195"/>
      <c r="AH138" s="197"/>
      <c r="AI138" s="195"/>
      <c r="AJ138" s="195"/>
      <c r="AK138" s="197"/>
      <c r="AL138" s="195"/>
      <c r="AM138" s="195"/>
      <c r="AN138" s="197"/>
      <c r="AO138" s="219"/>
      <c r="AP138" s="219"/>
      <c r="AQ138" s="289"/>
      <c r="AR138" s="110"/>
      <c r="AS138" s="110"/>
      <c r="AU138" s="8"/>
      <c r="AV138" s="8"/>
    </row>
    <row r="139" spans="1:48" s="9" customFormat="1" ht="57" hidden="1" customHeight="1" x14ac:dyDescent="0.2">
      <c r="A139" s="155"/>
      <c r="B139" s="176"/>
      <c r="C139" s="179"/>
      <c r="D139" s="201"/>
      <c r="E139" s="121"/>
      <c r="F139" s="220"/>
      <c r="G139" s="121"/>
      <c r="H139" s="218"/>
      <c r="I139" s="220"/>
      <c r="J139" s="220"/>
      <c r="K139" s="220"/>
      <c r="L139" s="220"/>
      <c r="M139" s="220"/>
      <c r="N139" s="220"/>
      <c r="O139" s="220"/>
      <c r="P139" s="220"/>
      <c r="Q139" s="196"/>
      <c r="R139" s="196"/>
      <c r="S139" s="198"/>
      <c r="T139" s="196"/>
      <c r="U139" s="196"/>
      <c r="V139" s="198"/>
      <c r="W139" s="196"/>
      <c r="X139" s="196"/>
      <c r="Y139" s="196"/>
      <c r="Z139" s="196"/>
      <c r="AA139" s="196"/>
      <c r="AB139" s="198"/>
      <c r="AC139" s="196"/>
      <c r="AD139" s="196"/>
      <c r="AE139" s="198"/>
      <c r="AF139" s="196"/>
      <c r="AG139" s="196"/>
      <c r="AH139" s="198"/>
      <c r="AI139" s="196"/>
      <c r="AJ139" s="196"/>
      <c r="AK139" s="198"/>
      <c r="AL139" s="196"/>
      <c r="AM139" s="196"/>
      <c r="AN139" s="198"/>
      <c r="AO139" s="220"/>
      <c r="AP139" s="220"/>
      <c r="AQ139" s="290"/>
      <c r="AR139" s="111"/>
      <c r="AS139" s="111"/>
      <c r="AU139" s="8"/>
      <c r="AV139" s="8"/>
    </row>
    <row r="140" spans="1:48" s="29" customFormat="1" ht="16.5" hidden="1" customHeight="1" x14ac:dyDescent="0.2">
      <c r="A140" s="153" t="s">
        <v>67</v>
      </c>
      <c r="B140" s="156" t="s">
        <v>141</v>
      </c>
      <c r="C140" s="172" t="s">
        <v>175</v>
      </c>
      <c r="D140" s="77" t="s">
        <v>89</v>
      </c>
      <c r="E140" s="73">
        <f>SUM(E141:E143)</f>
        <v>0</v>
      </c>
      <c r="F140" s="73">
        <f>SUM(F141:F143)</f>
        <v>0</v>
      </c>
      <c r="G140" s="74" t="e">
        <f>F140/E140*100</f>
        <v>#DIV/0!</v>
      </c>
      <c r="H140" s="74">
        <f>SUM(H141:H143)</f>
        <v>0</v>
      </c>
      <c r="I140" s="74">
        <f>SUM(I141:I143)</f>
        <v>0</v>
      </c>
      <c r="J140" s="94">
        <v>0</v>
      </c>
      <c r="K140" s="74">
        <f>SUM(K141:K143)</f>
        <v>0</v>
      </c>
      <c r="L140" s="74">
        <f>SUM(L141:L143)</f>
        <v>0</v>
      </c>
      <c r="M140" s="94">
        <v>0</v>
      </c>
      <c r="N140" s="74">
        <f>SUM(N141:N143)</f>
        <v>0</v>
      </c>
      <c r="O140" s="74">
        <f>SUM(O141:O143)</f>
        <v>0</v>
      </c>
      <c r="P140" s="94" t="e">
        <f>O140/N140*100</f>
        <v>#DIV/0!</v>
      </c>
      <c r="Q140" s="74">
        <f>SUM(Q141:Q143)</f>
        <v>0</v>
      </c>
      <c r="R140" s="74">
        <f>SUM(R141:R143)</f>
        <v>0</v>
      </c>
      <c r="S140" s="74">
        <v>0</v>
      </c>
      <c r="T140" s="74">
        <f>SUM(T141:T143)</f>
        <v>0</v>
      </c>
      <c r="U140" s="74">
        <f>SUM(U141:U143)</f>
        <v>0</v>
      </c>
      <c r="V140" s="74">
        <v>0</v>
      </c>
      <c r="W140" s="74">
        <f>SUM(W141:W143)</f>
        <v>0</v>
      </c>
      <c r="X140" s="74">
        <f>SUM(X141:X143)</f>
        <v>0</v>
      </c>
      <c r="Y140" s="74">
        <v>0</v>
      </c>
      <c r="Z140" s="74">
        <f>SUM(Z141:Z143)</f>
        <v>0</v>
      </c>
      <c r="AA140" s="74">
        <f>SUM(AA141:AA143)</f>
        <v>0</v>
      </c>
      <c r="AB140" s="74">
        <v>0</v>
      </c>
      <c r="AC140" s="74">
        <f>SUM(AC141:AC143)</f>
        <v>0</v>
      </c>
      <c r="AD140" s="74">
        <f>SUM(AD141:AD143)</f>
        <v>0</v>
      </c>
      <c r="AE140" s="74">
        <v>0</v>
      </c>
      <c r="AF140" s="74">
        <f>SUM(AF141:AF143)</f>
        <v>0</v>
      </c>
      <c r="AG140" s="74">
        <f>SUM(AG141:AG143)</f>
        <v>0</v>
      </c>
      <c r="AH140" s="74">
        <v>0</v>
      </c>
      <c r="AI140" s="74">
        <f>SUM(AI141:AI143)</f>
        <v>0</v>
      </c>
      <c r="AJ140" s="74">
        <f>SUM(AJ141:AJ143)</f>
        <v>0</v>
      </c>
      <c r="AK140" s="74">
        <v>0</v>
      </c>
      <c r="AL140" s="74">
        <f>SUM(AL141:AL143)</f>
        <v>0</v>
      </c>
      <c r="AM140" s="74">
        <f>SUM(AM141:AM143)</f>
        <v>0</v>
      </c>
      <c r="AN140" s="74">
        <v>0</v>
      </c>
      <c r="AO140" s="74">
        <f>SUM(AO141:AO143)</f>
        <v>0</v>
      </c>
      <c r="AP140" s="74">
        <f>SUM(AP141:AP143)</f>
        <v>0</v>
      </c>
      <c r="AQ140" s="74">
        <v>0</v>
      </c>
      <c r="AR140" s="267"/>
      <c r="AS140" s="109"/>
      <c r="AU140" s="8"/>
      <c r="AV140" s="8"/>
    </row>
    <row r="141" spans="1:48" s="9" customFormat="1" ht="16.5" hidden="1" customHeight="1" x14ac:dyDescent="0.2">
      <c r="A141" s="180"/>
      <c r="B141" s="165"/>
      <c r="C141" s="203"/>
      <c r="D141" s="11" t="s">
        <v>85</v>
      </c>
      <c r="E141" s="7">
        <f>H141+K141+N141+Q141+T141+W141+Z141+AC141+AF141+AI141+AL141+AO141</f>
        <v>0</v>
      </c>
      <c r="F141" s="7">
        <f>I141+L141+O141+R141+U141+X141+AA141+AD141+AG141+AJ141+AM141+AP141</f>
        <v>0</v>
      </c>
      <c r="G141" s="67">
        <v>0</v>
      </c>
      <c r="H141" s="67">
        <v>0</v>
      </c>
      <c r="I141" s="67">
        <v>0</v>
      </c>
      <c r="J141" s="94">
        <v>0</v>
      </c>
      <c r="K141" s="67">
        <v>0</v>
      </c>
      <c r="L141" s="67">
        <v>0</v>
      </c>
      <c r="M141" s="94">
        <v>0</v>
      </c>
      <c r="N141" s="67">
        <v>0</v>
      </c>
      <c r="O141" s="67">
        <v>0</v>
      </c>
      <c r="P141" s="94">
        <v>0</v>
      </c>
      <c r="Q141" s="41">
        <v>0</v>
      </c>
      <c r="R141" s="67">
        <v>0</v>
      </c>
      <c r="S141" s="74">
        <v>0</v>
      </c>
      <c r="T141" s="13">
        <v>0</v>
      </c>
      <c r="U141" s="67">
        <v>0</v>
      </c>
      <c r="V141" s="74">
        <v>0</v>
      </c>
      <c r="W141" s="13">
        <v>0</v>
      </c>
      <c r="X141" s="67">
        <v>0</v>
      </c>
      <c r="Y141" s="67">
        <v>0</v>
      </c>
      <c r="Z141" s="41">
        <v>0</v>
      </c>
      <c r="AA141" s="67">
        <v>0</v>
      </c>
      <c r="AB141" s="74">
        <v>0</v>
      </c>
      <c r="AC141" s="41">
        <v>0</v>
      </c>
      <c r="AD141" s="67">
        <v>0</v>
      </c>
      <c r="AE141" s="74">
        <v>0</v>
      </c>
      <c r="AF141" s="41">
        <v>0</v>
      </c>
      <c r="AG141" s="67">
        <v>0</v>
      </c>
      <c r="AH141" s="74">
        <v>0</v>
      </c>
      <c r="AI141" s="41">
        <v>0</v>
      </c>
      <c r="AJ141" s="67">
        <v>0</v>
      </c>
      <c r="AK141" s="74">
        <v>0</v>
      </c>
      <c r="AL141" s="41">
        <v>0</v>
      </c>
      <c r="AM141" s="67">
        <v>0</v>
      </c>
      <c r="AN141" s="74">
        <v>0</v>
      </c>
      <c r="AO141" s="41">
        <v>0</v>
      </c>
      <c r="AP141" s="67">
        <v>0</v>
      </c>
      <c r="AQ141" s="74">
        <v>0</v>
      </c>
      <c r="AR141" s="268"/>
      <c r="AS141" s="110"/>
      <c r="AU141" s="8"/>
      <c r="AV141" s="8"/>
    </row>
    <row r="142" spans="1:48" s="9" customFormat="1" ht="80.25" hidden="1" customHeight="1" x14ac:dyDescent="0.2">
      <c r="A142" s="180"/>
      <c r="B142" s="165"/>
      <c r="C142" s="203"/>
      <c r="D142" s="12" t="s">
        <v>24</v>
      </c>
      <c r="E142" s="7">
        <f>H142+K142+N142+Q142+T142+W142+Z142+AC142+AF142+AI142+AL142+AO142</f>
        <v>0</v>
      </c>
      <c r="F142" s="7">
        <f t="shared" ref="F142:F143" si="136">I142+L142+O142+R142+U142+X142+AA142+AD142+AG142+AJ142+AM142+AP142</f>
        <v>0</v>
      </c>
      <c r="G142" s="67">
        <v>0</v>
      </c>
      <c r="H142" s="67">
        <v>0</v>
      </c>
      <c r="I142" s="67">
        <v>0</v>
      </c>
      <c r="J142" s="94">
        <v>0</v>
      </c>
      <c r="K142" s="67">
        <v>0</v>
      </c>
      <c r="L142" s="67">
        <v>0</v>
      </c>
      <c r="M142" s="94">
        <v>0</v>
      </c>
      <c r="N142" s="67">
        <v>0</v>
      </c>
      <c r="O142" s="67">
        <v>0</v>
      </c>
      <c r="P142" s="94">
        <v>0</v>
      </c>
      <c r="Q142" s="41">
        <v>0</v>
      </c>
      <c r="R142" s="67">
        <v>0</v>
      </c>
      <c r="S142" s="74">
        <v>0</v>
      </c>
      <c r="T142" s="13">
        <v>0</v>
      </c>
      <c r="U142" s="67">
        <v>0</v>
      </c>
      <c r="V142" s="74">
        <v>0</v>
      </c>
      <c r="W142" s="13">
        <v>0</v>
      </c>
      <c r="X142" s="67">
        <v>0</v>
      </c>
      <c r="Y142" s="67">
        <v>0</v>
      </c>
      <c r="Z142" s="41">
        <v>0</v>
      </c>
      <c r="AA142" s="67">
        <v>0</v>
      </c>
      <c r="AB142" s="74">
        <v>0</v>
      </c>
      <c r="AC142" s="41">
        <v>0</v>
      </c>
      <c r="AD142" s="67">
        <v>0</v>
      </c>
      <c r="AE142" s="74">
        <v>0</v>
      </c>
      <c r="AF142" s="41">
        <v>0</v>
      </c>
      <c r="AG142" s="67">
        <v>0</v>
      </c>
      <c r="AH142" s="74">
        <v>0</v>
      </c>
      <c r="AI142" s="41">
        <v>0</v>
      </c>
      <c r="AJ142" s="67">
        <v>0</v>
      </c>
      <c r="AK142" s="74">
        <v>0</v>
      </c>
      <c r="AL142" s="41">
        <v>0</v>
      </c>
      <c r="AM142" s="67">
        <v>0</v>
      </c>
      <c r="AN142" s="74">
        <v>0</v>
      </c>
      <c r="AO142" s="41">
        <v>0</v>
      </c>
      <c r="AP142" s="67">
        <v>0</v>
      </c>
      <c r="AQ142" s="74">
        <v>0</v>
      </c>
      <c r="AR142" s="268"/>
      <c r="AS142" s="110"/>
      <c r="AU142" s="8"/>
      <c r="AV142" s="8"/>
    </row>
    <row r="143" spans="1:48" s="75" customFormat="1" ht="16.5" hidden="1" customHeight="1" x14ac:dyDescent="0.2">
      <c r="A143" s="180"/>
      <c r="B143" s="165"/>
      <c r="C143" s="203"/>
      <c r="D143" s="12" t="s">
        <v>86</v>
      </c>
      <c r="E143" s="7">
        <f t="shared" ref="E143" si="137">H143+K143+N143+Q143+T143+W143+Z143+AC143+AF143+AI143+AL143+AO143</f>
        <v>0</v>
      </c>
      <c r="F143" s="7">
        <f t="shared" si="136"/>
        <v>0</v>
      </c>
      <c r="G143" s="67" t="e">
        <f t="shared" ref="G143" si="138">F143/E143*100</f>
        <v>#DIV/0!</v>
      </c>
      <c r="H143" s="67">
        <v>0</v>
      </c>
      <c r="I143" s="67">
        <v>0</v>
      </c>
      <c r="J143" s="94">
        <v>0</v>
      </c>
      <c r="K143" s="67">
        <v>0</v>
      </c>
      <c r="L143" s="67">
        <v>0</v>
      </c>
      <c r="M143" s="94">
        <v>0</v>
      </c>
      <c r="N143" s="72">
        <v>0</v>
      </c>
      <c r="O143" s="71">
        <v>0</v>
      </c>
      <c r="P143" s="94" t="e">
        <f>O143/N143*100</f>
        <v>#DIV/0!</v>
      </c>
      <c r="Q143" s="41">
        <v>0</v>
      </c>
      <c r="R143" s="67">
        <v>0</v>
      </c>
      <c r="S143" s="74">
        <v>0</v>
      </c>
      <c r="T143" s="72">
        <v>0</v>
      </c>
      <c r="U143" s="67">
        <v>0</v>
      </c>
      <c r="V143" s="74">
        <v>0</v>
      </c>
      <c r="W143" s="13">
        <v>0</v>
      </c>
      <c r="X143" s="67">
        <v>0</v>
      </c>
      <c r="Y143" s="67">
        <v>0</v>
      </c>
      <c r="Z143" s="41">
        <v>0</v>
      </c>
      <c r="AA143" s="67">
        <v>0</v>
      </c>
      <c r="AB143" s="74">
        <v>0</v>
      </c>
      <c r="AC143" s="41">
        <v>0</v>
      </c>
      <c r="AD143" s="67">
        <v>0</v>
      </c>
      <c r="AE143" s="74">
        <v>0</v>
      </c>
      <c r="AF143" s="41">
        <v>0</v>
      </c>
      <c r="AG143" s="67">
        <v>0</v>
      </c>
      <c r="AH143" s="74">
        <v>0</v>
      </c>
      <c r="AI143" s="41">
        <v>0</v>
      </c>
      <c r="AJ143" s="67">
        <v>0</v>
      </c>
      <c r="AK143" s="74">
        <v>0</v>
      </c>
      <c r="AL143" s="41">
        <v>0</v>
      </c>
      <c r="AM143" s="67">
        <v>0</v>
      </c>
      <c r="AN143" s="74">
        <v>0</v>
      </c>
      <c r="AO143" s="41">
        <v>0</v>
      </c>
      <c r="AP143" s="67">
        <v>0</v>
      </c>
      <c r="AQ143" s="74">
        <v>0</v>
      </c>
      <c r="AR143" s="268"/>
      <c r="AS143" s="110"/>
      <c r="AU143" s="76"/>
      <c r="AV143" s="76"/>
    </row>
    <row r="144" spans="1:48" s="10" customFormat="1" ht="23.25" hidden="1" customHeight="1" x14ac:dyDescent="0.2">
      <c r="A144" s="181"/>
      <c r="B144" s="166"/>
      <c r="C144" s="204"/>
      <c r="D144" s="20" t="s">
        <v>87</v>
      </c>
      <c r="E144" s="7">
        <v>0</v>
      </c>
      <c r="F144" s="7">
        <v>0</v>
      </c>
      <c r="G144" s="67">
        <v>0</v>
      </c>
      <c r="H144" s="67">
        <v>0</v>
      </c>
      <c r="I144" s="67">
        <v>0</v>
      </c>
      <c r="J144" s="94">
        <v>0</v>
      </c>
      <c r="K144" s="67">
        <v>0</v>
      </c>
      <c r="L144" s="67">
        <v>0</v>
      </c>
      <c r="M144" s="94">
        <v>0</v>
      </c>
      <c r="N144" s="67">
        <v>0</v>
      </c>
      <c r="O144" s="67">
        <v>0</v>
      </c>
      <c r="P144" s="94">
        <v>0</v>
      </c>
      <c r="Q144" s="41">
        <v>0</v>
      </c>
      <c r="R144" s="41">
        <v>0</v>
      </c>
      <c r="S144" s="81">
        <v>0</v>
      </c>
      <c r="T144" s="41">
        <v>0</v>
      </c>
      <c r="U144" s="41">
        <v>0</v>
      </c>
      <c r="V144" s="81">
        <v>0</v>
      </c>
      <c r="W144" s="41">
        <v>0</v>
      </c>
      <c r="X144" s="41">
        <v>0</v>
      </c>
      <c r="Y144" s="41">
        <v>0</v>
      </c>
      <c r="Z144" s="41">
        <v>0</v>
      </c>
      <c r="AA144" s="41">
        <v>0</v>
      </c>
      <c r="AB144" s="81">
        <v>0</v>
      </c>
      <c r="AC144" s="41">
        <v>0</v>
      </c>
      <c r="AD144" s="41">
        <v>0</v>
      </c>
      <c r="AE144" s="81">
        <v>0</v>
      </c>
      <c r="AF144" s="41">
        <v>0</v>
      </c>
      <c r="AG144" s="41">
        <v>0</v>
      </c>
      <c r="AH144" s="81">
        <v>0</v>
      </c>
      <c r="AI144" s="41">
        <v>0</v>
      </c>
      <c r="AJ144" s="41">
        <v>0</v>
      </c>
      <c r="AK144" s="81">
        <v>0</v>
      </c>
      <c r="AL144" s="41">
        <v>0</v>
      </c>
      <c r="AM144" s="41">
        <v>0</v>
      </c>
      <c r="AN144" s="81">
        <v>0</v>
      </c>
      <c r="AO144" s="41">
        <v>0</v>
      </c>
      <c r="AP144" s="41">
        <v>0</v>
      </c>
      <c r="AQ144" s="81">
        <v>0</v>
      </c>
      <c r="AR144" s="269"/>
      <c r="AS144" s="111"/>
      <c r="AU144" s="8"/>
      <c r="AV144" s="8"/>
    </row>
    <row r="145" spans="1:48" s="9" customFormat="1" ht="30" hidden="1" customHeight="1" x14ac:dyDescent="0.2">
      <c r="A145" s="153" t="s">
        <v>68</v>
      </c>
      <c r="B145" s="162" t="s">
        <v>142</v>
      </c>
      <c r="C145" s="172" t="s">
        <v>175</v>
      </c>
      <c r="D145" s="199" t="s">
        <v>27</v>
      </c>
      <c r="E145" s="112" t="s">
        <v>36</v>
      </c>
      <c r="F145" s="112" t="s">
        <v>36</v>
      </c>
      <c r="G145" s="112" t="s">
        <v>36</v>
      </c>
      <c r="H145" s="112" t="s">
        <v>36</v>
      </c>
      <c r="I145" s="112" t="s">
        <v>36</v>
      </c>
      <c r="J145" s="112" t="s">
        <v>36</v>
      </c>
      <c r="K145" s="112" t="s">
        <v>36</v>
      </c>
      <c r="L145" s="112" t="s">
        <v>36</v>
      </c>
      <c r="M145" s="112" t="s">
        <v>36</v>
      </c>
      <c r="N145" s="112" t="s">
        <v>36</v>
      </c>
      <c r="O145" s="112" t="s">
        <v>36</v>
      </c>
      <c r="P145" s="112" t="s">
        <v>36</v>
      </c>
      <c r="Q145" s="112" t="s">
        <v>36</v>
      </c>
      <c r="R145" s="112" t="s">
        <v>36</v>
      </c>
      <c r="S145" s="185" t="s">
        <v>36</v>
      </c>
      <c r="T145" s="112" t="s">
        <v>36</v>
      </c>
      <c r="U145" s="112" t="s">
        <v>36</v>
      </c>
      <c r="V145" s="185" t="s">
        <v>36</v>
      </c>
      <c r="W145" s="112" t="s">
        <v>36</v>
      </c>
      <c r="X145" s="112" t="s">
        <v>36</v>
      </c>
      <c r="Y145" s="112" t="s">
        <v>36</v>
      </c>
      <c r="Z145" s="112" t="s">
        <v>36</v>
      </c>
      <c r="AA145" s="112" t="s">
        <v>36</v>
      </c>
      <c r="AB145" s="185" t="s">
        <v>36</v>
      </c>
      <c r="AC145" s="112" t="s">
        <v>36</v>
      </c>
      <c r="AD145" s="112" t="s">
        <v>36</v>
      </c>
      <c r="AE145" s="185" t="s">
        <v>36</v>
      </c>
      <c r="AF145" s="112" t="s">
        <v>36</v>
      </c>
      <c r="AG145" s="112" t="s">
        <v>36</v>
      </c>
      <c r="AH145" s="185" t="s">
        <v>36</v>
      </c>
      <c r="AI145" s="112" t="s">
        <v>36</v>
      </c>
      <c r="AJ145" s="112" t="s">
        <v>36</v>
      </c>
      <c r="AK145" s="185" t="s">
        <v>36</v>
      </c>
      <c r="AL145" s="112" t="s">
        <v>36</v>
      </c>
      <c r="AM145" s="112" t="s">
        <v>36</v>
      </c>
      <c r="AN145" s="185" t="s">
        <v>36</v>
      </c>
      <c r="AO145" s="112" t="s">
        <v>36</v>
      </c>
      <c r="AP145" s="112" t="s">
        <v>36</v>
      </c>
      <c r="AQ145" s="185" t="s">
        <v>36</v>
      </c>
      <c r="AR145" s="273"/>
      <c r="AS145" s="109"/>
      <c r="AU145" s="8"/>
      <c r="AV145" s="8"/>
    </row>
    <row r="146" spans="1:48" s="9" customFormat="1" ht="16.5" hidden="1" customHeight="1" x14ac:dyDescent="0.2">
      <c r="A146" s="154"/>
      <c r="B146" s="163"/>
      <c r="C146" s="178"/>
      <c r="D146" s="20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93"/>
      <c r="R146" s="193"/>
      <c r="S146" s="186"/>
      <c r="T146" s="193"/>
      <c r="U146" s="193"/>
      <c r="V146" s="186"/>
      <c r="W146" s="193"/>
      <c r="X146" s="193"/>
      <c r="Y146" s="193"/>
      <c r="Z146" s="193"/>
      <c r="AA146" s="193"/>
      <c r="AB146" s="186"/>
      <c r="AC146" s="193"/>
      <c r="AD146" s="193"/>
      <c r="AE146" s="186"/>
      <c r="AF146" s="193"/>
      <c r="AG146" s="193"/>
      <c r="AH146" s="186"/>
      <c r="AI146" s="193"/>
      <c r="AJ146" s="193"/>
      <c r="AK146" s="186"/>
      <c r="AL146" s="193"/>
      <c r="AM146" s="193"/>
      <c r="AN146" s="186"/>
      <c r="AO146" s="120"/>
      <c r="AP146" s="120"/>
      <c r="AQ146" s="287"/>
      <c r="AR146" s="274"/>
      <c r="AS146" s="110"/>
      <c r="AU146" s="8"/>
      <c r="AV146" s="8"/>
    </row>
    <row r="147" spans="1:48" s="9" customFormat="1" ht="33" hidden="1" customHeight="1" x14ac:dyDescent="0.2">
      <c r="A147" s="155"/>
      <c r="B147" s="164"/>
      <c r="C147" s="179"/>
      <c r="D147" s="20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94"/>
      <c r="R147" s="194"/>
      <c r="S147" s="187"/>
      <c r="T147" s="194"/>
      <c r="U147" s="194"/>
      <c r="V147" s="187"/>
      <c r="W147" s="194"/>
      <c r="X147" s="194"/>
      <c r="Y147" s="194"/>
      <c r="Z147" s="194"/>
      <c r="AA147" s="194"/>
      <c r="AB147" s="187"/>
      <c r="AC147" s="194"/>
      <c r="AD147" s="194"/>
      <c r="AE147" s="187"/>
      <c r="AF147" s="194"/>
      <c r="AG147" s="194"/>
      <c r="AH147" s="187"/>
      <c r="AI147" s="194"/>
      <c r="AJ147" s="194"/>
      <c r="AK147" s="187"/>
      <c r="AL147" s="194"/>
      <c r="AM147" s="194"/>
      <c r="AN147" s="187"/>
      <c r="AO147" s="121"/>
      <c r="AP147" s="121"/>
      <c r="AQ147" s="288"/>
      <c r="AR147" s="275"/>
      <c r="AS147" s="111"/>
      <c r="AU147" s="8"/>
      <c r="AV147" s="8"/>
    </row>
    <row r="148" spans="1:48" s="75" customFormat="1" ht="16.5" hidden="1" customHeight="1" x14ac:dyDescent="0.2">
      <c r="A148" s="153" t="s">
        <v>69</v>
      </c>
      <c r="B148" s="156" t="s">
        <v>143</v>
      </c>
      <c r="C148" s="159" t="s">
        <v>175</v>
      </c>
      <c r="D148" s="78" t="s">
        <v>89</v>
      </c>
      <c r="E148" s="73">
        <f>SUM(E149:E151)</f>
        <v>0</v>
      </c>
      <c r="F148" s="73">
        <f>SUM(F149:F151)</f>
        <v>0</v>
      </c>
      <c r="G148" s="74">
        <v>0</v>
      </c>
      <c r="H148" s="74">
        <f>SUM(H149:H151)</f>
        <v>0</v>
      </c>
      <c r="I148" s="74">
        <f>SUM(I149:I151)</f>
        <v>0</v>
      </c>
      <c r="J148" s="94">
        <v>0</v>
      </c>
      <c r="K148" s="74">
        <f>SUM(K149:K151)</f>
        <v>0</v>
      </c>
      <c r="L148" s="74">
        <f>SUM(L149:L151)</f>
        <v>0</v>
      </c>
      <c r="M148" s="94">
        <v>0</v>
      </c>
      <c r="N148" s="74">
        <f>SUM(N149:N151)</f>
        <v>0</v>
      </c>
      <c r="O148" s="74">
        <f>SUM(O149:O151)</f>
        <v>0</v>
      </c>
      <c r="P148" s="94">
        <v>0</v>
      </c>
      <c r="Q148" s="74">
        <f>SUM(Q149:Q151)</f>
        <v>0</v>
      </c>
      <c r="R148" s="74">
        <f>SUM(R149:R151)</f>
        <v>0</v>
      </c>
      <c r="S148" s="74">
        <v>0</v>
      </c>
      <c r="T148" s="74">
        <f>SUM(T149:T151)</f>
        <v>0</v>
      </c>
      <c r="U148" s="74">
        <f>SUM(U149:U151)</f>
        <v>0</v>
      </c>
      <c r="V148" s="74">
        <v>0</v>
      </c>
      <c r="W148" s="74">
        <f>SUM(W149:W151)</f>
        <v>0</v>
      </c>
      <c r="X148" s="74">
        <f>SUM(X149:X151)</f>
        <v>0</v>
      </c>
      <c r="Y148" s="74">
        <v>0</v>
      </c>
      <c r="Z148" s="74">
        <f>SUM(Z149:Z151)</f>
        <v>0</v>
      </c>
      <c r="AA148" s="74">
        <f>SUM(AA149:AA151)</f>
        <v>0</v>
      </c>
      <c r="AB148" s="74">
        <v>0</v>
      </c>
      <c r="AC148" s="74">
        <f>SUM(AC149:AC151)</f>
        <v>0</v>
      </c>
      <c r="AD148" s="74">
        <f>SUM(AD149:AD151)</f>
        <v>0</v>
      </c>
      <c r="AE148" s="74">
        <v>0</v>
      </c>
      <c r="AF148" s="74">
        <f>SUM(AF149:AF151)</f>
        <v>0</v>
      </c>
      <c r="AG148" s="74">
        <f>SUM(AG149:AG151)</f>
        <v>0</v>
      </c>
      <c r="AH148" s="74">
        <v>0</v>
      </c>
      <c r="AI148" s="74">
        <f>SUM(AI149:AI151)</f>
        <v>0</v>
      </c>
      <c r="AJ148" s="74">
        <f>SUM(AJ149:AJ151)</f>
        <v>0</v>
      </c>
      <c r="AK148" s="74">
        <v>0</v>
      </c>
      <c r="AL148" s="74">
        <f>SUM(AL149:AL151)</f>
        <v>0</v>
      </c>
      <c r="AM148" s="74">
        <f>SUM(AM149:AM151)</f>
        <v>0</v>
      </c>
      <c r="AN148" s="74">
        <v>0</v>
      </c>
      <c r="AO148" s="74">
        <f>SUM(AO149:AO151)</f>
        <v>0</v>
      </c>
      <c r="AP148" s="74">
        <f>SUM(AP149:AP151)</f>
        <v>0</v>
      </c>
      <c r="AQ148" s="74">
        <v>0</v>
      </c>
      <c r="AR148" s="267"/>
      <c r="AS148" s="109"/>
      <c r="AU148" s="76"/>
      <c r="AV148" s="76"/>
    </row>
    <row r="149" spans="1:48" s="10" customFormat="1" ht="26.25" hidden="1" customHeight="1" x14ac:dyDescent="0.2">
      <c r="A149" s="180"/>
      <c r="B149" s="221"/>
      <c r="C149" s="203"/>
      <c r="D149" s="11" t="s">
        <v>85</v>
      </c>
      <c r="E149" s="7">
        <f>H149+K149+N149+Q149+T149+W149+Z149+AC149+AF149+AI149+AL149+AO149</f>
        <v>0</v>
      </c>
      <c r="F149" s="7">
        <f>I149+L149+O149+R149+U149+X149+AA149+AD149+AG149+AJ149+AM149+AP149</f>
        <v>0</v>
      </c>
      <c r="G149" s="67">
        <v>0</v>
      </c>
      <c r="H149" s="67">
        <v>0</v>
      </c>
      <c r="I149" s="67">
        <v>0</v>
      </c>
      <c r="J149" s="94">
        <v>0</v>
      </c>
      <c r="K149" s="67">
        <v>0</v>
      </c>
      <c r="L149" s="67">
        <v>0</v>
      </c>
      <c r="M149" s="94">
        <v>0</v>
      </c>
      <c r="N149" s="67">
        <v>0</v>
      </c>
      <c r="O149" s="67">
        <v>0</v>
      </c>
      <c r="P149" s="94">
        <v>0</v>
      </c>
      <c r="Q149" s="41">
        <v>0</v>
      </c>
      <c r="R149" s="67">
        <v>0</v>
      </c>
      <c r="S149" s="74">
        <v>0</v>
      </c>
      <c r="T149" s="13">
        <v>0</v>
      </c>
      <c r="U149" s="67">
        <v>0</v>
      </c>
      <c r="V149" s="74">
        <v>0</v>
      </c>
      <c r="W149" s="13">
        <v>0</v>
      </c>
      <c r="X149" s="67">
        <v>0</v>
      </c>
      <c r="Y149" s="67">
        <v>0</v>
      </c>
      <c r="Z149" s="41">
        <v>0</v>
      </c>
      <c r="AA149" s="67">
        <v>0</v>
      </c>
      <c r="AB149" s="74">
        <v>0</v>
      </c>
      <c r="AC149" s="41">
        <v>0</v>
      </c>
      <c r="AD149" s="67">
        <v>0</v>
      </c>
      <c r="AE149" s="74">
        <v>0</v>
      </c>
      <c r="AF149" s="41">
        <v>0</v>
      </c>
      <c r="AG149" s="67">
        <v>0</v>
      </c>
      <c r="AH149" s="74">
        <v>0</v>
      </c>
      <c r="AI149" s="41">
        <v>0</v>
      </c>
      <c r="AJ149" s="67">
        <v>0</v>
      </c>
      <c r="AK149" s="74">
        <v>0</v>
      </c>
      <c r="AL149" s="41">
        <v>0</v>
      </c>
      <c r="AM149" s="67">
        <v>0</v>
      </c>
      <c r="AN149" s="74">
        <v>0</v>
      </c>
      <c r="AO149" s="41">
        <v>0</v>
      </c>
      <c r="AP149" s="67">
        <v>0</v>
      </c>
      <c r="AQ149" s="74">
        <v>0</v>
      </c>
      <c r="AR149" s="268"/>
      <c r="AS149" s="110"/>
      <c r="AU149" s="8"/>
      <c r="AV149" s="8"/>
    </row>
    <row r="150" spans="1:48" s="9" customFormat="1" ht="25.5" hidden="1" customHeight="1" x14ac:dyDescent="0.2">
      <c r="A150" s="180"/>
      <c r="B150" s="221"/>
      <c r="C150" s="203"/>
      <c r="D150" s="12" t="s">
        <v>24</v>
      </c>
      <c r="E150" s="7">
        <f>H150+K150+N150+Q150+T150+W150+Z150+AC150+AF150+AI150+AL150+AO150</f>
        <v>0</v>
      </c>
      <c r="F150" s="7">
        <f t="shared" ref="F150:F151" si="139">I150+L150+O150+R150+U150+X150+AA150+AD150+AG150+AJ150+AM150+AP150</f>
        <v>0</v>
      </c>
      <c r="G150" s="67">
        <v>0</v>
      </c>
      <c r="H150" s="67">
        <v>0</v>
      </c>
      <c r="I150" s="67">
        <v>0</v>
      </c>
      <c r="J150" s="94">
        <v>0</v>
      </c>
      <c r="K150" s="67">
        <v>0</v>
      </c>
      <c r="L150" s="67">
        <v>0</v>
      </c>
      <c r="M150" s="94">
        <v>0</v>
      </c>
      <c r="N150" s="67">
        <v>0</v>
      </c>
      <c r="O150" s="67">
        <v>0</v>
      </c>
      <c r="P150" s="94">
        <v>0</v>
      </c>
      <c r="Q150" s="41">
        <v>0</v>
      </c>
      <c r="R150" s="67">
        <v>0</v>
      </c>
      <c r="S150" s="74">
        <v>0</v>
      </c>
      <c r="T150" s="13">
        <v>0</v>
      </c>
      <c r="U150" s="67">
        <v>0</v>
      </c>
      <c r="V150" s="74">
        <v>0</v>
      </c>
      <c r="W150" s="13">
        <v>0</v>
      </c>
      <c r="X150" s="67">
        <v>0</v>
      </c>
      <c r="Y150" s="67">
        <v>0</v>
      </c>
      <c r="Z150" s="41">
        <v>0</v>
      </c>
      <c r="AA150" s="67">
        <v>0</v>
      </c>
      <c r="AB150" s="74">
        <v>0</v>
      </c>
      <c r="AC150" s="41">
        <v>0</v>
      </c>
      <c r="AD150" s="67">
        <v>0</v>
      </c>
      <c r="AE150" s="74">
        <v>0</v>
      </c>
      <c r="AF150" s="41">
        <v>0</v>
      </c>
      <c r="AG150" s="67">
        <v>0</v>
      </c>
      <c r="AH150" s="74">
        <v>0</v>
      </c>
      <c r="AI150" s="41">
        <v>0</v>
      </c>
      <c r="AJ150" s="67">
        <v>0</v>
      </c>
      <c r="AK150" s="74">
        <v>0</v>
      </c>
      <c r="AL150" s="41">
        <v>0</v>
      </c>
      <c r="AM150" s="67">
        <v>0</v>
      </c>
      <c r="AN150" s="74">
        <v>0</v>
      </c>
      <c r="AO150" s="41">
        <v>0</v>
      </c>
      <c r="AP150" s="67">
        <v>0</v>
      </c>
      <c r="AQ150" s="74">
        <v>0</v>
      </c>
      <c r="AR150" s="268"/>
      <c r="AS150" s="110"/>
      <c r="AU150" s="8"/>
      <c r="AV150" s="8"/>
    </row>
    <row r="151" spans="1:48" s="9" customFormat="1" ht="16.5" hidden="1" customHeight="1" x14ac:dyDescent="0.2">
      <c r="A151" s="180"/>
      <c r="B151" s="221"/>
      <c r="C151" s="203"/>
      <c r="D151" s="12" t="s">
        <v>86</v>
      </c>
      <c r="E151" s="7">
        <f t="shared" ref="E151" si="140">H151+K151+N151+Q151+T151+W151+Z151+AC151+AF151+AI151+AL151+AO151</f>
        <v>0</v>
      </c>
      <c r="F151" s="7">
        <f t="shared" si="139"/>
        <v>0</v>
      </c>
      <c r="G151" s="67">
        <v>0</v>
      </c>
      <c r="H151" s="67">
        <v>0</v>
      </c>
      <c r="I151" s="67">
        <v>0</v>
      </c>
      <c r="J151" s="94">
        <v>0</v>
      </c>
      <c r="K151" s="67">
        <v>0</v>
      </c>
      <c r="L151" s="67">
        <v>0</v>
      </c>
      <c r="M151" s="94">
        <v>0</v>
      </c>
      <c r="N151" s="67">
        <v>0</v>
      </c>
      <c r="O151" s="67">
        <v>0</v>
      </c>
      <c r="P151" s="94">
        <v>0</v>
      </c>
      <c r="Q151" s="41">
        <v>0</v>
      </c>
      <c r="R151" s="67">
        <v>0</v>
      </c>
      <c r="S151" s="74">
        <v>0</v>
      </c>
      <c r="T151" s="13">
        <v>0</v>
      </c>
      <c r="U151" s="67">
        <v>0</v>
      </c>
      <c r="V151" s="74">
        <v>0</v>
      </c>
      <c r="W151" s="13">
        <v>0</v>
      </c>
      <c r="X151" s="67">
        <v>0</v>
      </c>
      <c r="Y151" s="67">
        <v>0</v>
      </c>
      <c r="Z151" s="41">
        <v>0</v>
      </c>
      <c r="AA151" s="67">
        <v>0</v>
      </c>
      <c r="AB151" s="74">
        <v>0</v>
      </c>
      <c r="AC151" s="41">
        <v>0</v>
      </c>
      <c r="AD151" s="67">
        <v>0</v>
      </c>
      <c r="AE151" s="74">
        <v>0</v>
      </c>
      <c r="AF151" s="41">
        <v>0</v>
      </c>
      <c r="AG151" s="67">
        <v>0</v>
      </c>
      <c r="AH151" s="74">
        <v>0</v>
      </c>
      <c r="AI151" s="41">
        <v>0</v>
      </c>
      <c r="AJ151" s="67">
        <v>0</v>
      </c>
      <c r="AK151" s="74">
        <v>0</v>
      </c>
      <c r="AL151" s="41">
        <v>0</v>
      </c>
      <c r="AM151" s="67">
        <v>0</v>
      </c>
      <c r="AN151" s="74">
        <v>0</v>
      </c>
      <c r="AO151" s="41">
        <v>0</v>
      </c>
      <c r="AP151" s="67">
        <v>0</v>
      </c>
      <c r="AQ151" s="74">
        <v>0</v>
      </c>
      <c r="AR151" s="268"/>
      <c r="AS151" s="110"/>
      <c r="AU151" s="8"/>
      <c r="AV151" s="8"/>
    </row>
    <row r="152" spans="1:48" s="9" customFormat="1" ht="27" hidden="1" customHeight="1" x14ac:dyDescent="0.2">
      <c r="A152" s="181"/>
      <c r="B152" s="222"/>
      <c r="C152" s="204"/>
      <c r="D152" s="20" t="s">
        <v>87</v>
      </c>
      <c r="E152" s="7">
        <v>0</v>
      </c>
      <c r="F152" s="7">
        <v>0</v>
      </c>
      <c r="G152" s="67">
        <v>0</v>
      </c>
      <c r="H152" s="67">
        <v>0</v>
      </c>
      <c r="I152" s="67">
        <v>0</v>
      </c>
      <c r="J152" s="94">
        <v>0</v>
      </c>
      <c r="K152" s="67">
        <v>0</v>
      </c>
      <c r="L152" s="67">
        <v>0</v>
      </c>
      <c r="M152" s="94">
        <v>0</v>
      </c>
      <c r="N152" s="67">
        <v>0</v>
      </c>
      <c r="O152" s="67">
        <v>0</v>
      </c>
      <c r="P152" s="94">
        <v>0</v>
      </c>
      <c r="Q152" s="41">
        <v>0</v>
      </c>
      <c r="R152" s="41">
        <v>0</v>
      </c>
      <c r="S152" s="81">
        <v>0</v>
      </c>
      <c r="T152" s="41">
        <v>0</v>
      </c>
      <c r="U152" s="41">
        <v>0</v>
      </c>
      <c r="V152" s="8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81">
        <v>0</v>
      </c>
      <c r="AC152" s="41">
        <v>0</v>
      </c>
      <c r="AD152" s="41">
        <v>0</v>
      </c>
      <c r="AE152" s="81">
        <v>0</v>
      </c>
      <c r="AF152" s="41">
        <v>0</v>
      </c>
      <c r="AG152" s="41">
        <v>0</v>
      </c>
      <c r="AH152" s="81">
        <v>0</v>
      </c>
      <c r="AI152" s="41">
        <v>0</v>
      </c>
      <c r="AJ152" s="41">
        <v>0</v>
      </c>
      <c r="AK152" s="81">
        <v>0</v>
      </c>
      <c r="AL152" s="41">
        <v>0</v>
      </c>
      <c r="AM152" s="41">
        <v>0</v>
      </c>
      <c r="AN152" s="81">
        <v>0</v>
      </c>
      <c r="AO152" s="41">
        <v>0</v>
      </c>
      <c r="AP152" s="41">
        <v>0</v>
      </c>
      <c r="AQ152" s="81">
        <v>0</v>
      </c>
      <c r="AR152" s="269"/>
      <c r="AS152" s="111"/>
      <c r="AU152" s="8"/>
      <c r="AV152" s="8"/>
    </row>
    <row r="153" spans="1:48" s="29" customFormat="1" ht="16.5" hidden="1" customHeight="1" x14ac:dyDescent="0.2">
      <c r="A153" s="153" t="s">
        <v>70</v>
      </c>
      <c r="B153" s="162" t="s">
        <v>144</v>
      </c>
      <c r="C153" s="159" t="s">
        <v>175</v>
      </c>
      <c r="D153" s="77" t="s">
        <v>89</v>
      </c>
      <c r="E153" s="73">
        <f>SUM(E154:E156)</f>
        <v>0</v>
      </c>
      <c r="F153" s="73">
        <f>SUM(F154:F156)</f>
        <v>0</v>
      </c>
      <c r="G153" s="74" t="e">
        <f>F153/E153*100</f>
        <v>#DIV/0!</v>
      </c>
      <c r="H153" s="74">
        <f>SUM(H154:H156)</f>
        <v>0</v>
      </c>
      <c r="I153" s="74">
        <f>SUM(I154:I156)</f>
        <v>0</v>
      </c>
      <c r="J153" s="94">
        <v>0</v>
      </c>
      <c r="K153" s="74">
        <f>SUM(K154:K156)</f>
        <v>0</v>
      </c>
      <c r="L153" s="74">
        <f>SUM(L154:L156)</f>
        <v>0</v>
      </c>
      <c r="M153" s="94">
        <v>0</v>
      </c>
      <c r="N153" s="74">
        <f>SUM(N154:N156)</f>
        <v>0</v>
      </c>
      <c r="O153" s="74">
        <f>SUM(O154:O156)</f>
        <v>0</v>
      </c>
      <c r="P153" s="94">
        <v>0</v>
      </c>
      <c r="Q153" s="74">
        <f>SUM(Q154:Q156)</f>
        <v>0</v>
      </c>
      <c r="R153" s="74">
        <f>SUM(R154:R156)</f>
        <v>0</v>
      </c>
      <c r="S153" s="74">
        <v>0</v>
      </c>
      <c r="T153" s="74">
        <f>SUM(T154:T156)</f>
        <v>0</v>
      </c>
      <c r="U153" s="74">
        <f>SUM(U154:U156)</f>
        <v>0</v>
      </c>
      <c r="V153" s="74">
        <v>0</v>
      </c>
      <c r="W153" s="74">
        <f>SUM(W154:W156)</f>
        <v>0</v>
      </c>
      <c r="X153" s="74">
        <f>SUM(X154:X156)</f>
        <v>0</v>
      </c>
      <c r="Y153" s="74">
        <v>0</v>
      </c>
      <c r="Z153" s="74">
        <f>SUM(Z154:Z156)</f>
        <v>0</v>
      </c>
      <c r="AA153" s="74">
        <f>SUM(AA154:AA156)</f>
        <v>0</v>
      </c>
      <c r="AB153" s="74">
        <v>0</v>
      </c>
      <c r="AC153" s="74">
        <f>SUM(AC154:AC156)</f>
        <v>0</v>
      </c>
      <c r="AD153" s="74">
        <f>SUM(AD154:AD156)</f>
        <v>0</v>
      </c>
      <c r="AE153" s="74">
        <v>0</v>
      </c>
      <c r="AF153" s="74">
        <f>SUM(AF154:AF156)</f>
        <v>0</v>
      </c>
      <c r="AG153" s="74">
        <f>SUM(AG154:AG156)</f>
        <v>0</v>
      </c>
      <c r="AH153" s="74">
        <v>0</v>
      </c>
      <c r="AI153" s="74">
        <f>SUM(AI154:AI156)</f>
        <v>0</v>
      </c>
      <c r="AJ153" s="74">
        <f>SUM(AJ154:AJ156)</f>
        <v>0</v>
      </c>
      <c r="AK153" s="74">
        <v>0</v>
      </c>
      <c r="AL153" s="74">
        <f>SUM(AL154:AL156)</f>
        <v>0</v>
      </c>
      <c r="AM153" s="74">
        <f>SUM(AM154:AM156)</f>
        <v>0</v>
      </c>
      <c r="AN153" s="74">
        <v>0</v>
      </c>
      <c r="AO153" s="74">
        <f>SUM(AO154:AO156)</f>
        <v>0</v>
      </c>
      <c r="AP153" s="74">
        <f>SUM(AP154:AP156)</f>
        <v>0</v>
      </c>
      <c r="AQ153" s="74">
        <v>0</v>
      </c>
      <c r="AR153" s="109"/>
      <c r="AS153" s="109"/>
      <c r="AU153" s="8"/>
      <c r="AV153" s="8"/>
    </row>
    <row r="154" spans="1:48" s="9" customFormat="1" ht="16.5" hidden="1" customHeight="1" x14ac:dyDescent="0.2">
      <c r="A154" s="180"/>
      <c r="B154" s="175"/>
      <c r="C154" s="178"/>
      <c r="D154" s="11" t="s">
        <v>85</v>
      </c>
      <c r="E154" s="7">
        <f>H154+K154+N154+Q154+T154+W154+Z154+AC154+AF154+AI154+AL154+AO154</f>
        <v>0</v>
      </c>
      <c r="F154" s="7">
        <f>I154+L154+O154+R154+U154+X154+AA154+AD154+AG154+AJ154+AM154+AP154</f>
        <v>0</v>
      </c>
      <c r="G154" s="67">
        <v>0</v>
      </c>
      <c r="H154" s="67">
        <v>0</v>
      </c>
      <c r="I154" s="67">
        <v>0</v>
      </c>
      <c r="J154" s="94">
        <v>0</v>
      </c>
      <c r="K154" s="67">
        <v>0</v>
      </c>
      <c r="L154" s="67">
        <v>0</v>
      </c>
      <c r="M154" s="94">
        <v>0</v>
      </c>
      <c r="N154" s="67">
        <v>0</v>
      </c>
      <c r="O154" s="67">
        <v>0</v>
      </c>
      <c r="P154" s="94">
        <v>0</v>
      </c>
      <c r="Q154" s="41">
        <v>0</v>
      </c>
      <c r="R154" s="67">
        <v>0</v>
      </c>
      <c r="S154" s="74">
        <v>0</v>
      </c>
      <c r="T154" s="13">
        <v>0</v>
      </c>
      <c r="U154" s="67">
        <v>0</v>
      </c>
      <c r="V154" s="74">
        <v>0</v>
      </c>
      <c r="W154" s="13">
        <v>0</v>
      </c>
      <c r="X154" s="67">
        <v>0</v>
      </c>
      <c r="Y154" s="67">
        <v>0</v>
      </c>
      <c r="Z154" s="41">
        <v>0</v>
      </c>
      <c r="AA154" s="67">
        <v>0</v>
      </c>
      <c r="AB154" s="74">
        <v>0</v>
      </c>
      <c r="AC154" s="41">
        <v>0</v>
      </c>
      <c r="AD154" s="67">
        <v>0</v>
      </c>
      <c r="AE154" s="74">
        <v>0</v>
      </c>
      <c r="AF154" s="41">
        <v>0</v>
      </c>
      <c r="AG154" s="67">
        <v>0</v>
      </c>
      <c r="AH154" s="74">
        <v>0</v>
      </c>
      <c r="AI154" s="41">
        <v>0</v>
      </c>
      <c r="AJ154" s="67">
        <v>0</v>
      </c>
      <c r="AK154" s="74">
        <v>0</v>
      </c>
      <c r="AL154" s="41">
        <v>0</v>
      </c>
      <c r="AM154" s="67">
        <v>0</v>
      </c>
      <c r="AN154" s="74">
        <v>0</v>
      </c>
      <c r="AO154" s="41">
        <v>0</v>
      </c>
      <c r="AP154" s="67">
        <v>0</v>
      </c>
      <c r="AQ154" s="74">
        <v>0</v>
      </c>
      <c r="AR154" s="110"/>
      <c r="AS154" s="110"/>
      <c r="AU154" s="8"/>
      <c r="AV154" s="8"/>
    </row>
    <row r="155" spans="1:48" s="9" customFormat="1" ht="97.5" hidden="1" customHeight="1" x14ac:dyDescent="0.2">
      <c r="A155" s="180"/>
      <c r="B155" s="175"/>
      <c r="C155" s="178"/>
      <c r="D155" s="12" t="s">
        <v>24</v>
      </c>
      <c r="E155" s="7">
        <f>H155+K155+N155+Q155+T155+W155+Z155+AC155+AF155+AI155+AL155+AO155</f>
        <v>0</v>
      </c>
      <c r="F155" s="7">
        <f t="shared" ref="F155:F156" si="141">I155+L155+O155+R155+U155+X155+AA155+AD155+AG155+AJ155+AM155+AP155</f>
        <v>0</v>
      </c>
      <c r="G155" s="67">
        <v>0</v>
      </c>
      <c r="H155" s="67">
        <v>0</v>
      </c>
      <c r="I155" s="67">
        <v>0</v>
      </c>
      <c r="J155" s="94">
        <v>0</v>
      </c>
      <c r="K155" s="67">
        <v>0</v>
      </c>
      <c r="L155" s="67">
        <v>0</v>
      </c>
      <c r="M155" s="94">
        <v>0</v>
      </c>
      <c r="N155" s="67">
        <v>0</v>
      </c>
      <c r="O155" s="67">
        <v>0</v>
      </c>
      <c r="P155" s="94">
        <v>0</v>
      </c>
      <c r="Q155" s="41">
        <v>0</v>
      </c>
      <c r="R155" s="67">
        <v>0</v>
      </c>
      <c r="S155" s="74">
        <v>0</v>
      </c>
      <c r="T155" s="13">
        <v>0</v>
      </c>
      <c r="U155" s="67">
        <v>0</v>
      </c>
      <c r="V155" s="74">
        <v>0</v>
      </c>
      <c r="W155" s="13">
        <v>0</v>
      </c>
      <c r="X155" s="67">
        <v>0</v>
      </c>
      <c r="Y155" s="67">
        <v>0</v>
      </c>
      <c r="Z155" s="41">
        <v>0</v>
      </c>
      <c r="AA155" s="67">
        <v>0</v>
      </c>
      <c r="AB155" s="74">
        <v>0</v>
      </c>
      <c r="AC155" s="41">
        <v>0</v>
      </c>
      <c r="AD155" s="67">
        <v>0</v>
      </c>
      <c r="AE155" s="74">
        <v>0</v>
      </c>
      <c r="AF155" s="41">
        <v>0</v>
      </c>
      <c r="AG155" s="67">
        <v>0</v>
      </c>
      <c r="AH155" s="74">
        <v>0</v>
      </c>
      <c r="AI155" s="41">
        <v>0</v>
      </c>
      <c r="AJ155" s="67">
        <v>0</v>
      </c>
      <c r="AK155" s="74">
        <v>0</v>
      </c>
      <c r="AL155" s="41">
        <v>0</v>
      </c>
      <c r="AM155" s="67">
        <v>0</v>
      </c>
      <c r="AN155" s="74">
        <v>0</v>
      </c>
      <c r="AO155" s="41">
        <v>0</v>
      </c>
      <c r="AP155" s="67">
        <v>0</v>
      </c>
      <c r="AQ155" s="74">
        <v>0</v>
      </c>
      <c r="AR155" s="110"/>
      <c r="AS155" s="110"/>
      <c r="AU155" s="8"/>
      <c r="AV155" s="8"/>
    </row>
    <row r="156" spans="1:48" s="29" customFormat="1" ht="16.5" hidden="1" customHeight="1" x14ac:dyDescent="0.2">
      <c r="A156" s="180"/>
      <c r="B156" s="175"/>
      <c r="C156" s="178"/>
      <c r="D156" s="12" t="s">
        <v>86</v>
      </c>
      <c r="E156" s="7">
        <f t="shared" ref="E156" si="142">H156+K156+N156+Q156+T156+W156+Z156+AC156+AF156+AI156+AL156+AO156</f>
        <v>0</v>
      </c>
      <c r="F156" s="7">
        <f t="shared" si="141"/>
        <v>0</v>
      </c>
      <c r="G156" s="67" t="e">
        <f t="shared" ref="G156" si="143">F156/E156*100</f>
        <v>#DIV/0!</v>
      </c>
      <c r="H156" s="67">
        <v>0</v>
      </c>
      <c r="I156" s="67">
        <v>0</v>
      </c>
      <c r="J156" s="94">
        <v>0</v>
      </c>
      <c r="K156" s="67">
        <v>0</v>
      </c>
      <c r="L156" s="67">
        <v>0</v>
      </c>
      <c r="M156" s="94">
        <v>0</v>
      </c>
      <c r="N156" s="67">
        <v>0</v>
      </c>
      <c r="O156" s="67">
        <v>0</v>
      </c>
      <c r="P156" s="94">
        <v>0</v>
      </c>
      <c r="Q156" s="41">
        <v>0</v>
      </c>
      <c r="R156" s="67">
        <v>0</v>
      </c>
      <c r="S156" s="74">
        <v>0</v>
      </c>
      <c r="T156" s="13">
        <v>0</v>
      </c>
      <c r="U156" s="67">
        <v>0</v>
      </c>
      <c r="V156" s="74">
        <v>0</v>
      </c>
      <c r="W156" s="13">
        <v>0</v>
      </c>
      <c r="X156" s="67">
        <v>0</v>
      </c>
      <c r="Y156" s="67">
        <v>0</v>
      </c>
      <c r="Z156" s="41">
        <v>0</v>
      </c>
      <c r="AA156" s="67">
        <v>0</v>
      </c>
      <c r="AB156" s="74">
        <v>0</v>
      </c>
      <c r="AC156" s="41">
        <v>0</v>
      </c>
      <c r="AD156" s="67">
        <v>0</v>
      </c>
      <c r="AE156" s="74">
        <v>0</v>
      </c>
      <c r="AF156" s="41">
        <v>0</v>
      </c>
      <c r="AG156" s="67">
        <v>0</v>
      </c>
      <c r="AH156" s="74">
        <v>0</v>
      </c>
      <c r="AI156" s="41">
        <v>0</v>
      </c>
      <c r="AJ156" s="67">
        <v>0</v>
      </c>
      <c r="AK156" s="74">
        <v>0</v>
      </c>
      <c r="AL156" s="41">
        <v>0</v>
      </c>
      <c r="AM156" s="67">
        <v>0</v>
      </c>
      <c r="AN156" s="74">
        <v>0</v>
      </c>
      <c r="AO156" s="41">
        <v>0</v>
      </c>
      <c r="AP156" s="67">
        <v>0</v>
      </c>
      <c r="AQ156" s="74">
        <v>0</v>
      </c>
      <c r="AR156" s="110"/>
      <c r="AS156" s="110"/>
      <c r="AU156" s="8"/>
      <c r="AV156" s="8"/>
    </row>
    <row r="157" spans="1:48" s="9" customFormat="1" ht="16.5" hidden="1" customHeight="1" x14ac:dyDescent="0.2">
      <c r="A157" s="181"/>
      <c r="B157" s="176"/>
      <c r="C157" s="179"/>
      <c r="D157" s="20" t="s">
        <v>87</v>
      </c>
      <c r="E157" s="7">
        <v>0</v>
      </c>
      <c r="F157" s="7">
        <v>0</v>
      </c>
      <c r="G157" s="67">
        <v>0</v>
      </c>
      <c r="H157" s="67">
        <v>0</v>
      </c>
      <c r="I157" s="67">
        <v>0</v>
      </c>
      <c r="J157" s="94">
        <v>0</v>
      </c>
      <c r="K157" s="67">
        <v>0</v>
      </c>
      <c r="L157" s="67">
        <v>0</v>
      </c>
      <c r="M157" s="94">
        <v>0</v>
      </c>
      <c r="N157" s="67">
        <v>0</v>
      </c>
      <c r="O157" s="67">
        <v>0</v>
      </c>
      <c r="P157" s="94">
        <v>0</v>
      </c>
      <c r="Q157" s="41">
        <v>0</v>
      </c>
      <c r="R157" s="41">
        <v>0</v>
      </c>
      <c r="S157" s="81">
        <v>0</v>
      </c>
      <c r="T157" s="41">
        <v>0</v>
      </c>
      <c r="U157" s="41">
        <v>0</v>
      </c>
      <c r="V157" s="8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81">
        <v>0</v>
      </c>
      <c r="AC157" s="41">
        <v>0</v>
      </c>
      <c r="AD157" s="41">
        <v>0</v>
      </c>
      <c r="AE157" s="81">
        <v>0</v>
      </c>
      <c r="AF157" s="41">
        <v>0</v>
      </c>
      <c r="AG157" s="41">
        <v>0</v>
      </c>
      <c r="AH157" s="81">
        <v>0</v>
      </c>
      <c r="AI157" s="41">
        <v>0</v>
      </c>
      <c r="AJ157" s="41">
        <v>0</v>
      </c>
      <c r="AK157" s="81">
        <v>0</v>
      </c>
      <c r="AL157" s="41">
        <v>0</v>
      </c>
      <c r="AM157" s="41">
        <v>0</v>
      </c>
      <c r="AN157" s="81">
        <v>0</v>
      </c>
      <c r="AO157" s="41">
        <v>0</v>
      </c>
      <c r="AP157" s="41">
        <v>0</v>
      </c>
      <c r="AQ157" s="81">
        <v>0</v>
      </c>
      <c r="AR157" s="111"/>
      <c r="AS157" s="111"/>
      <c r="AU157" s="8"/>
      <c r="AV157" s="8"/>
    </row>
    <row r="158" spans="1:48" s="9" customFormat="1" ht="16.5" hidden="1" customHeight="1" x14ac:dyDescent="0.2">
      <c r="A158" s="153" t="s">
        <v>71</v>
      </c>
      <c r="B158" s="162" t="s">
        <v>145</v>
      </c>
      <c r="C158" s="177" t="s">
        <v>175</v>
      </c>
      <c r="D158" s="199" t="s">
        <v>27</v>
      </c>
      <c r="E158" s="112" t="s">
        <v>36</v>
      </c>
      <c r="F158" s="112" t="s">
        <v>36</v>
      </c>
      <c r="G158" s="112" t="s">
        <v>36</v>
      </c>
      <c r="H158" s="112" t="s">
        <v>36</v>
      </c>
      <c r="I158" s="112" t="s">
        <v>36</v>
      </c>
      <c r="J158" s="112" t="s">
        <v>36</v>
      </c>
      <c r="K158" s="112" t="s">
        <v>36</v>
      </c>
      <c r="L158" s="112" t="s">
        <v>36</v>
      </c>
      <c r="M158" s="112" t="s">
        <v>36</v>
      </c>
      <c r="N158" s="112" t="s">
        <v>36</v>
      </c>
      <c r="O158" s="112" t="s">
        <v>36</v>
      </c>
      <c r="P158" s="112" t="s">
        <v>36</v>
      </c>
      <c r="Q158" s="112" t="s">
        <v>36</v>
      </c>
      <c r="R158" s="112" t="s">
        <v>36</v>
      </c>
      <c r="S158" s="185" t="s">
        <v>36</v>
      </c>
      <c r="T158" s="112" t="s">
        <v>36</v>
      </c>
      <c r="U158" s="112" t="s">
        <v>36</v>
      </c>
      <c r="V158" s="185" t="s">
        <v>36</v>
      </c>
      <c r="W158" s="112" t="s">
        <v>36</v>
      </c>
      <c r="X158" s="112" t="s">
        <v>36</v>
      </c>
      <c r="Y158" s="112" t="s">
        <v>36</v>
      </c>
      <c r="Z158" s="112" t="s">
        <v>36</v>
      </c>
      <c r="AA158" s="112" t="s">
        <v>36</v>
      </c>
      <c r="AB158" s="185" t="s">
        <v>36</v>
      </c>
      <c r="AC158" s="112" t="s">
        <v>36</v>
      </c>
      <c r="AD158" s="112" t="s">
        <v>36</v>
      </c>
      <c r="AE158" s="185" t="s">
        <v>36</v>
      </c>
      <c r="AF158" s="112" t="s">
        <v>36</v>
      </c>
      <c r="AG158" s="112" t="s">
        <v>36</v>
      </c>
      <c r="AH158" s="185" t="s">
        <v>36</v>
      </c>
      <c r="AI158" s="112" t="s">
        <v>36</v>
      </c>
      <c r="AJ158" s="112" t="s">
        <v>36</v>
      </c>
      <c r="AK158" s="185" t="s">
        <v>36</v>
      </c>
      <c r="AL158" s="112" t="s">
        <v>36</v>
      </c>
      <c r="AM158" s="112" t="s">
        <v>36</v>
      </c>
      <c r="AN158" s="185" t="s">
        <v>36</v>
      </c>
      <c r="AO158" s="112" t="s">
        <v>36</v>
      </c>
      <c r="AP158" s="112" t="s">
        <v>36</v>
      </c>
      <c r="AQ158" s="185" t="s">
        <v>36</v>
      </c>
      <c r="AR158" s="109"/>
      <c r="AS158" s="109"/>
      <c r="AU158" s="8"/>
      <c r="AV158" s="8"/>
    </row>
    <row r="159" spans="1:48" s="10" customFormat="1" ht="16.5" hidden="1" customHeight="1" x14ac:dyDescent="0.2">
      <c r="A159" s="154"/>
      <c r="B159" s="163"/>
      <c r="C159" s="178"/>
      <c r="D159" s="20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93"/>
      <c r="R159" s="193"/>
      <c r="S159" s="186"/>
      <c r="T159" s="193"/>
      <c r="U159" s="193"/>
      <c r="V159" s="186"/>
      <c r="W159" s="193"/>
      <c r="X159" s="193"/>
      <c r="Y159" s="193"/>
      <c r="Z159" s="193"/>
      <c r="AA159" s="193"/>
      <c r="AB159" s="186"/>
      <c r="AC159" s="193"/>
      <c r="AD159" s="193"/>
      <c r="AE159" s="186"/>
      <c r="AF159" s="193"/>
      <c r="AG159" s="193"/>
      <c r="AH159" s="186"/>
      <c r="AI159" s="193"/>
      <c r="AJ159" s="193"/>
      <c r="AK159" s="186"/>
      <c r="AL159" s="193"/>
      <c r="AM159" s="193"/>
      <c r="AN159" s="186"/>
      <c r="AO159" s="120"/>
      <c r="AP159" s="120"/>
      <c r="AQ159" s="287"/>
      <c r="AR159" s="110"/>
      <c r="AS159" s="110"/>
      <c r="AU159" s="8"/>
      <c r="AV159" s="8"/>
    </row>
    <row r="160" spans="1:48" s="10" customFormat="1" ht="25.5" hidden="1" customHeight="1" x14ac:dyDescent="0.2">
      <c r="A160" s="155"/>
      <c r="B160" s="164"/>
      <c r="C160" s="179"/>
      <c r="D160" s="20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94"/>
      <c r="R160" s="194"/>
      <c r="S160" s="187"/>
      <c r="T160" s="194"/>
      <c r="U160" s="194"/>
      <c r="V160" s="187"/>
      <c r="W160" s="194"/>
      <c r="X160" s="194"/>
      <c r="Y160" s="194"/>
      <c r="Z160" s="194"/>
      <c r="AA160" s="194"/>
      <c r="AB160" s="187"/>
      <c r="AC160" s="194"/>
      <c r="AD160" s="194"/>
      <c r="AE160" s="187"/>
      <c r="AF160" s="194"/>
      <c r="AG160" s="194"/>
      <c r="AH160" s="187"/>
      <c r="AI160" s="194"/>
      <c r="AJ160" s="194"/>
      <c r="AK160" s="187"/>
      <c r="AL160" s="194"/>
      <c r="AM160" s="194"/>
      <c r="AN160" s="187"/>
      <c r="AO160" s="121"/>
      <c r="AP160" s="121"/>
      <c r="AQ160" s="288"/>
      <c r="AR160" s="111"/>
      <c r="AS160" s="111"/>
      <c r="AU160" s="8"/>
      <c r="AV160" s="8"/>
    </row>
    <row r="161" spans="1:48" s="10" customFormat="1" ht="30" hidden="1" customHeight="1" x14ac:dyDescent="0.2">
      <c r="A161" s="153" t="s">
        <v>72</v>
      </c>
      <c r="B161" s="162" t="s">
        <v>146</v>
      </c>
      <c r="C161" s="172" t="s">
        <v>175</v>
      </c>
      <c r="D161" s="199" t="s">
        <v>27</v>
      </c>
      <c r="E161" s="112" t="s">
        <v>36</v>
      </c>
      <c r="F161" s="115" t="s">
        <v>36</v>
      </c>
      <c r="G161" s="112" t="s">
        <v>36</v>
      </c>
      <c r="H161" s="216" t="s">
        <v>36</v>
      </c>
      <c r="I161" s="112" t="s">
        <v>36</v>
      </c>
      <c r="J161" s="112" t="s">
        <v>36</v>
      </c>
      <c r="K161" s="112" t="s">
        <v>36</v>
      </c>
      <c r="L161" s="115" t="s">
        <v>36</v>
      </c>
      <c r="M161" s="115" t="s">
        <v>36</v>
      </c>
      <c r="N161" s="115" t="s">
        <v>36</v>
      </c>
      <c r="O161" s="115" t="s">
        <v>36</v>
      </c>
      <c r="P161" s="115" t="s">
        <v>36</v>
      </c>
      <c r="Q161" s="115" t="s">
        <v>36</v>
      </c>
      <c r="R161" s="115" t="s">
        <v>36</v>
      </c>
      <c r="S161" s="188" t="s">
        <v>36</v>
      </c>
      <c r="T161" s="115" t="s">
        <v>36</v>
      </c>
      <c r="U161" s="115" t="s">
        <v>36</v>
      </c>
      <c r="V161" s="188" t="s">
        <v>36</v>
      </c>
      <c r="W161" s="115" t="s">
        <v>36</v>
      </c>
      <c r="X161" s="115" t="s">
        <v>36</v>
      </c>
      <c r="Y161" s="115" t="s">
        <v>36</v>
      </c>
      <c r="Z161" s="115" t="s">
        <v>36</v>
      </c>
      <c r="AA161" s="115" t="s">
        <v>36</v>
      </c>
      <c r="AB161" s="188" t="s">
        <v>36</v>
      </c>
      <c r="AC161" s="115" t="s">
        <v>36</v>
      </c>
      <c r="AD161" s="115" t="s">
        <v>36</v>
      </c>
      <c r="AE161" s="188" t="s">
        <v>36</v>
      </c>
      <c r="AF161" s="115" t="s">
        <v>36</v>
      </c>
      <c r="AG161" s="115" t="s">
        <v>36</v>
      </c>
      <c r="AH161" s="188" t="s">
        <v>36</v>
      </c>
      <c r="AI161" s="115" t="s">
        <v>36</v>
      </c>
      <c r="AJ161" s="115" t="s">
        <v>36</v>
      </c>
      <c r="AK161" s="188" t="s">
        <v>36</v>
      </c>
      <c r="AL161" s="115" t="s">
        <v>36</v>
      </c>
      <c r="AM161" s="115" t="s">
        <v>36</v>
      </c>
      <c r="AN161" s="188" t="s">
        <v>36</v>
      </c>
      <c r="AO161" s="115" t="s">
        <v>36</v>
      </c>
      <c r="AP161" s="115" t="s">
        <v>36</v>
      </c>
      <c r="AQ161" s="188" t="s">
        <v>36</v>
      </c>
      <c r="AR161" s="109"/>
      <c r="AS161" s="109"/>
      <c r="AU161" s="8"/>
      <c r="AV161" s="8"/>
    </row>
    <row r="162" spans="1:48" s="10" customFormat="1" ht="16.5" hidden="1" customHeight="1" x14ac:dyDescent="0.2">
      <c r="A162" s="154"/>
      <c r="B162" s="163"/>
      <c r="C162" s="178"/>
      <c r="D162" s="200"/>
      <c r="E162" s="120"/>
      <c r="F162" s="219"/>
      <c r="G162" s="120"/>
      <c r="H162" s="217"/>
      <c r="I162" s="118"/>
      <c r="J162" s="118"/>
      <c r="K162" s="118"/>
      <c r="L162" s="116"/>
      <c r="M162" s="116"/>
      <c r="N162" s="116"/>
      <c r="O162" s="116"/>
      <c r="P162" s="116"/>
      <c r="Q162" s="191"/>
      <c r="R162" s="191"/>
      <c r="S162" s="189"/>
      <c r="T162" s="191"/>
      <c r="U162" s="191"/>
      <c r="V162" s="189"/>
      <c r="W162" s="191"/>
      <c r="X162" s="191"/>
      <c r="Y162" s="191"/>
      <c r="Z162" s="191"/>
      <c r="AA162" s="191"/>
      <c r="AB162" s="189"/>
      <c r="AC162" s="191"/>
      <c r="AD162" s="191"/>
      <c r="AE162" s="189"/>
      <c r="AF162" s="191"/>
      <c r="AG162" s="191"/>
      <c r="AH162" s="189"/>
      <c r="AI162" s="191"/>
      <c r="AJ162" s="191"/>
      <c r="AK162" s="189"/>
      <c r="AL162" s="191"/>
      <c r="AM162" s="191"/>
      <c r="AN162" s="189"/>
      <c r="AO162" s="116"/>
      <c r="AP162" s="116"/>
      <c r="AQ162" s="285"/>
      <c r="AR162" s="110"/>
      <c r="AS162" s="110"/>
      <c r="AU162" s="8"/>
      <c r="AV162" s="8"/>
    </row>
    <row r="163" spans="1:48" s="10" customFormat="1" ht="31.5" hidden="1" customHeight="1" x14ac:dyDescent="0.2">
      <c r="A163" s="155"/>
      <c r="B163" s="164"/>
      <c r="C163" s="179"/>
      <c r="D163" s="201"/>
      <c r="E163" s="121"/>
      <c r="F163" s="220"/>
      <c r="G163" s="121"/>
      <c r="H163" s="218"/>
      <c r="I163" s="119"/>
      <c r="J163" s="119"/>
      <c r="K163" s="119"/>
      <c r="L163" s="117"/>
      <c r="M163" s="117"/>
      <c r="N163" s="117"/>
      <c r="O163" s="117"/>
      <c r="P163" s="117"/>
      <c r="Q163" s="192"/>
      <c r="R163" s="192"/>
      <c r="S163" s="190"/>
      <c r="T163" s="192"/>
      <c r="U163" s="192"/>
      <c r="V163" s="190"/>
      <c r="W163" s="192"/>
      <c r="X163" s="192"/>
      <c r="Y163" s="192"/>
      <c r="Z163" s="192"/>
      <c r="AA163" s="192"/>
      <c r="AB163" s="190"/>
      <c r="AC163" s="192"/>
      <c r="AD163" s="192"/>
      <c r="AE163" s="190"/>
      <c r="AF163" s="192"/>
      <c r="AG163" s="192"/>
      <c r="AH163" s="190"/>
      <c r="AI163" s="192"/>
      <c r="AJ163" s="192"/>
      <c r="AK163" s="190"/>
      <c r="AL163" s="192"/>
      <c r="AM163" s="192"/>
      <c r="AN163" s="190"/>
      <c r="AO163" s="117"/>
      <c r="AP163" s="117"/>
      <c r="AQ163" s="286"/>
      <c r="AR163" s="111"/>
      <c r="AS163" s="111"/>
      <c r="AU163" s="8"/>
      <c r="AV163" s="8"/>
    </row>
    <row r="164" spans="1:48" s="75" customFormat="1" ht="16.5" hidden="1" customHeight="1" x14ac:dyDescent="0.2">
      <c r="A164" s="223" t="s">
        <v>32</v>
      </c>
      <c r="B164" s="129" t="s">
        <v>34</v>
      </c>
      <c r="C164" s="130"/>
      <c r="D164" s="54" t="s">
        <v>22</v>
      </c>
      <c r="E164" s="55">
        <f>SUM(E165:E167)</f>
        <v>0</v>
      </c>
      <c r="F164" s="55">
        <f>SUM(F165:F167)</f>
        <v>0</v>
      </c>
      <c r="G164" s="56" t="e">
        <f>F164/E164*100</f>
        <v>#DIV/0!</v>
      </c>
      <c r="H164" s="56">
        <f>SUM(H165:H167)</f>
        <v>0</v>
      </c>
      <c r="I164" s="56">
        <f>SUM(I165:I167)</f>
        <v>0</v>
      </c>
      <c r="J164" s="94">
        <v>0</v>
      </c>
      <c r="K164" s="56">
        <f>SUM(K165:K167)</f>
        <v>0</v>
      </c>
      <c r="L164" s="56">
        <f>SUM(L165:L167)</f>
        <v>0</v>
      </c>
      <c r="M164" s="94">
        <v>0</v>
      </c>
      <c r="N164" s="56">
        <f>SUM(N165:N167)</f>
        <v>0</v>
      </c>
      <c r="O164" s="56">
        <f>SUM(O165:O167)</f>
        <v>0</v>
      </c>
      <c r="P164" s="94" t="e">
        <f>O164/N164*100</f>
        <v>#DIV/0!</v>
      </c>
      <c r="Q164" s="56">
        <f>SUM(Q165:Q167)</f>
        <v>0</v>
      </c>
      <c r="R164" s="56">
        <f>SUM(R165:R167)</f>
        <v>0</v>
      </c>
      <c r="S164" s="74">
        <v>0</v>
      </c>
      <c r="T164" s="56">
        <f>SUM(T165:T167)</f>
        <v>0</v>
      </c>
      <c r="U164" s="56">
        <f>SUM(U165:U167)</f>
        <v>0</v>
      </c>
      <c r="V164" s="74">
        <v>0</v>
      </c>
      <c r="W164" s="56">
        <f>SUM(W165:W167)</f>
        <v>0</v>
      </c>
      <c r="X164" s="56">
        <f>SUM(X165:X167)</f>
        <v>0</v>
      </c>
      <c r="Y164" s="56">
        <v>0</v>
      </c>
      <c r="Z164" s="56">
        <f>SUM(Z165:Z167)</f>
        <v>0</v>
      </c>
      <c r="AA164" s="56">
        <f>SUM(AA165:AA167)</f>
        <v>0</v>
      </c>
      <c r="AB164" s="74">
        <v>0</v>
      </c>
      <c r="AC164" s="56">
        <f>SUM(AC165:AC167)</f>
        <v>0</v>
      </c>
      <c r="AD164" s="56">
        <f>SUM(AD165:AD167)</f>
        <v>0</v>
      </c>
      <c r="AE164" s="74">
        <v>0</v>
      </c>
      <c r="AF164" s="56">
        <f>SUM(AF165:AF167)</f>
        <v>0</v>
      </c>
      <c r="AG164" s="56">
        <f>SUM(AG165:AG167)</f>
        <v>0</v>
      </c>
      <c r="AH164" s="74" t="e">
        <f>AG164/AF164*100</f>
        <v>#DIV/0!</v>
      </c>
      <c r="AI164" s="56">
        <f>SUM(AI165:AI167)</f>
        <v>0</v>
      </c>
      <c r="AJ164" s="56">
        <f>SUM(AJ165:AJ167)</f>
        <v>0</v>
      </c>
      <c r="AK164" s="74">
        <v>0</v>
      </c>
      <c r="AL164" s="56">
        <f>SUM(AL165:AL167)</f>
        <v>0</v>
      </c>
      <c r="AM164" s="56">
        <f>SUM(AM165:AM167)</f>
        <v>0</v>
      </c>
      <c r="AN164" s="74">
        <v>0</v>
      </c>
      <c r="AO164" s="56">
        <f>SUM(AO165:AO167)</f>
        <v>0</v>
      </c>
      <c r="AP164" s="56">
        <f>SUM(AP165:AP167)</f>
        <v>0</v>
      </c>
      <c r="AQ164" s="74">
        <v>0</v>
      </c>
      <c r="AR164" s="270"/>
      <c r="AS164" s="270"/>
      <c r="AU164" s="76"/>
      <c r="AV164" s="76"/>
    </row>
    <row r="165" spans="1:48" s="9" customFormat="1" ht="24.75" hidden="1" customHeight="1" x14ac:dyDescent="0.2">
      <c r="A165" s="223"/>
      <c r="B165" s="129"/>
      <c r="C165" s="130"/>
      <c r="D165" s="57" t="s">
        <v>23</v>
      </c>
      <c r="E165" s="55">
        <f>H165+K165+N165+Q165+T165+W165+Z165+AC165+AF165+AI165+AL165+AO165</f>
        <v>0</v>
      </c>
      <c r="F165" s="55">
        <f>I165+L165+O165+R165+U165+X165+AA165+AD165+AG165+AJ165+AM165+AP165</f>
        <v>0</v>
      </c>
      <c r="G165" s="56">
        <v>0</v>
      </c>
      <c r="H165" s="56">
        <v>0</v>
      </c>
      <c r="I165" s="56">
        <v>0</v>
      </c>
      <c r="J165" s="94">
        <v>0</v>
      </c>
      <c r="K165" s="56">
        <v>0</v>
      </c>
      <c r="L165" s="56">
        <v>0</v>
      </c>
      <c r="M165" s="94">
        <v>0</v>
      </c>
      <c r="N165" s="56">
        <v>0</v>
      </c>
      <c r="O165" s="56">
        <v>0</v>
      </c>
      <c r="P165" s="94">
        <v>0</v>
      </c>
      <c r="Q165" s="58">
        <v>0</v>
      </c>
      <c r="R165" s="56">
        <v>0</v>
      </c>
      <c r="S165" s="74">
        <v>0</v>
      </c>
      <c r="T165" s="59">
        <v>0</v>
      </c>
      <c r="U165" s="56">
        <v>0</v>
      </c>
      <c r="V165" s="74">
        <v>0</v>
      </c>
      <c r="W165" s="59">
        <v>0</v>
      </c>
      <c r="X165" s="56">
        <v>0</v>
      </c>
      <c r="Y165" s="56">
        <v>0</v>
      </c>
      <c r="Z165" s="58">
        <v>0</v>
      </c>
      <c r="AA165" s="56">
        <v>0</v>
      </c>
      <c r="AB165" s="74">
        <v>0</v>
      </c>
      <c r="AC165" s="58">
        <v>0</v>
      </c>
      <c r="AD165" s="56">
        <v>0</v>
      </c>
      <c r="AE165" s="74">
        <v>0</v>
      </c>
      <c r="AF165" s="58">
        <v>0</v>
      </c>
      <c r="AG165" s="56">
        <v>0</v>
      </c>
      <c r="AH165" s="74">
        <v>0</v>
      </c>
      <c r="AI165" s="58">
        <v>0</v>
      </c>
      <c r="AJ165" s="56">
        <v>0</v>
      </c>
      <c r="AK165" s="74">
        <v>0</v>
      </c>
      <c r="AL165" s="58">
        <v>0</v>
      </c>
      <c r="AM165" s="56">
        <v>0</v>
      </c>
      <c r="AN165" s="74">
        <v>0</v>
      </c>
      <c r="AO165" s="58">
        <v>0</v>
      </c>
      <c r="AP165" s="56">
        <v>0</v>
      </c>
      <c r="AQ165" s="74">
        <v>0</v>
      </c>
      <c r="AR165" s="271"/>
      <c r="AS165" s="271"/>
      <c r="AU165" s="8"/>
      <c r="AV165" s="8"/>
    </row>
    <row r="166" spans="1:48" s="9" customFormat="1" ht="29.25" hidden="1" customHeight="1" x14ac:dyDescent="0.2">
      <c r="A166" s="223"/>
      <c r="B166" s="129"/>
      <c r="C166" s="130"/>
      <c r="D166" s="60" t="s">
        <v>24</v>
      </c>
      <c r="E166" s="55">
        <f>H166+K166+N166+Q166+T166+W166+Z166+AC166+AF166+AI166+AL166+AO166</f>
        <v>0</v>
      </c>
      <c r="F166" s="55">
        <f t="shared" ref="F166:F167" si="144">I166+L166+O166+R166+U166+X166+AA166+AD166+AG166+AJ166+AM166+AP166</f>
        <v>0</v>
      </c>
      <c r="G166" s="56">
        <v>0</v>
      </c>
      <c r="H166" s="56">
        <f>H171+H182+H193+H198+H203+H208+H213</f>
        <v>0</v>
      </c>
      <c r="I166" s="56">
        <f>I171+I182+I193+I198+I203+I208+I213</f>
        <v>0</v>
      </c>
      <c r="J166" s="94">
        <v>0</v>
      </c>
      <c r="K166" s="56">
        <f t="shared" ref="K166:L166" si="145">K171+K182+K193+K198+K203+K208+K213</f>
        <v>0</v>
      </c>
      <c r="L166" s="56">
        <f t="shared" si="145"/>
        <v>0</v>
      </c>
      <c r="M166" s="94">
        <v>0</v>
      </c>
      <c r="N166" s="56">
        <f t="shared" ref="N166:O166" si="146">N171+N182+N193+N198+N203+N208+N213</f>
        <v>0</v>
      </c>
      <c r="O166" s="56">
        <f t="shared" si="146"/>
        <v>0</v>
      </c>
      <c r="P166" s="94">
        <v>0</v>
      </c>
      <c r="Q166" s="56">
        <f t="shared" ref="Q166:R166" si="147">Q171+Q182+Q193+Q198+Q203+Q208+Q213</f>
        <v>0</v>
      </c>
      <c r="R166" s="56">
        <f t="shared" si="147"/>
        <v>0</v>
      </c>
      <c r="S166" s="74">
        <v>0</v>
      </c>
      <c r="T166" s="56">
        <f t="shared" ref="T166:U166" si="148">T171+T182+T193+T198+T203+T208+T213</f>
        <v>0</v>
      </c>
      <c r="U166" s="56">
        <f t="shared" si="148"/>
        <v>0</v>
      </c>
      <c r="V166" s="74">
        <v>0</v>
      </c>
      <c r="W166" s="56">
        <f t="shared" ref="W166:X166" si="149">W171+W182+W193+W198+W203+W208+W213</f>
        <v>0</v>
      </c>
      <c r="X166" s="56">
        <f t="shared" si="149"/>
        <v>0</v>
      </c>
      <c r="Y166" s="56">
        <v>0</v>
      </c>
      <c r="Z166" s="56">
        <f t="shared" ref="Z166:AA166" si="150">Z171+Z182+Z193+Z198+Z203+Z208+Z213</f>
        <v>0</v>
      </c>
      <c r="AA166" s="56">
        <f t="shared" si="150"/>
        <v>0</v>
      </c>
      <c r="AB166" s="74">
        <v>0</v>
      </c>
      <c r="AC166" s="56">
        <f t="shared" ref="AC166:AD166" si="151">AC171+AC182+AC193+AC198+AC203+AC208+AC213</f>
        <v>0</v>
      </c>
      <c r="AD166" s="56">
        <f t="shared" si="151"/>
        <v>0</v>
      </c>
      <c r="AE166" s="74">
        <v>0</v>
      </c>
      <c r="AF166" s="56">
        <f t="shared" ref="AF166:AG166" si="152">AF171+AF182+AF193+AF198+AF203+AF208+AF213</f>
        <v>0</v>
      </c>
      <c r="AG166" s="56">
        <f t="shared" si="152"/>
        <v>0</v>
      </c>
      <c r="AH166" s="74">
        <v>0</v>
      </c>
      <c r="AI166" s="56">
        <f t="shared" ref="AI166:AJ166" si="153">AI171+AI182+AI193+AI198+AI203+AI208+AI213</f>
        <v>0</v>
      </c>
      <c r="AJ166" s="56">
        <f t="shared" si="153"/>
        <v>0</v>
      </c>
      <c r="AK166" s="74">
        <v>0</v>
      </c>
      <c r="AL166" s="56">
        <f t="shared" ref="AL166:AM166" si="154">AL171+AL182+AL193+AL198+AL203+AL208+AL213</f>
        <v>0</v>
      </c>
      <c r="AM166" s="56">
        <f t="shared" si="154"/>
        <v>0</v>
      </c>
      <c r="AN166" s="74">
        <v>0</v>
      </c>
      <c r="AO166" s="56">
        <f t="shared" ref="AO166:AP166" si="155">AO171+AO182+AO193+AO198+AO203+AO208+AO213</f>
        <v>0</v>
      </c>
      <c r="AP166" s="56">
        <f t="shared" si="155"/>
        <v>0</v>
      </c>
      <c r="AQ166" s="74">
        <v>0</v>
      </c>
      <c r="AR166" s="271"/>
      <c r="AS166" s="271"/>
      <c r="AU166" s="8"/>
      <c r="AV166" s="8"/>
    </row>
    <row r="167" spans="1:48" s="9" customFormat="1" ht="16.5" hidden="1" customHeight="1" x14ac:dyDescent="0.2">
      <c r="A167" s="223"/>
      <c r="B167" s="129"/>
      <c r="C167" s="130"/>
      <c r="D167" s="60" t="s">
        <v>86</v>
      </c>
      <c r="E167" s="55">
        <f t="shared" ref="E167" si="156">H167+K167+N167+Q167+T167+W167+Z167+AC167+AF167+AI167+AL167+AO167</f>
        <v>0</v>
      </c>
      <c r="F167" s="55">
        <f t="shared" si="144"/>
        <v>0</v>
      </c>
      <c r="G167" s="56" t="e">
        <f t="shared" ref="G167" si="157">F167/E167*100</f>
        <v>#DIV/0!</v>
      </c>
      <c r="H167" s="56">
        <f>H172+H183+H194+H199+H204+H209+H214</f>
        <v>0</v>
      </c>
      <c r="I167" s="56">
        <f>I172+I183+I194+I199+I204+I209+I214</f>
        <v>0</v>
      </c>
      <c r="J167" s="94">
        <v>0</v>
      </c>
      <c r="K167" s="56">
        <f t="shared" ref="K167:L167" si="158">K172+K183+K194+K199+K204+K209+K214</f>
        <v>0</v>
      </c>
      <c r="L167" s="56">
        <f t="shared" si="158"/>
        <v>0</v>
      </c>
      <c r="M167" s="94">
        <v>0</v>
      </c>
      <c r="N167" s="56">
        <f t="shared" ref="N167:O167" si="159">N172+N183+N194+N199+N204+N209+N214</f>
        <v>0</v>
      </c>
      <c r="O167" s="56">
        <f t="shared" si="159"/>
        <v>0</v>
      </c>
      <c r="P167" s="94" t="e">
        <f>O167/N167*100</f>
        <v>#DIV/0!</v>
      </c>
      <c r="Q167" s="56">
        <f t="shared" ref="Q167:R167" si="160">Q172+Q183+Q194+Q199+Q204+Q209+Q214</f>
        <v>0</v>
      </c>
      <c r="R167" s="56">
        <f t="shared" si="160"/>
        <v>0</v>
      </c>
      <c r="S167" s="74">
        <v>0</v>
      </c>
      <c r="T167" s="56">
        <f t="shared" ref="T167:U167" si="161">T172+T183+T194+T199+T204+T209+T214</f>
        <v>0</v>
      </c>
      <c r="U167" s="56">
        <f t="shared" si="161"/>
        <v>0</v>
      </c>
      <c r="V167" s="74">
        <v>0</v>
      </c>
      <c r="W167" s="56">
        <f t="shared" ref="W167:X167" si="162">W172+W183+W194+W199+W204+W209+W214</f>
        <v>0</v>
      </c>
      <c r="X167" s="56">
        <f t="shared" si="162"/>
        <v>0</v>
      </c>
      <c r="Y167" s="56">
        <v>0</v>
      </c>
      <c r="Z167" s="56">
        <f t="shared" ref="Z167:AA167" si="163">Z172+Z183+Z194+Z199+Z204+Z209+Z214</f>
        <v>0</v>
      </c>
      <c r="AA167" s="56">
        <f t="shared" si="163"/>
        <v>0</v>
      </c>
      <c r="AB167" s="74">
        <v>0</v>
      </c>
      <c r="AC167" s="56">
        <f t="shared" ref="AC167:AD167" si="164">AC172+AC183+AC194+AC199+AC204+AC209+AC214</f>
        <v>0</v>
      </c>
      <c r="AD167" s="56">
        <f t="shared" si="164"/>
        <v>0</v>
      </c>
      <c r="AE167" s="74">
        <v>0</v>
      </c>
      <c r="AF167" s="56">
        <f t="shared" ref="AF167:AG167" si="165">AF172+AF183+AF194+AF199+AF204+AF209+AF214</f>
        <v>0</v>
      </c>
      <c r="AG167" s="56">
        <f t="shared" si="165"/>
        <v>0</v>
      </c>
      <c r="AH167" s="74" t="e">
        <f>AG167/AF167*100</f>
        <v>#DIV/0!</v>
      </c>
      <c r="AI167" s="56">
        <f t="shared" ref="AI167:AJ167" si="166">AI172+AI183+AI194+AI199+AI204+AI209+AI214</f>
        <v>0</v>
      </c>
      <c r="AJ167" s="56">
        <f t="shared" si="166"/>
        <v>0</v>
      </c>
      <c r="AK167" s="74">
        <v>0</v>
      </c>
      <c r="AL167" s="56">
        <f t="shared" ref="AL167:AM167" si="167">AL172+AL183+AL194+AL199+AL204+AL209+AL214</f>
        <v>0</v>
      </c>
      <c r="AM167" s="56">
        <f t="shared" si="167"/>
        <v>0</v>
      </c>
      <c r="AN167" s="74">
        <v>0</v>
      </c>
      <c r="AO167" s="56">
        <f t="shared" ref="AO167:AP167" si="168">AO172+AO183+AO194+AO199+AO204+AO209+AO214</f>
        <v>0</v>
      </c>
      <c r="AP167" s="56">
        <f t="shared" si="168"/>
        <v>0</v>
      </c>
      <c r="AQ167" s="74">
        <v>0</v>
      </c>
      <c r="AR167" s="271"/>
      <c r="AS167" s="271"/>
      <c r="AU167" s="8"/>
      <c r="AV167" s="8"/>
    </row>
    <row r="168" spans="1:48" s="9" customFormat="1" ht="33" hidden="1" customHeight="1" x14ac:dyDescent="0.2">
      <c r="A168" s="224"/>
      <c r="B168" s="132"/>
      <c r="C168" s="133"/>
      <c r="D168" s="60" t="s">
        <v>25</v>
      </c>
      <c r="E168" s="55">
        <v>0</v>
      </c>
      <c r="F168" s="55">
        <v>0</v>
      </c>
      <c r="G168" s="56">
        <v>0</v>
      </c>
      <c r="H168" s="56">
        <v>0</v>
      </c>
      <c r="I168" s="56">
        <v>0</v>
      </c>
      <c r="J168" s="94">
        <v>0</v>
      </c>
      <c r="K168" s="56">
        <v>0</v>
      </c>
      <c r="L168" s="56">
        <v>0</v>
      </c>
      <c r="M168" s="94">
        <v>0</v>
      </c>
      <c r="N168" s="56">
        <v>0</v>
      </c>
      <c r="O168" s="56">
        <v>0</v>
      </c>
      <c r="P168" s="94">
        <v>0</v>
      </c>
      <c r="Q168" s="58">
        <v>0</v>
      </c>
      <c r="R168" s="61">
        <v>0</v>
      </c>
      <c r="S168" s="81">
        <v>0</v>
      </c>
      <c r="T168" s="59">
        <v>0</v>
      </c>
      <c r="U168" s="61">
        <v>0</v>
      </c>
      <c r="V168" s="81">
        <v>0</v>
      </c>
      <c r="W168" s="59">
        <v>0</v>
      </c>
      <c r="X168" s="58">
        <v>0</v>
      </c>
      <c r="Y168" s="58">
        <v>0</v>
      </c>
      <c r="Z168" s="58">
        <v>0</v>
      </c>
      <c r="AA168" s="58">
        <v>0</v>
      </c>
      <c r="AB168" s="81">
        <v>0</v>
      </c>
      <c r="AC168" s="58">
        <v>0</v>
      </c>
      <c r="AD168" s="58">
        <v>0</v>
      </c>
      <c r="AE168" s="81">
        <v>0</v>
      </c>
      <c r="AF168" s="58">
        <v>0</v>
      </c>
      <c r="AG168" s="58">
        <v>0</v>
      </c>
      <c r="AH168" s="81">
        <v>0</v>
      </c>
      <c r="AI168" s="58">
        <v>0</v>
      </c>
      <c r="AJ168" s="58">
        <v>0</v>
      </c>
      <c r="AK168" s="81">
        <v>0</v>
      </c>
      <c r="AL168" s="58">
        <v>0</v>
      </c>
      <c r="AM168" s="58">
        <v>0</v>
      </c>
      <c r="AN168" s="81">
        <v>0</v>
      </c>
      <c r="AO168" s="58">
        <v>0</v>
      </c>
      <c r="AP168" s="58">
        <v>0</v>
      </c>
      <c r="AQ168" s="81">
        <v>0</v>
      </c>
      <c r="AR168" s="272"/>
      <c r="AS168" s="272"/>
      <c r="AU168" s="8"/>
      <c r="AV168" s="8"/>
    </row>
    <row r="169" spans="1:48" s="29" customFormat="1" ht="16.5" hidden="1" customHeight="1" x14ac:dyDescent="0.2">
      <c r="A169" s="153" t="s">
        <v>33</v>
      </c>
      <c r="B169" s="162" t="s">
        <v>147</v>
      </c>
      <c r="C169" s="172" t="s">
        <v>175</v>
      </c>
      <c r="D169" s="77" t="s">
        <v>89</v>
      </c>
      <c r="E169" s="73">
        <f>SUM(E170:E172)</f>
        <v>0</v>
      </c>
      <c r="F169" s="73">
        <f>SUM(F170:F172)</f>
        <v>0</v>
      </c>
      <c r="G169" s="74">
        <v>0</v>
      </c>
      <c r="H169" s="74">
        <f>SUM(H170:H172)</f>
        <v>0</v>
      </c>
      <c r="I169" s="74">
        <f>SUM(I170:I172)</f>
        <v>0</v>
      </c>
      <c r="J169" s="94">
        <v>0</v>
      </c>
      <c r="K169" s="74">
        <f>SUM(K170:K172)</f>
        <v>0</v>
      </c>
      <c r="L169" s="74">
        <f>SUM(L170:L172)</f>
        <v>0</v>
      </c>
      <c r="M169" s="94">
        <v>0</v>
      </c>
      <c r="N169" s="74">
        <f>SUM(N170:N172)</f>
        <v>0</v>
      </c>
      <c r="O169" s="74">
        <f>SUM(O170:O172)</f>
        <v>0</v>
      </c>
      <c r="P169" s="94">
        <v>0</v>
      </c>
      <c r="Q169" s="74">
        <f>SUM(Q170:Q172)</f>
        <v>0</v>
      </c>
      <c r="R169" s="74">
        <f>SUM(R170:R172)</f>
        <v>0</v>
      </c>
      <c r="S169" s="74">
        <v>0</v>
      </c>
      <c r="T169" s="74">
        <f>SUM(T170:T172)</f>
        <v>0</v>
      </c>
      <c r="U169" s="74">
        <f>SUM(U170:U172)</f>
        <v>0</v>
      </c>
      <c r="V169" s="74">
        <v>0</v>
      </c>
      <c r="W169" s="74">
        <f>SUM(W170:W172)</f>
        <v>0</v>
      </c>
      <c r="X169" s="74">
        <f>SUM(X170:X172)</f>
        <v>0</v>
      </c>
      <c r="Y169" s="74">
        <v>0</v>
      </c>
      <c r="Z169" s="74">
        <f>SUM(Z170:Z172)</f>
        <v>0</v>
      </c>
      <c r="AA169" s="74">
        <f>SUM(AA170:AA172)</f>
        <v>0</v>
      </c>
      <c r="AB169" s="74">
        <v>0</v>
      </c>
      <c r="AC169" s="74">
        <f>SUM(AC170:AC172)</f>
        <v>0</v>
      </c>
      <c r="AD169" s="74">
        <f>SUM(AD170:AD172)</f>
        <v>0</v>
      </c>
      <c r="AE169" s="74">
        <v>0</v>
      </c>
      <c r="AF169" s="74">
        <f>SUM(AF170:AF172)</f>
        <v>0</v>
      </c>
      <c r="AG169" s="74">
        <f>SUM(AG170:AG172)</f>
        <v>0</v>
      </c>
      <c r="AH169" s="74">
        <v>0</v>
      </c>
      <c r="AI169" s="74">
        <f>SUM(AI170:AI172)</f>
        <v>0</v>
      </c>
      <c r="AJ169" s="74">
        <f>SUM(AJ170:AJ172)</f>
        <v>0</v>
      </c>
      <c r="AK169" s="74">
        <v>0</v>
      </c>
      <c r="AL169" s="74">
        <f>SUM(AL170:AL172)</f>
        <v>0</v>
      </c>
      <c r="AM169" s="74">
        <f>SUM(AM170:AM172)</f>
        <v>0</v>
      </c>
      <c r="AN169" s="74">
        <v>0</v>
      </c>
      <c r="AO169" s="74">
        <f>SUM(AO170:AO172)</f>
        <v>0</v>
      </c>
      <c r="AP169" s="74">
        <f>SUM(AP170:AP172)</f>
        <v>0</v>
      </c>
      <c r="AQ169" s="74">
        <v>0</v>
      </c>
      <c r="AR169" s="109"/>
      <c r="AS169" s="109"/>
      <c r="AU169" s="8"/>
      <c r="AV169" s="8"/>
    </row>
    <row r="170" spans="1:48" s="9" customFormat="1" ht="16.5" hidden="1" customHeight="1" x14ac:dyDescent="0.2">
      <c r="A170" s="154"/>
      <c r="B170" s="163"/>
      <c r="C170" s="203"/>
      <c r="D170" s="11" t="s">
        <v>85</v>
      </c>
      <c r="E170" s="7">
        <f>H170+K170+N170+Q170+T170+W170+Z170+AC170+AF170+AI170+AL170+AO170</f>
        <v>0</v>
      </c>
      <c r="F170" s="7">
        <f>I170+L170+O170+R170+U170+X170+AA170+AD170+AG170+AJ170+AM170+AP170</f>
        <v>0</v>
      </c>
      <c r="G170" s="67">
        <v>0</v>
      </c>
      <c r="H170" s="67">
        <v>0</v>
      </c>
      <c r="I170" s="67">
        <v>0</v>
      </c>
      <c r="J170" s="94">
        <v>0</v>
      </c>
      <c r="K170" s="67">
        <v>0</v>
      </c>
      <c r="L170" s="67">
        <v>0</v>
      </c>
      <c r="M170" s="94">
        <v>0</v>
      </c>
      <c r="N170" s="67">
        <v>0</v>
      </c>
      <c r="O170" s="67">
        <v>0</v>
      </c>
      <c r="P170" s="94">
        <v>0</v>
      </c>
      <c r="Q170" s="41">
        <v>0</v>
      </c>
      <c r="R170" s="67">
        <v>0</v>
      </c>
      <c r="S170" s="74">
        <v>0</v>
      </c>
      <c r="T170" s="13">
        <v>0</v>
      </c>
      <c r="U170" s="67">
        <v>0</v>
      </c>
      <c r="V170" s="74">
        <v>0</v>
      </c>
      <c r="W170" s="13">
        <v>0</v>
      </c>
      <c r="X170" s="67">
        <v>0</v>
      </c>
      <c r="Y170" s="67">
        <v>0</v>
      </c>
      <c r="Z170" s="41">
        <v>0</v>
      </c>
      <c r="AA170" s="67">
        <v>0</v>
      </c>
      <c r="AB170" s="74">
        <v>0</v>
      </c>
      <c r="AC170" s="41">
        <v>0</v>
      </c>
      <c r="AD170" s="67">
        <v>0</v>
      </c>
      <c r="AE170" s="74">
        <v>0</v>
      </c>
      <c r="AF170" s="41">
        <v>0</v>
      </c>
      <c r="AG170" s="67">
        <v>0</v>
      </c>
      <c r="AH170" s="74">
        <v>0</v>
      </c>
      <c r="AI170" s="41">
        <v>0</v>
      </c>
      <c r="AJ170" s="67">
        <v>0</v>
      </c>
      <c r="AK170" s="74">
        <v>0</v>
      </c>
      <c r="AL170" s="41">
        <v>0</v>
      </c>
      <c r="AM170" s="67">
        <v>0</v>
      </c>
      <c r="AN170" s="74">
        <v>0</v>
      </c>
      <c r="AO170" s="41">
        <v>0</v>
      </c>
      <c r="AP170" s="67">
        <v>0</v>
      </c>
      <c r="AQ170" s="74">
        <v>0</v>
      </c>
      <c r="AR170" s="110"/>
      <c r="AS170" s="110"/>
      <c r="AU170" s="8"/>
      <c r="AV170" s="8"/>
    </row>
    <row r="171" spans="1:48" s="9" customFormat="1" ht="163.5" hidden="1" customHeight="1" x14ac:dyDescent="0.2">
      <c r="A171" s="154"/>
      <c r="B171" s="163"/>
      <c r="C171" s="203"/>
      <c r="D171" s="12" t="s">
        <v>24</v>
      </c>
      <c r="E171" s="7">
        <f>H171+K171+N171+Q171+T171+W171+Z171+AC171+AF171+AI171+AL171+AO171</f>
        <v>0</v>
      </c>
      <c r="F171" s="7">
        <f t="shared" ref="F171:F172" si="169">I171+L171+O171+R171+U171+X171+AA171+AD171+AG171+AJ171+AM171+AP171</f>
        <v>0</v>
      </c>
      <c r="G171" s="67">
        <v>0</v>
      </c>
      <c r="H171" s="67">
        <v>0</v>
      </c>
      <c r="I171" s="67">
        <v>0</v>
      </c>
      <c r="J171" s="94">
        <v>0</v>
      </c>
      <c r="K171" s="67">
        <v>0</v>
      </c>
      <c r="L171" s="67">
        <v>0</v>
      </c>
      <c r="M171" s="94">
        <v>0</v>
      </c>
      <c r="N171" s="67">
        <v>0</v>
      </c>
      <c r="O171" s="67">
        <v>0</v>
      </c>
      <c r="P171" s="94">
        <v>0</v>
      </c>
      <c r="Q171" s="41">
        <v>0</v>
      </c>
      <c r="R171" s="67">
        <v>0</v>
      </c>
      <c r="S171" s="74">
        <v>0</v>
      </c>
      <c r="T171" s="13">
        <v>0</v>
      </c>
      <c r="U171" s="67">
        <v>0</v>
      </c>
      <c r="V171" s="74">
        <v>0</v>
      </c>
      <c r="W171" s="13">
        <v>0</v>
      </c>
      <c r="X171" s="67">
        <v>0</v>
      </c>
      <c r="Y171" s="67">
        <v>0</v>
      </c>
      <c r="Z171" s="41">
        <v>0</v>
      </c>
      <c r="AA171" s="67">
        <v>0</v>
      </c>
      <c r="AB171" s="74">
        <v>0</v>
      </c>
      <c r="AC171" s="41">
        <v>0</v>
      </c>
      <c r="AD171" s="67">
        <v>0</v>
      </c>
      <c r="AE171" s="74">
        <v>0</v>
      </c>
      <c r="AF171" s="41">
        <v>0</v>
      </c>
      <c r="AG171" s="67">
        <v>0</v>
      </c>
      <c r="AH171" s="74">
        <v>0</v>
      </c>
      <c r="AI171" s="41">
        <v>0</v>
      </c>
      <c r="AJ171" s="67">
        <v>0</v>
      </c>
      <c r="AK171" s="74">
        <v>0</v>
      </c>
      <c r="AL171" s="41">
        <v>0</v>
      </c>
      <c r="AM171" s="67">
        <v>0</v>
      </c>
      <c r="AN171" s="74">
        <v>0</v>
      </c>
      <c r="AO171" s="41">
        <v>0</v>
      </c>
      <c r="AP171" s="67">
        <v>0</v>
      </c>
      <c r="AQ171" s="74">
        <v>0</v>
      </c>
      <c r="AR171" s="110"/>
      <c r="AS171" s="110"/>
      <c r="AU171" s="8"/>
      <c r="AV171" s="8"/>
    </row>
    <row r="172" spans="1:48" s="29" customFormat="1" ht="16.5" hidden="1" customHeight="1" x14ac:dyDescent="0.2">
      <c r="A172" s="154"/>
      <c r="B172" s="163"/>
      <c r="C172" s="203"/>
      <c r="D172" s="12" t="s">
        <v>86</v>
      </c>
      <c r="E172" s="7">
        <f t="shared" ref="E172" si="170">H172+K172+N172+Q172+T172+W172+Z172+AC172+AF172+AI172+AL172+AO172</f>
        <v>0</v>
      </c>
      <c r="F172" s="7">
        <f t="shared" si="169"/>
        <v>0</v>
      </c>
      <c r="G172" s="67">
        <v>0</v>
      </c>
      <c r="H172" s="67">
        <v>0</v>
      </c>
      <c r="I172" s="67">
        <v>0</v>
      </c>
      <c r="J172" s="94">
        <v>0</v>
      </c>
      <c r="K172" s="67">
        <v>0</v>
      </c>
      <c r="L172" s="67">
        <v>0</v>
      </c>
      <c r="M172" s="94">
        <v>0</v>
      </c>
      <c r="N172" s="67">
        <v>0</v>
      </c>
      <c r="O172" s="67">
        <v>0</v>
      </c>
      <c r="P172" s="94">
        <v>0</v>
      </c>
      <c r="Q172" s="41">
        <v>0</v>
      </c>
      <c r="R172" s="67">
        <v>0</v>
      </c>
      <c r="S172" s="74">
        <v>0</v>
      </c>
      <c r="T172" s="13">
        <v>0</v>
      </c>
      <c r="U172" s="67">
        <v>0</v>
      </c>
      <c r="V172" s="74">
        <v>0</v>
      </c>
      <c r="W172" s="13">
        <v>0</v>
      </c>
      <c r="X172" s="67">
        <v>0</v>
      </c>
      <c r="Y172" s="67">
        <v>0</v>
      </c>
      <c r="Z172" s="41">
        <v>0</v>
      </c>
      <c r="AA172" s="67">
        <v>0</v>
      </c>
      <c r="AB172" s="74">
        <v>0</v>
      </c>
      <c r="AC172" s="41">
        <v>0</v>
      </c>
      <c r="AD172" s="67">
        <v>0</v>
      </c>
      <c r="AE172" s="74">
        <v>0</v>
      </c>
      <c r="AF172" s="41">
        <v>0</v>
      </c>
      <c r="AG172" s="67">
        <v>0</v>
      </c>
      <c r="AH172" s="74">
        <v>0</v>
      </c>
      <c r="AI172" s="41">
        <v>0</v>
      </c>
      <c r="AJ172" s="67">
        <v>0</v>
      </c>
      <c r="AK172" s="74">
        <v>0</v>
      </c>
      <c r="AL172" s="41">
        <v>0</v>
      </c>
      <c r="AM172" s="67">
        <v>0</v>
      </c>
      <c r="AN172" s="74">
        <v>0</v>
      </c>
      <c r="AO172" s="41">
        <v>0</v>
      </c>
      <c r="AP172" s="67">
        <v>0</v>
      </c>
      <c r="AQ172" s="74">
        <v>0</v>
      </c>
      <c r="AR172" s="110"/>
      <c r="AS172" s="110"/>
      <c r="AU172" s="8"/>
      <c r="AV172" s="8"/>
    </row>
    <row r="173" spans="1:48" s="9" customFormat="1" ht="16.5" hidden="1" customHeight="1" x14ac:dyDescent="0.2">
      <c r="A173" s="155"/>
      <c r="B173" s="164"/>
      <c r="C173" s="204"/>
      <c r="D173" s="20" t="s">
        <v>87</v>
      </c>
      <c r="E173" s="7">
        <v>0</v>
      </c>
      <c r="F173" s="7">
        <v>0</v>
      </c>
      <c r="G173" s="67">
        <v>0</v>
      </c>
      <c r="H173" s="67">
        <v>0</v>
      </c>
      <c r="I173" s="67">
        <v>0</v>
      </c>
      <c r="J173" s="94">
        <v>0</v>
      </c>
      <c r="K173" s="67">
        <v>0</v>
      </c>
      <c r="L173" s="67">
        <v>0</v>
      </c>
      <c r="M173" s="94">
        <v>0</v>
      </c>
      <c r="N173" s="67">
        <v>0</v>
      </c>
      <c r="O173" s="67">
        <v>0</v>
      </c>
      <c r="P173" s="94">
        <v>0</v>
      </c>
      <c r="Q173" s="41">
        <v>0</v>
      </c>
      <c r="R173" s="41">
        <v>0</v>
      </c>
      <c r="S173" s="81">
        <v>0</v>
      </c>
      <c r="T173" s="41">
        <v>0</v>
      </c>
      <c r="U173" s="41">
        <v>0</v>
      </c>
      <c r="V173" s="8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81">
        <v>0</v>
      </c>
      <c r="AC173" s="41">
        <v>0</v>
      </c>
      <c r="AD173" s="41">
        <v>0</v>
      </c>
      <c r="AE173" s="81">
        <v>0</v>
      </c>
      <c r="AF173" s="41">
        <v>0</v>
      </c>
      <c r="AG173" s="41">
        <v>0</v>
      </c>
      <c r="AH173" s="81">
        <v>0</v>
      </c>
      <c r="AI173" s="41">
        <v>0</v>
      </c>
      <c r="AJ173" s="41">
        <v>0</v>
      </c>
      <c r="AK173" s="81">
        <v>0</v>
      </c>
      <c r="AL173" s="41">
        <v>0</v>
      </c>
      <c r="AM173" s="41">
        <v>0</v>
      </c>
      <c r="AN173" s="81">
        <v>0</v>
      </c>
      <c r="AO173" s="41">
        <v>0</v>
      </c>
      <c r="AP173" s="41">
        <v>0</v>
      </c>
      <c r="AQ173" s="81">
        <v>0</v>
      </c>
      <c r="AR173" s="111"/>
      <c r="AS173" s="111"/>
      <c r="AU173" s="8"/>
      <c r="AV173" s="8"/>
    </row>
    <row r="174" spans="1:48" s="9" customFormat="1" ht="90.75" hidden="1" customHeight="1" x14ac:dyDescent="0.2">
      <c r="A174" s="153" t="s">
        <v>73</v>
      </c>
      <c r="B174" s="162" t="s">
        <v>148</v>
      </c>
      <c r="C174" s="172" t="s">
        <v>175</v>
      </c>
      <c r="D174" s="199" t="s">
        <v>27</v>
      </c>
      <c r="E174" s="112" t="s">
        <v>36</v>
      </c>
      <c r="F174" s="112" t="s">
        <v>36</v>
      </c>
      <c r="G174" s="112" t="s">
        <v>36</v>
      </c>
      <c r="H174" s="112" t="s">
        <v>36</v>
      </c>
      <c r="I174" s="112" t="s">
        <v>36</v>
      </c>
      <c r="J174" s="112" t="s">
        <v>36</v>
      </c>
      <c r="K174" s="112" t="s">
        <v>36</v>
      </c>
      <c r="L174" s="112" t="s">
        <v>36</v>
      </c>
      <c r="M174" s="112" t="s">
        <v>36</v>
      </c>
      <c r="N174" s="112" t="s">
        <v>36</v>
      </c>
      <c r="O174" s="112" t="s">
        <v>36</v>
      </c>
      <c r="P174" s="112" t="s">
        <v>36</v>
      </c>
      <c r="Q174" s="112" t="s">
        <v>36</v>
      </c>
      <c r="R174" s="112" t="s">
        <v>36</v>
      </c>
      <c r="S174" s="185" t="s">
        <v>36</v>
      </c>
      <c r="T174" s="112" t="s">
        <v>36</v>
      </c>
      <c r="U174" s="112" t="s">
        <v>36</v>
      </c>
      <c r="V174" s="185" t="s">
        <v>36</v>
      </c>
      <c r="W174" s="112" t="s">
        <v>36</v>
      </c>
      <c r="X174" s="112" t="s">
        <v>36</v>
      </c>
      <c r="Y174" s="112" t="s">
        <v>36</v>
      </c>
      <c r="Z174" s="112" t="s">
        <v>36</v>
      </c>
      <c r="AA174" s="112" t="s">
        <v>36</v>
      </c>
      <c r="AB174" s="185" t="s">
        <v>36</v>
      </c>
      <c r="AC174" s="112" t="s">
        <v>36</v>
      </c>
      <c r="AD174" s="112" t="s">
        <v>36</v>
      </c>
      <c r="AE174" s="185" t="s">
        <v>36</v>
      </c>
      <c r="AF174" s="112" t="s">
        <v>36</v>
      </c>
      <c r="AG174" s="112" t="s">
        <v>36</v>
      </c>
      <c r="AH174" s="185" t="s">
        <v>36</v>
      </c>
      <c r="AI174" s="112" t="s">
        <v>36</v>
      </c>
      <c r="AJ174" s="112" t="s">
        <v>36</v>
      </c>
      <c r="AK174" s="185" t="s">
        <v>36</v>
      </c>
      <c r="AL174" s="112" t="s">
        <v>36</v>
      </c>
      <c r="AM174" s="112" t="s">
        <v>36</v>
      </c>
      <c r="AN174" s="185" t="s">
        <v>36</v>
      </c>
      <c r="AO174" s="112" t="s">
        <v>36</v>
      </c>
      <c r="AP174" s="112" t="s">
        <v>36</v>
      </c>
      <c r="AQ174" s="185" t="s">
        <v>36</v>
      </c>
      <c r="AR174" s="273"/>
      <c r="AS174" s="109"/>
      <c r="AU174" s="8"/>
      <c r="AV174" s="8"/>
    </row>
    <row r="175" spans="1:48" s="75" customFormat="1" ht="23.25" hidden="1" customHeight="1" x14ac:dyDescent="0.2">
      <c r="A175" s="154"/>
      <c r="B175" s="163"/>
      <c r="C175" s="178"/>
      <c r="D175" s="20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93"/>
      <c r="R175" s="193"/>
      <c r="S175" s="186"/>
      <c r="T175" s="193"/>
      <c r="U175" s="193"/>
      <c r="V175" s="186"/>
      <c r="W175" s="193"/>
      <c r="X175" s="193"/>
      <c r="Y175" s="193"/>
      <c r="Z175" s="193"/>
      <c r="AA175" s="193"/>
      <c r="AB175" s="186"/>
      <c r="AC175" s="193"/>
      <c r="AD175" s="193"/>
      <c r="AE175" s="186"/>
      <c r="AF175" s="193"/>
      <c r="AG175" s="193"/>
      <c r="AH175" s="186"/>
      <c r="AI175" s="193"/>
      <c r="AJ175" s="193"/>
      <c r="AK175" s="186"/>
      <c r="AL175" s="193"/>
      <c r="AM175" s="193"/>
      <c r="AN175" s="186"/>
      <c r="AO175" s="120"/>
      <c r="AP175" s="120"/>
      <c r="AQ175" s="287"/>
      <c r="AR175" s="274"/>
      <c r="AS175" s="110"/>
      <c r="AU175" s="76"/>
      <c r="AV175" s="76"/>
    </row>
    <row r="176" spans="1:48" s="10" customFormat="1" ht="23.25" hidden="1" customHeight="1" x14ac:dyDescent="0.2">
      <c r="A176" s="155"/>
      <c r="B176" s="164"/>
      <c r="C176" s="179"/>
      <c r="D176" s="20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94"/>
      <c r="R176" s="194"/>
      <c r="S176" s="187"/>
      <c r="T176" s="194"/>
      <c r="U176" s="194"/>
      <c r="V176" s="187"/>
      <c r="W176" s="194"/>
      <c r="X176" s="194"/>
      <c r="Y176" s="194"/>
      <c r="Z176" s="194"/>
      <c r="AA176" s="194"/>
      <c r="AB176" s="187"/>
      <c r="AC176" s="194"/>
      <c r="AD176" s="194"/>
      <c r="AE176" s="187"/>
      <c r="AF176" s="194"/>
      <c r="AG176" s="194"/>
      <c r="AH176" s="187"/>
      <c r="AI176" s="194"/>
      <c r="AJ176" s="194"/>
      <c r="AK176" s="187"/>
      <c r="AL176" s="194"/>
      <c r="AM176" s="194"/>
      <c r="AN176" s="187"/>
      <c r="AO176" s="121"/>
      <c r="AP176" s="121"/>
      <c r="AQ176" s="288"/>
      <c r="AR176" s="275"/>
      <c r="AS176" s="111"/>
      <c r="AU176" s="8"/>
      <c r="AV176" s="8"/>
    </row>
    <row r="177" spans="1:48" s="9" customFormat="1" ht="25.5" hidden="1" customHeight="1" x14ac:dyDescent="0.2">
      <c r="A177" s="153" t="s">
        <v>74</v>
      </c>
      <c r="B177" s="162" t="s">
        <v>149</v>
      </c>
      <c r="C177" s="172" t="s">
        <v>175</v>
      </c>
      <c r="D177" s="199" t="s">
        <v>27</v>
      </c>
      <c r="E177" s="112" t="s">
        <v>36</v>
      </c>
      <c r="F177" s="112" t="s">
        <v>36</v>
      </c>
      <c r="G177" s="112" t="s">
        <v>36</v>
      </c>
      <c r="H177" s="112" t="s">
        <v>36</v>
      </c>
      <c r="I177" s="112" t="s">
        <v>36</v>
      </c>
      <c r="J177" s="112" t="s">
        <v>36</v>
      </c>
      <c r="K177" s="112" t="s">
        <v>36</v>
      </c>
      <c r="L177" s="112" t="s">
        <v>36</v>
      </c>
      <c r="M177" s="112" t="s">
        <v>36</v>
      </c>
      <c r="N177" s="112" t="s">
        <v>36</v>
      </c>
      <c r="O177" s="112" t="s">
        <v>36</v>
      </c>
      <c r="P177" s="112" t="s">
        <v>36</v>
      </c>
      <c r="Q177" s="112" t="s">
        <v>36</v>
      </c>
      <c r="R177" s="112" t="s">
        <v>36</v>
      </c>
      <c r="S177" s="185" t="s">
        <v>36</v>
      </c>
      <c r="T177" s="112" t="s">
        <v>36</v>
      </c>
      <c r="U177" s="112" t="s">
        <v>36</v>
      </c>
      <c r="V177" s="185" t="s">
        <v>36</v>
      </c>
      <c r="W177" s="112" t="s">
        <v>36</v>
      </c>
      <c r="X177" s="112" t="s">
        <v>36</v>
      </c>
      <c r="Y177" s="112" t="s">
        <v>36</v>
      </c>
      <c r="Z177" s="112" t="s">
        <v>36</v>
      </c>
      <c r="AA177" s="112" t="s">
        <v>36</v>
      </c>
      <c r="AB177" s="185" t="s">
        <v>36</v>
      </c>
      <c r="AC177" s="112" t="s">
        <v>36</v>
      </c>
      <c r="AD177" s="112" t="s">
        <v>36</v>
      </c>
      <c r="AE177" s="185" t="s">
        <v>36</v>
      </c>
      <c r="AF177" s="112" t="s">
        <v>36</v>
      </c>
      <c r="AG177" s="112" t="s">
        <v>36</v>
      </c>
      <c r="AH177" s="185" t="s">
        <v>36</v>
      </c>
      <c r="AI177" s="112" t="s">
        <v>36</v>
      </c>
      <c r="AJ177" s="112" t="s">
        <v>36</v>
      </c>
      <c r="AK177" s="185" t="s">
        <v>36</v>
      </c>
      <c r="AL177" s="112" t="s">
        <v>36</v>
      </c>
      <c r="AM177" s="112" t="s">
        <v>36</v>
      </c>
      <c r="AN177" s="185" t="s">
        <v>36</v>
      </c>
      <c r="AO177" s="112" t="s">
        <v>36</v>
      </c>
      <c r="AP177" s="112" t="s">
        <v>36</v>
      </c>
      <c r="AQ177" s="185" t="s">
        <v>36</v>
      </c>
      <c r="AR177" s="109"/>
      <c r="AS177" s="109"/>
      <c r="AU177" s="8"/>
      <c r="AV177" s="8"/>
    </row>
    <row r="178" spans="1:48" s="9" customFormat="1" ht="27" hidden="1" customHeight="1" x14ac:dyDescent="0.2">
      <c r="A178" s="154"/>
      <c r="B178" s="163"/>
      <c r="C178" s="178"/>
      <c r="D178" s="20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93"/>
      <c r="R178" s="193"/>
      <c r="S178" s="186"/>
      <c r="T178" s="193"/>
      <c r="U178" s="193"/>
      <c r="V178" s="186"/>
      <c r="W178" s="193"/>
      <c r="X178" s="193"/>
      <c r="Y178" s="193"/>
      <c r="Z178" s="193"/>
      <c r="AA178" s="193"/>
      <c r="AB178" s="186"/>
      <c r="AC178" s="193"/>
      <c r="AD178" s="193"/>
      <c r="AE178" s="186"/>
      <c r="AF178" s="193"/>
      <c r="AG178" s="193"/>
      <c r="AH178" s="186"/>
      <c r="AI178" s="193"/>
      <c r="AJ178" s="193"/>
      <c r="AK178" s="186"/>
      <c r="AL178" s="193"/>
      <c r="AM178" s="193"/>
      <c r="AN178" s="186"/>
      <c r="AO178" s="120"/>
      <c r="AP178" s="120"/>
      <c r="AQ178" s="287"/>
      <c r="AR178" s="110"/>
      <c r="AS178" s="110"/>
      <c r="AU178" s="8"/>
      <c r="AV178" s="8"/>
    </row>
    <row r="179" spans="1:48" s="9" customFormat="1" ht="25.5" hidden="1" customHeight="1" x14ac:dyDescent="0.2">
      <c r="A179" s="155"/>
      <c r="B179" s="164"/>
      <c r="C179" s="179"/>
      <c r="D179" s="20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94"/>
      <c r="R179" s="194"/>
      <c r="S179" s="187"/>
      <c r="T179" s="194"/>
      <c r="U179" s="194"/>
      <c r="V179" s="187"/>
      <c r="W179" s="194"/>
      <c r="X179" s="194"/>
      <c r="Y179" s="194"/>
      <c r="Z179" s="194"/>
      <c r="AA179" s="194"/>
      <c r="AB179" s="187"/>
      <c r="AC179" s="194"/>
      <c r="AD179" s="194"/>
      <c r="AE179" s="187"/>
      <c r="AF179" s="194"/>
      <c r="AG179" s="194"/>
      <c r="AH179" s="187"/>
      <c r="AI179" s="194"/>
      <c r="AJ179" s="194"/>
      <c r="AK179" s="187"/>
      <c r="AL179" s="194"/>
      <c r="AM179" s="194"/>
      <c r="AN179" s="187"/>
      <c r="AO179" s="121"/>
      <c r="AP179" s="121"/>
      <c r="AQ179" s="288"/>
      <c r="AR179" s="111"/>
      <c r="AS179" s="111"/>
      <c r="AU179" s="8"/>
      <c r="AV179" s="8"/>
    </row>
    <row r="180" spans="1:48" s="29" customFormat="1" ht="16.5" hidden="1" customHeight="1" x14ac:dyDescent="0.2">
      <c r="A180" s="153" t="s">
        <v>75</v>
      </c>
      <c r="B180" s="162" t="s">
        <v>150</v>
      </c>
      <c r="C180" s="159" t="s">
        <v>175</v>
      </c>
      <c r="D180" s="77" t="s">
        <v>89</v>
      </c>
      <c r="E180" s="73">
        <f>SUM(E181:E183)</f>
        <v>0</v>
      </c>
      <c r="F180" s="73">
        <f>SUM(F181:F183)</f>
        <v>0</v>
      </c>
      <c r="G180" s="74">
        <v>0</v>
      </c>
      <c r="H180" s="74">
        <f>SUM(H181:H183)</f>
        <v>0</v>
      </c>
      <c r="I180" s="74">
        <f>SUM(I181:I183)</f>
        <v>0</v>
      </c>
      <c r="J180" s="94">
        <v>0</v>
      </c>
      <c r="K180" s="74">
        <f>SUM(K181:K183)</f>
        <v>0</v>
      </c>
      <c r="L180" s="74">
        <f>SUM(L181:L183)</f>
        <v>0</v>
      </c>
      <c r="M180" s="94">
        <v>0</v>
      </c>
      <c r="N180" s="74">
        <f>SUM(N181:N183)</f>
        <v>0</v>
      </c>
      <c r="O180" s="74">
        <f>SUM(O181:O183)</f>
        <v>0</v>
      </c>
      <c r="P180" s="94">
        <v>0</v>
      </c>
      <c r="Q180" s="74">
        <f>SUM(Q181:Q183)</f>
        <v>0</v>
      </c>
      <c r="R180" s="74">
        <f>SUM(R181:R183)</f>
        <v>0</v>
      </c>
      <c r="S180" s="74">
        <v>0</v>
      </c>
      <c r="T180" s="74">
        <f>SUM(T181:T183)</f>
        <v>0</v>
      </c>
      <c r="U180" s="74">
        <f>SUM(U181:U183)</f>
        <v>0</v>
      </c>
      <c r="V180" s="74">
        <v>0</v>
      </c>
      <c r="W180" s="74">
        <f>SUM(W181:W183)</f>
        <v>0</v>
      </c>
      <c r="X180" s="74">
        <f>SUM(X181:X183)</f>
        <v>0</v>
      </c>
      <c r="Y180" s="74">
        <v>0</v>
      </c>
      <c r="Z180" s="74">
        <f>SUM(Z181:Z183)</f>
        <v>0</v>
      </c>
      <c r="AA180" s="74">
        <f>SUM(AA181:AA183)</f>
        <v>0</v>
      </c>
      <c r="AB180" s="74">
        <v>0</v>
      </c>
      <c r="AC180" s="74">
        <f>SUM(AC181:AC183)</f>
        <v>0</v>
      </c>
      <c r="AD180" s="74">
        <f>SUM(AD181:AD183)</f>
        <v>0</v>
      </c>
      <c r="AE180" s="74">
        <v>0</v>
      </c>
      <c r="AF180" s="74">
        <f>SUM(AF181:AF183)</f>
        <v>0</v>
      </c>
      <c r="AG180" s="74">
        <f>SUM(AG181:AG183)</f>
        <v>0</v>
      </c>
      <c r="AH180" s="74">
        <v>0</v>
      </c>
      <c r="AI180" s="74">
        <f>SUM(AI181:AI183)</f>
        <v>0</v>
      </c>
      <c r="AJ180" s="74">
        <f>SUM(AJ181:AJ183)</f>
        <v>0</v>
      </c>
      <c r="AK180" s="74">
        <v>0</v>
      </c>
      <c r="AL180" s="74">
        <f>SUM(AL181:AL183)</f>
        <v>0</v>
      </c>
      <c r="AM180" s="74">
        <f>SUM(AM181:AM183)</f>
        <v>0</v>
      </c>
      <c r="AN180" s="74">
        <v>0</v>
      </c>
      <c r="AO180" s="74">
        <f>SUM(AO181:AO183)</f>
        <v>0</v>
      </c>
      <c r="AP180" s="74">
        <f>SUM(AP181:AP183)</f>
        <v>0</v>
      </c>
      <c r="AQ180" s="74">
        <v>0</v>
      </c>
      <c r="AR180" s="109"/>
      <c r="AS180" s="109"/>
      <c r="AU180" s="8"/>
      <c r="AV180" s="8"/>
    </row>
    <row r="181" spans="1:48" s="9" customFormat="1" ht="16.5" hidden="1" customHeight="1" x14ac:dyDescent="0.2">
      <c r="A181" s="180"/>
      <c r="B181" s="165"/>
      <c r="C181" s="203"/>
      <c r="D181" s="11" t="s">
        <v>85</v>
      </c>
      <c r="E181" s="7">
        <f>H181+K181+N181+Q181+T181+W181+Z181+AC181+AF181+AI181+AL181+AO181</f>
        <v>0</v>
      </c>
      <c r="F181" s="7">
        <f>I181+L181+O181+R181+U181+X181+AA181+AD181+AG181+AJ181+AM181+AP181</f>
        <v>0</v>
      </c>
      <c r="G181" s="67">
        <v>0</v>
      </c>
      <c r="H181" s="67">
        <v>0</v>
      </c>
      <c r="I181" s="67">
        <v>0</v>
      </c>
      <c r="J181" s="94">
        <v>0</v>
      </c>
      <c r="K181" s="67">
        <v>0</v>
      </c>
      <c r="L181" s="67">
        <v>0</v>
      </c>
      <c r="M181" s="94">
        <v>0</v>
      </c>
      <c r="N181" s="67">
        <v>0</v>
      </c>
      <c r="O181" s="67">
        <v>0</v>
      </c>
      <c r="P181" s="94">
        <v>0</v>
      </c>
      <c r="Q181" s="41">
        <v>0</v>
      </c>
      <c r="R181" s="67">
        <v>0</v>
      </c>
      <c r="S181" s="74">
        <v>0</v>
      </c>
      <c r="T181" s="13">
        <v>0</v>
      </c>
      <c r="U181" s="67">
        <v>0</v>
      </c>
      <c r="V181" s="74">
        <v>0</v>
      </c>
      <c r="W181" s="13">
        <v>0</v>
      </c>
      <c r="X181" s="67">
        <v>0</v>
      </c>
      <c r="Y181" s="67">
        <v>0</v>
      </c>
      <c r="Z181" s="41">
        <v>0</v>
      </c>
      <c r="AA181" s="67">
        <v>0</v>
      </c>
      <c r="AB181" s="74">
        <v>0</v>
      </c>
      <c r="AC181" s="41">
        <v>0</v>
      </c>
      <c r="AD181" s="67">
        <v>0</v>
      </c>
      <c r="AE181" s="74">
        <v>0</v>
      </c>
      <c r="AF181" s="41">
        <v>0</v>
      </c>
      <c r="AG181" s="67">
        <v>0</v>
      </c>
      <c r="AH181" s="74">
        <v>0</v>
      </c>
      <c r="AI181" s="41">
        <v>0</v>
      </c>
      <c r="AJ181" s="67">
        <v>0</v>
      </c>
      <c r="AK181" s="74">
        <v>0</v>
      </c>
      <c r="AL181" s="41">
        <v>0</v>
      </c>
      <c r="AM181" s="67">
        <v>0</v>
      </c>
      <c r="AN181" s="74">
        <v>0</v>
      </c>
      <c r="AO181" s="41">
        <v>0</v>
      </c>
      <c r="AP181" s="67">
        <v>0</v>
      </c>
      <c r="AQ181" s="74">
        <v>0</v>
      </c>
      <c r="AR181" s="110"/>
      <c r="AS181" s="110"/>
      <c r="AU181" s="8"/>
      <c r="AV181" s="8"/>
    </row>
    <row r="182" spans="1:48" s="9" customFormat="1" ht="111" hidden="1" customHeight="1" x14ac:dyDescent="0.2">
      <c r="A182" s="180"/>
      <c r="B182" s="165"/>
      <c r="C182" s="203"/>
      <c r="D182" s="12" t="s">
        <v>24</v>
      </c>
      <c r="E182" s="7">
        <f>H182+K182+N182+Q182+T182+W182+Z182+AC182+AF182+AI182+AL182+AO182</f>
        <v>0</v>
      </c>
      <c r="F182" s="7">
        <f t="shared" ref="F182:F183" si="171">I182+L182+O182+R182+U182+X182+AA182+AD182+AG182+AJ182+AM182+AP182</f>
        <v>0</v>
      </c>
      <c r="G182" s="67">
        <v>0</v>
      </c>
      <c r="H182" s="67">
        <v>0</v>
      </c>
      <c r="I182" s="67">
        <v>0</v>
      </c>
      <c r="J182" s="94">
        <v>0</v>
      </c>
      <c r="K182" s="67">
        <v>0</v>
      </c>
      <c r="L182" s="67">
        <v>0</v>
      </c>
      <c r="M182" s="94">
        <v>0</v>
      </c>
      <c r="N182" s="67">
        <v>0</v>
      </c>
      <c r="O182" s="67">
        <v>0</v>
      </c>
      <c r="P182" s="94">
        <v>0</v>
      </c>
      <c r="Q182" s="41">
        <v>0</v>
      </c>
      <c r="R182" s="67">
        <v>0</v>
      </c>
      <c r="S182" s="74">
        <v>0</v>
      </c>
      <c r="T182" s="13">
        <v>0</v>
      </c>
      <c r="U182" s="67">
        <v>0</v>
      </c>
      <c r="V182" s="74">
        <v>0</v>
      </c>
      <c r="W182" s="13">
        <v>0</v>
      </c>
      <c r="X182" s="67">
        <v>0</v>
      </c>
      <c r="Y182" s="67">
        <v>0</v>
      </c>
      <c r="Z182" s="41">
        <v>0</v>
      </c>
      <c r="AA182" s="67">
        <v>0</v>
      </c>
      <c r="AB182" s="74">
        <v>0</v>
      </c>
      <c r="AC182" s="41">
        <v>0</v>
      </c>
      <c r="AD182" s="67">
        <v>0</v>
      </c>
      <c r="AE182" s="74">
        <v>0</v>
      </c>
      <c r="AF182" s="41">
        <v>0</v>
      </c>
      <c r="AG182" s="67">
        <v>0</v>
      </c>
      <c r="AH182" s="74">
        <v>0</v>
      </c>
      <c r="AI182" s="41">
        <v>0</v>
      </c>
      <c r="AJ182" s="67">
        <v>0</v>
      </c>
      <c r="AK182" s="74">
        <v>0</v>
      </c>
      <c r="AL182" s="41">
        <v>0</v>
      </c>
      <c r="AM182" s="67">
        <v>0</v>
      </c>
      <c r="AN182" s="74">
        <v>0</v>
      </c>
      <c r="AO182" s="41">
        <v>0</v>
      </c>
      <c r="AP182" s="67">
        <v>0</v>
      </c>
      <c r="AQ182" s="74">
        <v>0</v>
      </c>
      <c r="AR182" s="110"/>
      <c r="AS182" s="110"/>
      <c r="AU182" s="8"/>
      <c r="AV182" s="8"/>
    </row>
    <row r="183" spans="1:48" s="29" customFormat="1" ht="16.5" hidden="1" customHeight="1" x14ac:dyDescent="0.2">
      <c r="A183" s="180"/>
      <c r="B183" s="165"/>
      <c r="C183" s="203"/>
      <c r="D183" s="12" t="s">
        <v>86</v>
      </c>
      <c r="E183" s="7">
        <f t="shared" ref="E183" si="172">H183+K183+N183+Q183+T183+W183+Z183+AC183+AF183+AI183+AL183+AO183</f>
        <v>0</v>
      </c>
      <c r="F183" s="7">
        <f t="shared" si="171"/>
        <v>0</v>
      </c>
      <c r="G183" s="67">
        <v>0</v>
      </c>
      <c r="H183" s="67">
        <v>0</v>
      </c>
      <c r="I183" s="67">
        <v>0</v>
      </c>
      <c r="J183" s="94">
        <v>0</v>
      </c>
      <c r="K183" s="67">
        <v>0</v>
      </c>
      <c r="L183" s="67">
        <v>0</v>
      </c>
      <c r="M183" s="94">
        <v>0</v>
      </c>
      <c r="N183" s="67">
        <v>0</v>
      </c>
      <c r="O183" s="67">
        <v>0</v>
      </c>
      <c r="P183" s="94">
        <v>0</v>
      </c>
      <c r="Q183" s="41">
        <v>0</v>
      </c>
      <c r="R183" s="67">
        <v>0</v>
      </c>
      <c r="S183" s="74">
        <v>0</v>
      </c>
      <c r="T183" s="13">
        <v>0</v>
      </c>
      <c r="U183" s="67">
        <v>0</v>
      </c>
      <c r="V183" s="74">
        <v>0</v>
      </c>
      <c r="W183" s="13">
        <v>0</v>
      </c>
      <c r="X183" s="67">
        <v>0</v>
      </c>
      <c r="Y183" s="67">
        <v>0</v>
      </c>
      <c r="Z183" s="41">
        <v>0</v>
      </c>
      <c r="AA183" s="67">
        <v>0</v>
      </c>
      <c r="AB183" s="74">
        <v>0</v>
      </c>
      <c r="AC183" s="41">
        <v>0</v>
      </c>
      <c r="AD183" s="67">
        <v>0</v>
      </c>
      <c r="AE183" s="74">
        <v>0</v>
      </c>
      <c r="AF183" s="41">
        <v>0</v>
      </c>
      <c r="AG183" s="67">
        <v>0</v>
      </c>
      <c r="AH183" s="74">
        <v>0</v>
      </c>
      <c r="AI183" s="41">
        <v>0</v>
      </c>
      <c r="AJ183" s="67">
        <v>0</v>
      </c>
      <c r="AK183" s="74">
        <v>0</v>
      </c>
      <c r="AL183" s="41">
        <v>0</v>
      </c>
      <c r="AM183" s="67">
        <v>0</v>
      </c>
      <c r="AN183" s="74">
        <v>0</v>
      </c>
      <c r="AO183" s="41">
        <v>0</v>
      </c>
      <c r="AP183" s="67">
        <v>0</v>
      </c>
      <c r="AQ183" s="74">
        <v>0</v>
      </c>
      <c r="AR183" s="110"/>
      <c r="AS183" s="110"/>
      <c r="AU183" s="8"/>
      <c r="AV183" s="8"/>
    </row>
    <row r="184" spans="1:48" s="9" customFormat="1" ht="16.5" hidden="1" customHeight="1" x14ac:dyDescent="0.2">
      <c r="A184" s="181"/>
      <c r="B184" s="166"/>
      <c r="C184" s="204"/>
      <c r="D184" s="20" t="s">
        <v>90</v>
      </c>
      <c r="E184" s="7">
        <v>0</v>
      </c>
      <c r="F184" s="7">
        <v>0</v>
      </c>
      <c r="G184" s="67">
        <v>0</v>
      </c>
      <c r="H184" s="67">
        <v>0</v>
      </c>
      <c r="I184" s="67">
        <v>0</v>
      </c>
      <c r="J184" s="94">
        <v>0</v>
      </c>
      <c r="K184" s="67">
        <v>0</v>
      </c>
      <c r="L184" s="67">
        <v>0</v>
      </c>
      <c r="M184" s="94">
        <v>0</v>
      </c>
      <c r="N184" s="67">
        <v>0</v>
      </c>
      <c r="O184" s="67">
        <v>0</v>
      </c>
      <c r="P184" s="94">
        <v>0</v>
      </c>
      <c r="Q184" s="41">
        <v>0</v>
      </c>
      <c r="R184" s="41">
        <v>0</v>
      </c>
      <c r="S184" s="81">
        <v>0</v>
      </c>
      <c r="T184" s="41">
        <v>0</v>
      </c>
      <c r="U184" s="41">
        <v>0</v>
      </c>
      <c r="V184" s="81">
        <v>0</v>
      </c>
      <c r="W184" s="41">
        <v>0</v>
      </c>
      <c r="X184" s="41">
        <v>0</v>
      </c>
      <c r="Y184" s="41">
        <v>0</v>
      </c>
      <c r="Z184" s="41">
        <v>0</v>
      </c>
      <c r="AA184" s="41">
        <v>0</v>
      </c>
      <c r="AB184" s="81">
        <v>0</v>
      </c>
      <c r="AC184" s="41">
        <v>0</v>
      </c>
      <c r="AD184" s="41">
        <v>0</v>
      </c>
      <c r="AE184" s="81">
        <v>0</v>
      </c>
      <c r="AF184" s="41">
        <v>0</v>
      </c>
      <c r="AG184" s="41">
        <v>0</v>
      </c>
      <c r="AH184" s="81">
        <v>0</v>
      </c>
      <c r="AI184" s="41">
        <v>0</v>
      </c>
      <c r="AJ184" s="41">
        <v>0</v>
      </c>
      <c r="AK184" s="81">
        <v>0</v>
      </c>
      <c r="AL184" s="41">
        <v>0</v>
      </c>
      <c r="AM184" s="41">
        <v>0</v>
      </c>
      <c r="AN184" s="81">
        <v>0</v>
      </c>
      <c r="AO184" s="41">
        <v>0</v>
      </c>
      <c r="AP184" s="41">
        <v>0</v>
      </c>
      <c r="AQ184" s="81">
        <v>0</v>
      </c>
      <c r="AR184" s="111"/>
      <c r="AS184" s="110"/>
      <c r="AU184" s="8"/>
      <c r="AV184" s="8"/>
    </row>
    <row r="185" spans="1:48" s="9" customFormat="1" ht="16.5" hidden="1" customHeight="1" x14ac:dyDescent="0.2">
      <c r="A185" s="153" t="s">
        <v>76</v>
      </c>
      <c r="B185" s="162" t="s">
        <v>151</v>
      </c>
      <c r="C185" s="202" t="s">
        <v>175</v>
      </c>
      <c r="D185" s="199" t="s">
        <v>27</v>
      </c>
      <c r="E185" s="112" t="s">
        <v>36</v>
      </c>
      <c r="F185" s="112" t="s">
        <v>36</v>
      </c>
      <c r="G185" s="112" t="s">
        <v>36</v>
      </c>
      <c r="H185" s="112" t="s">
        <v>36</v>
      </c>
      <c r="I185" s="112" t="s">
        <v>36</v>
      </c>
      <c r="J185" s="112" t="s">
        <v>36</v>
      </c>
      <c r="K185" s="112" t="s">
        <v>36</v>
      </c>
      <c r="L185" s="112" t="s">
        <v>36</v>
      </c>
      <c r="M185" s="112" t="s">
        <v>36</v>
      </c>
      <c r="N185" s="112" t="s">
        <v>36</v>
      </c>
      <c r="O185" s="112" t="s">
        <v>36</v>
      </c>
      <c r="P185" s="112" t="s">
        <v>36</v>
      </c>
      <c r="Q185" s="112" t="s">
        <v>36</v>
      </c>
      <c r="R185" s="112" t="s">
        <v>36</v>
      </c>
      <c r="S185" s="185" t="s">
        <v>36</v>
      </c>
      <c r="T185" s="112" t="s">
        <v>36</v>
      </c>
      <c r="U185" s="112" t="s">
        <v>36</v>
      </c>
      <c r="V185" s="185" t="s">
        <v>36</v>
      </c>
      <c r="W185" s="112" t="s">
        <v>36</v>
      </c>
      <c r="X185" s="112" t="s">
        <v>36</v>
      </c>
      <c r="Y185" s="112" t="s">
        <v>36</v>
      </c>
      <c r="Z185" s="112" t="s">
        <v>36</v>
      </c>
      <c r="AA185" s="112" t="s">
        <v>36</v>
      </c>
      <c r="AB185" s="185" t="s">
        <v>36</v>
      </c>
      <c r="AC185" s="112" t="s">
        <v>36</v>
      </c>
      <c r="AD185" s="112" t="s">
        <v>36</v>
      </c>
      <c r="AE185" s="185" t="s">
        <v>36</v>
      </c>
      <c r="AF185" s="112" t="s">
        <v>36</v>
      </c>
      <c r="AG185" s="112" t="s">
        <v>36</v>
      </c>
      <c r="AH185" s="185" t="s">
        <v>36</v>
      </c>
      <c r="AI185" s="112" t="s">
        <v>36</v>
      </c>
      <c r="AJ185" s="112" t="s">
        <v>36</v>
      </c>
      <c r="AK185" s="185" t="s">
        <v>36</v>
      </c>
      <c r="AL185" s="112" t="s">
        <v>36</v>
      </c>
      <c r="AM185" s="112" t="s">
        <v>36</v>
      </c>
      <c r="AN185" s="185" t="s">
        <v>36</v>
      </c>
      <c r="AO185" s="112" t="s">
        <v>36</v>
      </c>
      <c r="AP185" s="112" t="s">
        <v>36</v>
      </c>
      <c r="AQ185" s="185" t="s">
        <v>36</v>
      </c>
      <c r="AR185" s="109"/>
      <c r="AS185" s="110"/>
      <c r="AU185" s="8"/>
      <c r="AV185" s="8"/>
    </row>
    <row r="186" spans="1:48" s="75" customFormat="1" ht="16.5" hidden="1" customHeight="1" x14ac:dyDescent="0.2">
      <c r="A186" s="154"/>
      <c r="B186" s="175"/>
      <c r="C186" s="178"/>
      <c r="D186" s="20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93"/>
      <c r="R186" s="193"/>
      <c r="S186" s="186"/>
      <c r="T186" s="193"/>
      <c r="U186" s="193"/>
      <c r="V186" s="186"/>
      <c r="W186" s="193"/>
      <c r="X186" s="193"/>
      <c r="Y186" s="193"/>
      <c r="Z186" s="193"/>
      <c r="AA186" s="193"/>
      <c r="AB186" s="186"/>
      <c r="AC186" s="193"/>
      <c r="AD186" s="193"/>
      <c r="AE186" s="186"/>
      <c r="AF186" s="193"/>
      <c r="AG186" s="193"/>
      <c r="AH186" s="186"/>
      <c r="AI186" s="193"/>
      <c r="AJ186" s="193"/>
      <c r="AK186" s="186"/>
      <c r="AL186" s="193"/>
      <c r="AM186" s="193"/>
      <c r="AN186" s="186"/>
      <c r="AO186" s="193"/>
      <c r="AP186" s="193"/>
      <c r="AQ186" s="186"/>
      <c r="AR186" s="110"/>
      <c r="AS186" s="110"/>
      <c r="AU186" s="76"/>
      <c r="AV186" s="76"/>
    </row>
    <row r="187" spans="1:48" s="10" customFormat="1" ht="31.5" hidden="1" customHeight="1" x14ac:dyDescent="0.2">
      <c r="A187" s="155"/>
      <c r="B187" s="176"/>
      <c r="C187" s="179"/>
      <c r="D187" s="20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94"/>
      <c r="R187" s="194"/>
      <c r="S187" s="187"/>
      <c r="T187" s="194"/>
      <c r="U187" s="194"/>
      <c r="V187" s="187"/>
      <c r="W187" s="194"/>
      <c r="X187" s="194"/>
      <c r="Y187" s="194"/>
      <c r="Z187" s="194"/>
      <c r="AA187" s="194"/>
      <c r="AB187" s="187"/>
      <c r="AC187" s="194"/>
      <c r="AD187" s="194"/>
      <c r="AE187" s="187"/>
      <c r="AF187" s="194"/>
      <c r="AG187" s="194"/>
      <c r="AH187" s="187"/>
      <c r="AI187" s="194"/>
      <c r="AJ187" s="194"/>
      <c r="AK187" s="187"/>
      <c r="AL187" s="194"/>
      <c r="AM187" s="194"/>
      <c r="AN187" s="187"/>
      <c r="AO187" s="194"/>
      <c r="AP187" s="194"/>
      <c r="AQ187" s="187"/>
      <c r="AR187" s="111"/>
      <c r="AS187" s="111"/>
      <c r="AU187" s="8"/>
      <c r="AV187" s="8"/>
    </row>
    <row r="188" spans="1:48" s="9" customFormat="1" ht="27" hidden="1" customHeight="1" x14ac:dyDescent="0.2">
      <c r="A188" s="153" t="s">
        <v>77</v>
      </c>
      <c r="B188" s="162" t="s">
        <v>152</v>
      </c>
      <c r="C188" s="202" t="s">
        <v>175</v>
      </c>
      <c r="D188" s="199" t="s">
        <v>27</v>
      </c>
      <c r="E188" s="112" t="s">
        <v>36</v>
      </c>
      <c r="F188" s="112" t="s">
        <v>36</v>
      </c>
      <c r="G188" s="112" t="s">
        <v>36</v>
      </c>
      <c r="H188" s="112" t="s">
        <v>36</v>
      </c>
      <c r="I188" s="112" t="s">
        <v>36</v>
      </c>
      <c r="J188" s="112" t="s">
        <v>36</v>
      </c>
      <c r="K188" s="112" t="s">
        <v>36</v>
      </c>
      <c r="L188" s="112" t="s">
        <v>36</v>
      </c>
      <c r="M188" s="112" t="s">
        <v>36</v>
      </c>
      <c r="N188" s="112" t="s">
        <v>36</v>
      </c>
      <c r="O188" s="112" t="s">
        <v>36</v>
      </c>
      <c r="P188" s="112" t="s">
        <v>36</v>
      </c>
      <c r="Q188" s="112" t="s">
        <v>36</v>
      </c>
      <c r="R188" s="112" t="s">
        <v>36</v>
      </c>
      <c r="S188" s="185" t="s">
        <v>36</v>
      </c>
      <c r="T188" s="112" t="s">
        <v>36</v>
      </c>
      <c r="U188" s="112" t="s">
        <v>36</v>
      </c>
      <c r="V188" s="185" t="s">
        <v>36</v>
      </c>
      <c r="W188" s="112" t="s">
        <v>36</v>
      </c>
      <c r="X188" s="112" t="s">
        <v>36</v>
      </c>
      <c r="Y188" s="112" t="s">
        <v>36</v>
      </c>
      <c r="Z188" s="112" t="s">
        <v>36</v>
      </c>
      <c r="AA188" s="112" t="s">
        <v>36</v>
      </c>
      <c r="AB188" s="185" t="s">
        <v>36</v>
      </c>
      <c r="AC188" s="112" t="s">
        <v>36</v>
      </c>
      <c r="AD188" s="112" t="s">
        <v>36</v>
      </c>
      <c r="AE188" s="185" t="s">
        <v>36</v>
      </c>
      <c r="AF188" s="112" t="s">
        <v>36</v>
      </c>
      <c r="AG188" s="112" t="s">
        <v>36</v>
      </c>
      <c r="AH188" s="185" t="s">
        <v>36</v>
      </c>
      <c r="AI188" s="112" t="s">
        <v>36</v>
      </c>
      <c r="AJ188" s="112" t="s">
        <v>36</v>
      </c>
      <c r="AK188" s="185" t="s">
        <v>36</v>
      </c>
      <c r="AL188" s="112" t="s">
        <v>36</v>
      </c>
      <c r="AM188" s="112" t="s">
        <v>36</v>
      </c>
      <c r="AN188" s="185" t="s">
        <v>36</v>
      </c>
      <c r="AO188" s="112" t="s">
        <v>36</v>
      </c>
      <c r="AP188" s="112" t="s">
        <v>36</v>
      </c>
      <c r="AQ188" s="185" t="s">
        <v>36</v>
      </c>
      <c r="AR188" s="109"/>
      <c r="AS188" s="109"/>
      <c r="AU188" s="8"/>
      <c r="AV188" s="8"/>
    </row>
    <row r="189" spans="1:48" s="9" customFormat="1" ht="23.25" hidden="1" customHeight="1" x14ac:dyDescent="0.2">
      <c r="A189" s="154"/>
      <c r="B189" s="163"/>
      <c r="C189" s="178"/>
      <c r="D189" s="20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93"/>
      <c r="R189" s="193"/>
      <c r="S189" s="186"/>
      <c r="T189" s="193"/>
      <c r="U189" s="193"/>
      <c r="V189" s="186"/>
      <c r="W189" s="193"/>
      <c r="X189" s="193"/>
      <c r="Y189" s="193"/>
      <c r="Z189" s="193"/>
      <c r="AA189" s="193"/>
      <c r="AB189" s="186"/>
      <c r="AC189" s="193"/>
      <c r="AD189" s="193"/>
      <c r="AE189" s="186"/>
      <c r="AF189" s="193"/>
      <c r="AG189" s="193"/>
      <c r="AH189" s="186"/>
      <c r="AI189" s="193"/>
      <c r="AJ189" s="193"/>
      <c r="AK189" s="186"/>
      <c r="AL189" s="193"/>
      <c r="AM189" s="193"/>
      <c r="AN189" s="186"/>
      <c r="AO189" s="120"/>
      <c r="AP189" s="120"/>
      <c r="AQ189" s="287"/>
      <c r="AR189" s="110"/>
      <c r="AS189" s="110"/>
      <c r="AU189" s="8"/>
      <c r="AV189" s="8"/>
    </row>
    <row r="190" spans="1:48" s="9" customFormat="1" ht="28.5" hidden="1" customHeight="1" x14ac:dyDescent="0.2">
      <c r="A190" s="155"/>
      <c r="B190" s="164"/>
      <c r="C190" s="179"/>
      <c r="D190" s="20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94"/>
      <c r="R190" s="194"/>
      <c r="S190" s="187"/>
      <c r="T190" s="194"/>
      <c r="U190" s="194"/>
      <c r="V190" s="187"/>
      <c r="W190" s="194"/>
      <c r="X190" s="194"/>
      <c r="Y190" s="194"/>
      <c r="Z190" s="194"/>
      <c r="AA190" s="194"/>
      <c r="AB190" s="187"/>
      <c r="AC190" s="194"/>
      <c r="AD190" s="194"/>
      <c r="AE190" s="187"/>
      <c r="AF190" s="194"/>
      <c r="AG190" s="194"/>
      <c r="AH190" s="187"/>
      <c r="AI190" s="194"/>
      <c r="AJ190" s="194"/>
      <c r="AK190" s="187"/>
      <c r="AL190" s="194"/>
      <c r="AM190" s="194"/>
      <c r="AN190" s="187"/>
      <c r="AO190" s="121"/>
      <c r="AP190" s="121"/>
      <c r="AQ190" s="288"/>
      <c r="AR190" s="111"/>
      <c r="AS190" s="111"/>
      <c r="AU190" s="8"/>
      <c r="AV190" s="8"/>
    </row>
    <row r="191" spans="1:48" s="75" customFormat="1" ht="16.5" hidden="1" customHeight="1" x14ac:dyDescent="0.2">
      <c r="A191" s="153" t="s">
        <v>78</v>
      </c>
      <c r="B191" s="162" t="s">
        <v>153</v>
      </c>
      <c r="C191" s="177" t="s">
        <v>175</v>
      </c>
      <c r="D191" s="77" t="s">
        <v>89</v>
      </c>
      <c r="E191" s="73">
        <f>SUM(E192:E194)</f>
        <v>0</v>
      </c>
      <c r="F191" s="73">
        <f>SUM(F192:F194)</f>
        <v>0</v>
      </c>
      <c r="G191" s="74" t="e">
        <f>F191/E191*100</f>
        <v>#DIV/0!</v>
      </c>
      <c r="H191" s="74">
        <f>SUM(H192:H194)</f>
        <v>0</v>
      </c>
      <c r="I191" s="74">
        <f>SUM(I192:I194)</f>
        <v>0</v>
      </c>
      <c r="J191" s="94">
        <v>0</v>
      </c>
      <c r="K191" s="74">
        <f>SUM(K192:K194)</f>
        <v>0</v>
      </c>
      <c r="L191" s="74">
        <f>SUM(L192:L194)</f>
        <v>0</v>
      </c>
      <c r="M191" s="94">
        <v>0</v>
      </c>
      <c r="N191" s="74">
        <f>SUM(N192:N194)</f>
        <v>0</v>
      </c>
      <c r="O191" s="74">
        <f>SUM(O192:O194)</f>
        <v>0</v>
      </c>
      <c r="P191" s="94" t="e">
        <f>O191/N191*100</f>
        <v>#DIV/0!</v>
      </c>
      <c r="Q191" s="74">
        <f>SUM(Q192:Q194)</f>
        <v>0</v>
      </c>
      <c r="R191" s="74">
        <f>SUM(R192:R194)</f>
        <v>0</v>
      </c>
      <c r="S191" s="74">
        <v>0</v>
      </c>
      <c r="T191" s="74">
        <f>SUM(T192:T194)</f>
        <v>0</v>
      </c>
      <c r="U191" s="74">
        <f>SUM(U192:U194)</f>
        <v>0</v>
      </c>
      <c r="V191" s="74">
        <v>0</v>
      </c>
      <c r="W191" s="74">
        <f>SUM(W192:W194)</f>
        <v>0</v>
      </c>
      <c r="X191" s="74">
        <f>SUM(X192:X194)</f>
        <v>0</v>
      </c>
      <c r="Y191" s="74">
        <v>0</v>
      </c>
      <c r="Z191" s="74">
        <f>SUM(Z192:Z194)</f>
        <v>0</v>
      </c>
      <c r="AA191" s="74">
        <f>SUM(AA192:AA194)</f>
        <v>0</v>
      </c>
      <c r="AB191" s="74">
        <v>0</v>
      </c>
      <c r="AC191" s="74">
        <f>SUM(AC192:AC194)</f>
        <v>0</v>
      </c>
      <c r="AD191" s="74">
        <f>SUM(AD192:AD194)</f>
        <v>0</v>
      </c>
      <c r="AE191" s="74">
        <v>0</v>
      </c>
      <c r="AF191" s="74">
        <f>SUM(AF192:AF194)</f>
        <v>0</v>
      </c>
      <c r="AG191" s="74">
        <f>SUM(AG192:AG194)</f>
        <v>0</v>
      </c>
      <c r="AH191" s="74">
        <v>0</v>
      </c>
      <c r="AI191" s="74">
        <f>SUM(AI192:AI194)</f>
        <v>0</v>
      </c>
      <c r="AJ191" s="74">
        <f>SUM(AJ192:AJ194)</f>
        <v>0</v>
      </c>
      <c r="AK191" s="74">
        <v>0</v>
      </c>
      <c r="AL191" s="74">
        <f>SUM(AL192:AL194)</f>
        <v>0</v>
      </c>
      <c r="AM191" s="74">
        <f>SUM(AM192:AM194)</f>
        <v>0</v>
      </c>
      <c r="AN191" s="74">
        <v>0</v>
      </c>
      <c r="AO191" s="74">
        <f>SUM(AO192:AO194)</f>
        <v>0</v>
      </c>
      <c r="AP191" s="74">
        <f>SUM(AP192:AP194)</f>
        <v>0</v>
      </c>
      <c r="AQ191" s="74">
        <v>0</v>
      </c>
      <c r="AR191" s="109"/>
      <c r="AS191" s="109"/>
      <c r="AU191" s="76"/>
      <c r="AV191" s="76"/>
    </row>
    <row r="192" spans="1:48" s="10" customFormat="1" ht="28.5" hidden="1" customHeight="1" x14ac:dyDescent="0.2">
      <c r="A192" s="180"/>
      <c r="B192" s="175"/>
      <c r="C192" s="178"/>
      <c r="D192" s="11" t="s">
        <v>85</v>
      </c>
      <c r="E192" s="7">
        <f>H192+K192+N192+Q192+T192+W192+Z192+AC192+AF192+AI192+AL192+AO192</f>
        <v>0</v>
      </c>
      <c r="F192" s="7">
        <f>I192+L192+O192+R192+U192+X192+AA192+AD192+AG192+AJ192+AM192+AP192</f>
        <v>0</v>
      </c>
      <c r="G192" s="67">
        <v>0</v>
      </c>
      <c r="H192" s="67">
        <v>0</v>
      </c>
      <c r="I192" s="67">
        <v>0</v>
      </c>
      <c r="J192" s="94">
        <v>0</v>
      </c>
      <c r="K192" s="67">
        <v>0</v>
      </c>
      <c r="L192" s="67">
        <v>0</v>
      </c>
      <c r="M192" s="94">
        <v>0</v>
      </c>
      <c r="N192" s="67">
        <v>0</v>
      </c>
      <c r="O192" s="67">
        <v>0</v>
      </c>
      <c r="P192" s="94">
        <v>0</v>
      </c>
      <c r="Q192" s="41">
        <v>0</v>
      </c>
      <c r="R192" s="67">
        <v>0</v>
      </c>
      <c r="S192" s="74">
        <v>0</v>
      </c>
      <c r="T192" s="13">
        <v>0</v>
      </c>
      <c r="U192" s="67">
        <v>0</v>
      </c>
      <c r="V192" s="74">
        <v>0</v>
      </c>
      <c r="W192" s="13">
        <v>0</v>
      </c>
      <c r="X192" s="67">
        <v>0</v>
      </c>
      <c r="Y192" s="67">
        <v>0</v>
      </c>
      <c r="Z192" s="41">
        <v>0</v>
      </c>
      <c r="AA192" s="67">
        <v>0</v>
      </c>
      <c r="AB192" s="74">
        <v>0</v>
      </c>
      <c r="AC192" s="41">
        <v>0</v>
      </c>
      <c r="AD192" s="67">
        <v>0</v>
      </c>
      <c r="AE192" s="74">
        <v>0</v>
      </c>
      <c r="AF192" s="41">
        <v>0</v>
      </c>
      <c r="AG192" s="67">
        <v>0</v>
      </c>
      <c r="AH192" s="74">
        <v>0</v>
      </c>
      <c r="AI192" s="41">
        <v>0</v>
      </c>
      <c r="AJ192" s="67">
        <v>0</v>
      </c>
      <c r="AK192" s="74">
        <v>0</v>
      </c>
      <c r="AL192" s="41">
        <v>0</v>
      </c>
      <c r="AM192" s="67">
        <v>0</v>
      </c>
      <c r="AN192" s="74">
        <v>0</v>
      </c>
      <c r="AO192" s="41">
        <v>0</v>
      </c>
      <c r="AP192" s="67">
        <v>0</v>
      </c>
      <c r="AQ192" s="74">
        <v>0</v>
      </c>
      <c r="AR192" s="110"/>
      <c r="AS192" s="110"/>
      <c r="AU192" s="8"/>
      <c r="AV192" s="8"/>
    </row>
    <row r="193" spans="1:48" s="9" customFormat="1" ht="24" hidden="1" customHeight="1" x14ac:dyDescent="0.2">
      <c r="A193" s="180"/>
      <c r="B193" s="175"/>
      <c r="C193" s="178"/>
      <c r="D193" s="12" t="s">
        <v>24</v>
      </c>
      <c r="E193" s="7">
        <f>H193+K193+N193+Q193+T193+W193+Z193+AC193+AF193+AI193+AL193+AO193</f>
        <v>0</v>
      </c>
      <c r="F193" s="7">
        <f t="shared" ref="F193:F194" si="173">I193+L193+O193+R193+U193+X193+AA193+AD193+AG193+AJ193+AM193+AP193</f>
        <v>0</v>
      </c>
      <c r="G193" s="67">
        <v>0</v>
      </c>
      <c r="H193" s="67">
        <v>0</v>
      </c>
      <c r="I193" s="67">
        <v>0</v>
      </c>
      <c r="J193" s="94">
        <v>0</v>
      </c>
      <c r="K193" s="67">
        <v>0</v>
      </c>
      <c r="L193" s="67">
        <v>0</v>
      </c>
      <c r="M193" s="94">
        <v>0</v>
      </c>
      <c r="N193" s="67">
        <v>0</v>
      </c>
      <c r="O193" s="67">
        <v>0</v>
      </c>
      <c r="P193" s="94">
        <v>0</v>
      </c>
      <c r="Q193" s="41">
        <v>0</v>
      </c>
      <c r="R193" s="67">
        <v>0</v>
      </c>
      <c r="S193" s="74">
        <v>0</v>
      </c>
      <c r="T193" s="13">
        <v>0</v>
      </c>
      <c r="U193" s="67">
        <v>0</v>
      </c>
      <c r="V193" s="74">
        <v>0</v>
      </c>
      <c r="W193" s="13">
        <v>0</v>
      </c>
      <c r="X193" s="67">
        <v>0</v>
      </c>
      <c r="Y193" s="67">
        <v>0</v>
      </c>
      <c r="Z193" s="41">
        <v>0</v>
      </c>
      <c r="AA193" s="67">
        <v>0</v>
      </c>
      <c r="AB193" s="74">
        <v>0</v>
      </c>
      <c r="AC193" s="41">
        <v>0</v>
      </c>
      <c r="AD193" s="67">
        <v>0</v>
      </c>
      <c r="AE193" s="74">
        <v>0</v>
      </c>
      <c r="AF193" s="41">
        <v>0</v>
      </c>
      <c r="AG193" s="67">
        <v>0</v>
      </c>
      <c r="AH193" s="74">
        <v>0</v>
      </c>
      <c r="AI193" s="41">
        <v>0</v>
      </c>
      <c r="AJ193" s="67">
        <v>0</v>
      </c>
      <c r="AK193" s="74">
        <v>0</v>
      </c>
      <c r="AL193" s="41">
        <v>0</v>
      </c>
      <c r="AM193" s="67">
        <v>0</v>
      </c>
      <c r="AN193" s="74">
        <v>0</v>
      </c>
      <c r="AO193" s="41">
        <v>0</v>
      </c>
      <c r="AP193" s="67">
        <v>0</v>
      </c>
      <c r="AQ193" s="74">
        <v>0</v>
      </c>
      <c r="AR193" s="110"/>
      <c r="AS193" s="110"/>
      <c r="AU193" s="8"/>
      <c r="AV193" s="8"/>
    </row>
    <row r="194" spans="1:48" s="9" customFormat="1" ht="22.5" hidden="1" customHeight="1" x14ac:dyDescent="0.2">
      <c r="A194" s="180"/>
      <c r="B194" s="175"/>
      <c r="C194" s="178"/>
      <c r="D194" s="12" t="s">
        <v>86</v>
      </c>
      <c r="E194" s="7">
        <f t="shared" ref="E194" si="174">H194+K194+N194+Q194+T194+W194+Z194+AC194+AF194+AI194+AL194+AO194</f>
        <v>0</v>
      </c>
      <c r="F194" s="7">
        <f t="shared" si="173"/>
        <v>0</v>
      </c>
      <c r="G194" s="67" t="e">
        <f t="shared" ref="G194" si="175">F194/E194*100</f>
        <v>#DIV/0!</v>
      </c>
      <c r="H194" s="67">
        <v>0</v>
      </c>
      <c r="I194" s="67">
        <v>0</v>
      </c>
      <c r="J194" s="94">
        <v>0</v>
      </c>
      <c r="K194" s="67">
        <v>0</v>
      </c>
      <c r="L194" s="67">
        <v>0</v>
      </c>
      <c r="M194" s="94">
        <v>0</v>
      </c>
      <c r="N194" s="72">
        <v>0</v>
      </c>
      <c r="O194" s="71">
        <v>0</v>
      </c>
      <c r="P194" s="94" t="e">
        <f>O194/N194*100</f>
        <v>#DIV/0!</v>
      </c>
      <c r="Q194" s="41">
        <v>0</v>
      </c>
      <c r="R194" s="67">
        <v>0</v>
      </c>
      <c r="S194" s="74">
        <v>0</v>
      </c>
      <c r="T194" s="13">
        <v>0</v>
      </c>
      <c r="U194" s="67">
        <v>0</v>
      </c>
      <c r="V194" s="74">
        <v>0</v>
      </c>
      <c r="W194" s="13">
        <v>0</v>
      </c>
      <c r="X194" s="67">
        <v>0</v>
      </c>
      <c r="Y194" s="67">
        <v>0</v>
      </c>
      <c r="Z194" s="41">
        <v>0</v>
      </c>
      <c r="AA194" s="67">
        <v>0</v>
      </c>
      <c r="AB194" s="74">
        <v>0</v>
      </c>
      <c r="AC194" s="41">
        <v>0</v>
      </c>
      <c r="AD194" s="67">
        <v>0</v>
      </c>
      <c r="AE194" s="74">
        <v>0</v>
      </c>
      <c r="AF194" s="41">
        <v>0</v>
      </c>
      <c r="AG194" s="67">
        <v>0</v>
      </c>
      <c r="AH194" s="74">
        <v>0</v>
      </c>
      <c r="AI194" s="41">
        <v>0</v>
      </c>
      <c r="AJ194" s="67">
        <v>0</v>
      </c>
      <c r="AK194" s="74">
        <v>0</v>
      </c>
      <c r="AL194" s="41">
        <v>0</v>
      </c>
      <c r="AM194" s="67">
        <v>0</v>
      </c>
      <c r="AN194" s="74">
        <v>0</v>
      </c>
      <c r="AO194" s="41">
        <v>0</v>
      </c>
      <c r="AP194" s="67">
        <v>0</v>
      </c>
      <c r="AQ194" s="74">
        <v>0</v>
      </c>
      <c r="AR194" s="110"/>
      <c r="AS194" s="110"/>
      <c r="AU194" s="8"/>
      <c r="AV194" s="8"/>
    </row>
    <row r="195" spans="1:48" s="9" customFormat="1" ht="27.75" hidden="1" customHeight="1" x14ac:dyDescent="0.2">
      <c r="A195" s="181"/>
      <c r="B195" s="176"/>
      <c r="C195" s="179"/>
      <c r="D195" s="20" t="s">
        <v>87</v>
      </c>
      <c r="E195" s="7">
        <v>0</v>
      </c>
      <c r="F195" s="7">
        <v>0</v>
      </c>
      <c r="G195" s="67">
        <v>0</v>
      </c>
      <c r="H195" s="67">
        <v>0</v>
      </c>
      <c r="I195" s="67">
        <v>0</v>
      </c>
      <c r="J195" s="94">
        <v>0</v>
      </c>
      <c r="K195" s="67">
        <v>0</v>
      </c>
      <c r="L195" s="67">
        <v>0</v>
      </c>
      <c r="M195" s="94">
        <v>0</v>
      </c>
      <c r="N195" s="67">
        <v>0</v>
      </c>
      <c r="O195" s="67">
        <v>0</v>
      </c>
      <c r="P195" s="94">
        <v>0</v>
      </c>
      <c r="Q195" s="41">
        <v>0</v>
      </c>
      <c r="R195" s="41">
        <v>0</v>
      </c>
      <c r="S195" s="81">
        <v>0</v>
      </c>
      <c r="T195" s="41">
        <v>0</v>
      </c>
      <c r="U195" s="41">
        <v>0</v>
      </c>
      <c r="V195" s="81">
        <v>0</v>
      </c>
      <c r="W195" s="41">
        <v>0</v>
      </c>
      <c r="X195" s="41">
        <v>0</v>
      </c>
      <c r="Y195" s="41">
        <v>0</v>
      </c>
      <c r="Z195" s="41">
        <v>0</v>
      </c>
      <c r="AA195" s="41">
        <v>0</v>
      </c>
      <c r="AB195" s="81">
        <v>0</v>
      </c>
      <c r="AC195" s="41">
        <v>0</v>
      </c>
      <c r="AD195" s="41">
        <v>0</v>
      </c>
      <c r="AE195" s="81">
        <v>0</v>
      </c>
      <c r="AF195" s="41">
        <v>0</v>
      </c>
      <c r="AG195" s="41">
        <v>0</v>
      </c>
      <c r="AH195" s="81">
        <v>0</v>
      </c>
      <c r="AI195" s="41">
        <v>0</v>
      </c>
      <c r="AJ195" s="41">
        <v>0</v>
      </c>
      <c r="AK195" s="81">
        <v>0</v>
      </c>
      <c r="AL195" s="41">
        <v>0</v>
      </c>
      <c r="AM195" s="41">
        <v>0</v>
      </c>
      <c r="AN195" s="81">
        <v>0</v>
      </c>
      <c r="AO195" s="41">
        <v>0</v>
      </c>
      <c r="AP195" s="41">
        <v>0</v>
      </c>
      <c r="AQ195" s="81">
        <v>0</v>
      </c>
      <c r="AR195" s="111"/>
      <c r="AS195" s="111"/>
      <c r="AU195" s="8"/>
      <c r="AV195" s="8"/>
    </row>
    <row r="196" spans="1:48" s="75" customFormat="1" ht="16.5" hidden="1" customHeight="1" x14ac:dyDescent="0.2">
      <c r="A196" s="153" t="s">
        <v>79</v>
      </c>
      <c r="B196" s="162" t="s">
        <v>154</v>
      </c>
      <c r="C196" s="177" t="s">
        <v>175</v>
      </c>
      <c r="D196" s="77" t="s">
        <v>89</v>
      </c>
      <c r="E196" s="73">
        <f>SUM(E197:E199)</f>
        <v>0</v>
      </c>
      <c r="F196" s="73">
        <f>SUM(F197:F199)</f>
        <v>0</v>
      </c>
      <c r="G196" s="74" t="e">
        <f>F196/E196*100</f>
        <v>#DIV/0!</v>
      </c>
      <c r="H196" s="74">
        <f>SUM(H197:H199)</f>
        <v>0</v>
      </c>
      <c r="I196" s="74">
        <f>SUM(I197:I199)</f>
        <v>0</v>
      </c>
      <c r="J196" s="94">
        <v>0</v>
      </c>
      <c r="K196" s="74">
        <f>SUM(K197:K199)</f>
        <v>0</v>
      </c>
      <c r="L196" s="74">
        <f>SUM(L197:L199)</f>
        <v>0</v>
      </c>
      <c r="M196" s="94">
        <v>0</v>
      </c>
      <c r="N196" s="74">
        <f>SUM(N197:N199)</f>
        <v>0</v>
      </c>
      <c r="O196" s="74">
        <f>SUM(O197:O199)</f>
        <v>0</v>
      </c>
      <c r="P196" s="94">
        <v>0</v>
      </c>
      <c r="Q196" s="74">
        <f>SUM(Q197:Q199)</f>
        <v>0</v>
      </c>
      <c r="R196" s="74">
        <f>SUM(R197:R199)</f>
        <v>0</v>
      </c>
      <c r="S196" s="74">
        <v>0</v>
      </c>
      <c r="T196" s="74">
        <f>SUM(T197:T199)</f>
        <v>0</v>
      </c>
      <c r="U196" s="74">
        <f>SUM(U197:U199)</f>
        <v>0</v>
      </c>
      <c r="V196" s="74">
        <v>0</v>
      </c>
      <c r="W196" s="74">
        <f>SUM(W197:W199)</f>
        <v>0</v>
      </c>
      <c r="X196" s="74">
        <f>SUM(X197:X199)</f>
        <v>0</v>
      </c>
      <c r="Y196" s="74">
        <v>0</v>
      </c>
      <c r="Z196" s="74">
        <f>SUM(Z197:Z199)</f>
        <v>0</v>
      </c>
      <c r="AA196" s="74">
        <f>SUM(AA197:AA199)</f>
        <v>0</v>
      </c>
      <c r="AB196" s="74">
        <v>0</v>
      </c>
      <c r="AC196" s="74">
        <f>SUM(AC197:AC199)</f>
        <v>0</v>
      </c>
      <c r="AD196" s="74">
        <f>SUM(AD197:AD199)</f>
        <v>0</v>
      </c>
      <c r="AE196" s="74">
        <v>0</v>
      </c>
      <c r="AF196" s="74">
        <f>SUM(AF197:AF199)</f>
        <v>0</v>
      </c>
      <c r="AG196" s="74">
        <f>SUM(AG197:AG199)</f>
        <v>0</v>
      </c>
      <c r="AH196" s="74">
        <v>0</v>
      </c>
      <c r="AI196" s="74">
        <f>SUM(AI197:AI199)</f>
        <v>0</v>
      </c>
      <c r="AJ196" s="74">
        <f>SUM(AJ197:AJ199)</f>
        <v>0</v>
      </c>
      <c r="AK196" s="74">
        <v>0</v>
      </c>
      <c r="AL196" s="74">
        <f>SUM(AL197:AL199)</f>
        <v>0</v>
      </c>
      <c r="AM196" s="74">
        <f>SUM(AM197:AM199)</f>
        <v>0</v>
      </c>
      <c r="AN196" s="74">
        <v>0</v>
      </c>
      <c r="AO196" s="74">
        <f>SUM(AO197:AO199)</f>
        <v>0</v>
      </c>
      <c r="AP196" s="74">
        <f>SUM(AP197:AP199)</f>
        <v>0</v>
      </c>
      <c r="AQ196" s="74">
        <v>0</v>
      </c>
      <c r="AR196" s="109"/>
      <c r="AS196" s="109"/>
      <c r="AU196" s="76"/>
      <c r="AV196" s="76"/>
    </row>
    <row r="197" spans="1:48" s="10" customFormat="1" ht="28.5" hidden="1" customHeight="1" x14ac:dyDescent="0.2">
      <c r="A197" s="154"/>
      <c r="B197" s="175"/>
      <c r="C197" s="178"/>
      <c r="D197" s="11" t="s">
        <v>85</v>
      </c>
      <c r="E197" s="7">
        <f>H197+K197+N197+Q197+T197+W197+Z197+AC197+AF197+AI197+AL197+AO197</f>
        <v>0</v>
      </c>
      <c r="F197" s="7">
        <f>I197+L197+O197+R197+U197+X197+AA197+AD197+AG197+AJ197+AM197+AP197</f>
        <v>0</v>
      </c>
      <c r="G197" s="67">
        <v>0</v>
      </c>
      <c r="H197" s="67">
        <v>0</v>
      </c>
      <c r="I197" s="67">
        <v>0</v>
      </c>
      <c r="J197" s="94">
        <v>0</v>
      </c>
      <c r="K197" s="67">
        <v>0</v>
      </c>
      <c r="L197" s="67">
        <v>0</v>
      </c>
      <c r="M197" s="94">
        <v>0</v>
      </c>
      <c r="N197" s="67">
        <v>0</v>
      </c>
      <c r="O197" s="67">
        <v>0</v>
      </c>
      <c r="P197" s="94">
        <v>0</v>
      </c>
      <c r="Q197" s="41">
        <v>0</v>
      </c>
      <c r="R197" s="67">
        <v>0</v>
      </c>
      <c r="S197" s="74">
        <v>0</v>
      </c>
      <c r="T197" s="13">
        <v>0</v>
      </c>
      <c r="U197" s="67">
        <v>0</v>
      </c>
      <c r="V197" s="74">
        <v>0</v>
      </c>
      <c r="W197" s="13">
        <v>0</v>
      </c>
      <c r="X197" s="67">
        <v>0</v>
      </c>
      <c r="Y197" s="67">
        <v>0</v>
      </c>
      <c r="Z197" s="41">
        <v>0</v>
      </c>
      <c r="AA197" s="67">
        <v>0</v>
      </c>
      <c r="AB197" s="74">
        <v>0</v>
      </c>
      <c r="AC197" s="41">
        <v>0</v>
      </c>
      <c r="AD197" s="67">
        <v>0</v>
      </c>
      <c r="AE197" s="74">
        <v>0</v>
      </c>
      <c r="AF197" s="41">
        <v>0</v>
      </c>
      <c r="AG197" s="67">
        <v>0</v>
      </c>
      <c r="AH197" s="74">
        <v>0</v>
      </c>
      <c r="AI197" s="41">
        <v>0</v>
      </c>
      <c r="AJ197" s="67">
        <v>0</v>
      </c>
      <c r="AK197" s="74">
        <v>0</v>
      </c>
      <c r="AL197" s="41">
        <v>0</v>
      </c>
      <c r="AM197" s="67">
        <v>0</v>
      </c>
      <c r="AN197" s="74">
        <v>0</v>
      </c>
      <c r="AO197" s="41">
        <v>0</v>
      </c>
      <c r="AP197" s="67">
        <v>0</v>
      </c>
      <c r="AQ197" s="74">
        <v>0</v>
      </c>
      <c r="AR197" s="110"/>
      <c r="AS197" s="110"/>
      <c r="AU197" s="8"/>
      <c r="AV197" s="8"/>
    </row>
    <row r="198" spans="1:48" s="9" customFormat="1" ht="32.25" hidden="1" customHeight="1" x14ac:dyDescent="0.2">
      <c r="A198" s="154"/>
      <c r="B198" s="175"/>
      <c r="C198" s="178"/>
      <c r="D198" s="12" t="s">
        <v>24</v>
      </c>
      <c r="E198" s="7">
        <f>H198+K198+N198+Q198+T198+W198+Z198+AC198+AF198+AI198+AL198+AO198</f>
        <v>0</v>
      </c>
      <c r="F198" s="7">
        <f t="shared" ref="F198:F199" si="176">I198+L198+O198+R198+U198+X198+AA198+AD198+AG198+AJ198+AM198+AP198</f>
        <v>0</v>
      </c>
      <c r="G198" s="67">
        <v>0</v>
      </c>
      <c r="H198" s="67">
        <v>0</v>
      </c>
      <c r="I198" s="67">
        <v>0</v>
      </c>
      <c r="J198" s="94">
        <v>0</v>
      </c>
      <c r="K198" s="67">
        <v>0</v>
      </c>
      <c r="L198" s="67">
        <v>0</v>
      </c>
      <c r="M198" s="94">
        <v>0</v>
      </c>
      <c r="N198" s="67">
        <v>0</v>
      </c>
      <c r="O198" s="67">
        <v>0</v>
      </c>
      <c r="P198" s="94">
        <v>0</v>
      </c>
      <c r="Q198" s="41">
        <v>0</v>
      </c>
      <c r="R198" s="67">
        <v>0</v>
      </c>
      <c r="S198" s="74">
        <v>0</v>
      </c>
      <c r="T198" s="13">
        <v>0</v>
      </c>
      <c r="U198" s="67">
        <v>0</v>
      </c>
      <c r="V198" s="74">
        <v>0</v>
      </c>
      <c r="W198" s="13">
        <v>0</v>
      </c>
      <c r="X198" s="67">
        <v>0</v>
      </c>
      <c r="Y198" s="67">
        <v>0</v>
      </c>
      <c r="Z198" s="41">
        <v>0</v>
      </c>
      <c r="AA198" s="67">
        <v>0</v>
      </c>
      <c r="AB198" s="74">
        <v>0</v>
      </c>
      <c r="AC198" s="41">
        <v>0</v>
      </c>
      <c r="AD198" s="67">
        <v>0</v>
      </c>
      <c r="AE198" s="74">
        <v>0</v>
      </c>
      <c r="AF198" s="41">
        <v>0</v>
      </c>
      <c r="AG198" s="67">
        <v>0</v>
      </c>
      <c r="AH198" s="74">
        <v>0</v>
      </c>
      <c r="AI198" s="41">
        <v>0</v>
      </c>
      <c r="AJ198" s="67">
        <v>0</v>
      </c>
      <c r="AK198" s="74">
        <v>0</v>
      </c>
      <c r="AL198" s="41">
        <v>0</v>
      </c>
      <c r="AM198" s="67">
        <v>0</v>
      </c>
      <c r="AN198" s="74">
        <v>0</v>
      </c>
      <c r="AO198" s="41">
        <v>0</v>
      </c>
      <c r="AP198" s="67">
        <v>0</v>
      </c>
      <c r="AQ198" s="74">
        <v>0</v>
      </c>
      <c r="AR198" s="110"/>
      <c r="AS198" s="110"/>
      <c r="AU198" s="8"/>
      <c r="AV198" s="8"/>
    </row>
    <row r="199" spans="1:48" s="9" customFormat="1" ht="16.5" hidden="1" customHeight="1" x14ac:dyDescent="0.2">
      <c r="A199" s="154"/>
      <c r="B199" s="175"/>
      <c r="C199" s="178"/>
      <c r="D199" s="12" t="s">
        <v>86</v>
      </c>
      <c r="E199" s="7">
        <f t="shared" ref="E199" si="177">H199+K199+N199+Q199+T199+W199+Z199+AC199+AF199+AI199+AL199+AO199</f>
        <v>0</v>
      </c>
      <c r="F199" s="7">
        <f t="shared" si="176"/>
        <v>0</v>
      </c>
      <c r="G199" s="67" t="e">
        <f t="shared" ref="G199" si="178">F199/E199*100</f>
        <v>#DIV/0!</v>
      </c>
      <c r="H199" s="67">
        <v>0</v>
      </c>
      <c r="I199" s="67">
        <v>0</v>
      </c>
      <c r="J199" s="94">
        <v>0</v>
      </c>
      <c r="K199" s="67">
        <v>0</v>
      </c>
      <c r="L199" s="67">
        <v>0</v>
      </c>
      <c r="M199" s="94">
        <v>0</v>
      </c>
      <c r="N199" s="67">
        <v>0</v>
      </c>
      <c r="O199" s="67">
        <v>0</v>
      </c>
      <c r="P199" s="94">
        <v>0</v>
      </c>
      <c r="Q199" s="41">
        <v>0</v>
      </c>
      <c r="R199" s="67">
        <v>0</v>
      </c>
      <c r="S199" s="74">
        <v>0</v>
      </c>
      <c r="T199" s="72">
        <v>0</v>
      </c>
      <c r="U199" s="67">
        <v>0</v>
      </c>
      <c r="V199" s="74">
        <v>0</v>
      </c>
      <c r="W199" s="13">
        <v>0</v>
      </c>
      <c r="X199" s="67">
        <v>0</v>
      </c>
      <c r="Y199" s="67">
        <v>0</v>
      </c>
      <c r="Z199" s="41">
        <v>0</v>
      </c>
      <c r="AA199" s="67">
        <v>0</v>
      </c>
      <c r="AB199" s="74">
        <v>0</v>
      </c>
      <c r="AC199" s="41">
        <v>0</v>
      </c>
      <c r="AD199" s="67">
        <v>0</v>
      </c>
      <c r="AE199" s="74">
        <v>0</v>
      </c>
      <c r="AF199" s="41">
        <v>0</v>
      </c>
      <c r="AG199" s="67">
        <v>0</v>
      </c>
      <c r="AH199" s="74">
        <v>0</v>
      </c>
      <c r="AI199" s="41">
        <v>0</v>
      </c>
      <c r="AJ199" s="67">
        <v>0</v>
      </c>
      <c r="AK199" s="74">
        <v>0</v>
      </c>
      <c r="AL199" s="72">
        <v>0</v>
      </c>
      <c r="AM199" s="67">
        <v>0</v>
      </c>
      <c r="AN199" s="74">
        <v>0</v>
      </c>
      <c r="AO199" s="41">
        <v>0</v>
      </c>
      <c r="AP199" s="67">
        <v>0</v>
      </c>
      <c r="AQ199" s="74">
        <v>0</v>
      </c>
      <c r="AR199" s="110"/>
      <c r="AS199" s="110"/>
      <c r="AU199" s="8"/>
      <c r="AV199" s="8"/>
    </row>
    <row r="200" spans="1:48" s="9" customFormat="1" ht="30" hidden="1" customHeight="1" x14ac:dyDescent="0.2">
      <c r="A200" s="155"/>
      <c r="B200" s="176"/>
      <c r="C200" s="179"/>
      <c r="D200" s="20" t="s">
        <v>87</v>
      </c>
      <c r="E200" s="7">
        <v>0</v>
      </c>
      <c r="F200" s="7">
        <v>0</v>
      </c>
      <c r="G200" s="67">
        <v>0</v>
      </c>
      <c r="H200" s="67">
        <v>0</v>
      </c>
      <c r="I200" s="67">
        <v>0</v>
      </c>
      <c r="J200" s="94">
        <v>0</v>
      </c>
      <c r="K200" s="67">
        <v>0</v>
      </c>
      <c r="L200" s="67">
        <v>0</v>
      </c>
      <c r="M200" s="94">
        <v>0</v>
      </c>
      <c r="N200" s="67">
        <v>0</v>
      </c>
      <c r="O200" s="67">
        <v>0</v>
      </c>
      <c r="P200" s="94">
        <v>0</v>
      </c>
      <c r="Q200" s="41">
        <v>0</v>
      </c>
      <c r="R200" s="41">
        <v>0</v>
      </c>
      <c r="S200" s="81">
        <v>0</v>
      </c>
      <c r="T200" s="41">
        <v>0</v>
      </c>
      <c r="U200" s="41">
        <v>0</v>
      </c>
      <c r="V200" s="81">
        <v>0</v>
      </c>
      <c r="W200" s="41">
        <v>0</v>
      </c>
      <c r="X200" s="41">
        <v>0</v>
      </c>
      <c r="Y200" s="41">
        <v>0</v>
      </c>
      <c r="Z200" s="41">
        <v>0</v>
      </c>
      <c r="AA200" s="41">
        <v>0</v>
      </c>
      <c r="AB200" s="81">
        <v>0</v>
      </c>
      <c r="AC200" s="41">
        <v>0</v>
      </c>
      <c r="AD200" s="41">
        <v>0</v>
      </c>
      <c r="AE200" s="81">
        <v>0</v>
      </c>
      <c r="AF200" s="41">
        <v>0</v>
      </c>
      <c r="AG200" s="41">
        <v>0</v>
      </c>
      <c r="AH200" s="81">
        <v>0</v>
      </c>
      <c r="AI200" s="41">
        <v>0</v>
      </c>
      <c r="AJ200" s="41">
        <v>0</v>
      </c>
      <c r="AK200" s="81">
        <v>0</v>
      </c>
      <c r="AL200" s="41">
        <v>0</v>
      </c>
      <c r="AM200" s="41">
        <v>0</v>
      </c>
      <c r="AN200" s="81">
        <v>0</v>
      </c>
      <c r="AO200" s="41">
        <v>0</v>
      </c>
      <c r="AP200" s="41">
        <v>0</v>
      </c>
      <c r="AQ200" s="81">
        <v>0</v>
      </c>
      <c r="AR200" s="111"/>
      <c r="AS200" s="111"/>
      <c r="AU200" s="8"/>
      <c r="AV200" s="8"/>
    </row>
    <row r="201" spans="1:48" s="79" customFormat="1" ht="16.5" hidden="1" customHeight="1" x14ac:dyDescent="0.2">
      <c r="A201" s="153" t="s">
        <v>80</v>
      </c>
      <c r="B201" s="182" t="s">
        <v>155</v>
      </c>
      <c r="C201" s="172" t="s">
        <v>175</v>
      </c>
      <c r="D201" s="77" t="s">
        <v>89</v>
      </c>
      <c r="E201" s="73">
        <f>SUM(E202:E204)</f>
        <v>0</v>
      </c>
      <c r="F201" s="73">
        <f>SUM(F202:F204)</f>
        <v>0</v>
      </c>
      <c r="G201" s="74" t="e">
        <f>F201/E201*100</f>
        <v>#DIV/0!</v>
      </c>
      <c r="H201" s="74">
        <f>SUM(H202:H204)</f>
        <v>0</v>
      </c>
      <c r="I201" s="74">
        <f>SUM(I202:I204)</f>
        <v>0</v>
      </c>
      <c r="J201" s="94">
        <v>0</v>
      </c>
      <c r="K201" s="74">
        <f>SUM(K202:K204)</f>
        <v>0</v>
      </c>
      <c r="L201" s="74">
        <f>SUM(L202:L204)</f>
        <v>0</v>
      </c>
      <c r="M201" s="94">
        <v>0</v>
      </c>
      <c r="N201" s="74">
        <f>SUM(N202:N204)</f>
        <v>0</v>
      </c>
      <c r="O201" s="74">
        <f>SUM(O202:O204)</f>
        <v>0</v>
      </c>
      <c r="P201" s="94">
        <v>0</v>
      </c>
      <c r="Q201" s="74">
        <f>SUM(Q202:Q204)</f>
        <v>0</v>
      </c>
      <c r="R201" s="74">
        <f>SUM(R202:R204)</f>
        <v>0</v>
      </c>
      <c r="S201" s="74">
        <v>0</v>
      </c>
      <c r="T201" s="74">
        <f>SUM(T202:T204)</f>
        <v>0</v>
      </c>
      <c r="U201" s="74">
        <f>SUM(U202:U204)</f>
        <v>0</v>
      </c>
      <c r="V201" s="74">
        <v>0</v>
      </c>
      <c r="W201" s="74">
        <f>SUM(W202:W204)</f>
        <v>0</v>
      </c>
      <c r="X201" s="74">
        <f>SUM(X202:X204)</f>
        <v>0</v>
      </c>
      <c r="Y201" s="74">
        <v>0</v>
      </c>
      <c r="Z201" s="74">
        <f>SUM(Z202:Z204)</f>
        <v>0</v>
      </c>
      <c r="AA201" s="74">
        <f>SUM(AA202:AA204)</f>
        <v>0</v>
      </c>
      <c r="AB201" s="74">
        <v>0</v>
      </c>
      <c r="AC201" s="74">
        <f>SUM(AC202:AC204)</f>
        <v>0</v>
      </c>
      <c r="AD201" s="74">
        <f>SUM(AD202:AD204)</f>
        <v>0</v>
      </c>
      <c r="AE201" s="74">
        <v>0</v>
      </c>
      <c r="AF201" s="74">
        <f>SUM(AF202:AF204)</f>
        <v>0</v>
      </c>
      <c r="AG201" s="74">
        <f>SUM(AG202:AG204)</f>
        <v>0</v>
      </c>
      <c r="AH201" s="74">
        <v>0</v>
      </c>
      <c r="AI201" s="74">
        <f>SUM(AI202:AI204)</f>
        <v>0</v>
      </c>
      <c r="AJ201" s="74">
        <f>SUM(AJ202:AJ204)</f>
        <v>0</v>
      </c>
      <c r="AK201" s="74">
        <v>0</v>
      </c>
      <c r="AL201" s="74">
        <f>SUM(AL202:AL204)</f>
        <v>0</v>
      </c>
      <c r="AM201" s="74">
        <f>SUM(AM202:AM204)</f>
        <v>0</v>
      </c>
      <c r="AN201" s="74">
        <v>0</v>
      </c>
      <c r="AO201" s="74">
        <f>SUM(AO202:AO204)</f>
        <v>0</v>
      </c>
      <c r="AP201" s="74">
        <f>SUM(AP202:AP204)</f>
        <v>0</v>
      </c>
      <c r="AQ201" s="74">
        <v>0</v>
      </c>
      <c r="AR201" s="109"/>
      <c r="AS201" s="109"/>
      <c r="AU201" s="76"/>
      <c r="AV201" s="76"/>
    </row>
    <row r="202" spans="1:48" s="9" customFormat="1" ht="38.25" hidden="1" customHeight="1" x14ac:dyDescent="0.2">
      <c r="A202" s="154"/>
      <c r="B202" s="183"/>
      <c r="C202" s="173"/>
      <c r="D202" s="11" t="s">
        <v>85</v>
      </c>
      <c r="E202" s="7">
        <f>H202+K202+N202+Q202+T202+W202+Z202+AC202+AF202+AI202+AL202+AO202</f>
        <v>0</v>
      </c>
      <c r="F202" s="7">
        <f>I202+L202+O202+R202+U202+X202+AA202+AD202+AG202+AJ202+AM202+AP202</f>
        <v>0</v>
      </c>
      <c r="G202" s="67">
        <v>0</v>
      </c>
      <c r="H202" s="67">
        <v>0</v>
      </c>
      <c r="I202" s="67">
        <v>0</v>
      </c>
      <c r="J202" s="94">
        <v>0</v>
      </c>
      <c r="K202" s="67">
        <v>0</v>
      </c>
      <c r="L202" s="67">
        <v>0</v>
      </c>
      <c r="M202" s="94">
        <v>0</v>
      </c>
      <c r="N202" s="67">
        <v>0</v>
      </c>
      <c r="O202" s="67">
        <v>0</v>
      </c>
      <c r="P202" s="94">
        <v>0</v>
      </c>
      <c r="Q202" s="41">
        <v>0</v>
      </c>
      <c r="R202" s="67">
        <v>0</v>
      </c>
      <c r="S202" s="74">
        <v>0</v>
      </c>
      <c r="T202" s="13">
        <v>0</v>
      </c>
      <c r="U202" s="67">
        <v>0</v>
      </c>
      <c r="V202" s="74">
        <v>0</v>
      </c>
      <c r="W202" s="13">
        <v>0</v>
      </c>
      <c r="X202" s="67">
        <v>0</v>
      </c>
      <c r="Y202" s="67">
        <v>0</v>
      </c>
      <c r="Z202" s="41">
        <v>0</v>
      </c>
      <c r="AA202" s="67">
        <v>0</v>
      </c>
      <c r="AB202" s="74">
        <v>0</v>
      </c>
      <c r="AC202" s="41">
        <v>0</v>
      </c>
      <c r="AD202" s="67">
        <v>0</v>
      </c>
      <c r="AE202" s="74">
        <v>0</v>
      </c>
      <c r="AF202" s="41">
        <v>0</v>
      </c>
      <c r="AG202" s="67">
        <v>0</v>
      </c>
      <c r="AH202" s="74">
        <v>0</v>
      </c>
      <c r="AI202" s="41">
        <v>0</v>
      </c>
      <c r="AJ202" s="67">
        <v>0</v>
      </c>
      <c r="AK202" s="74">
        <v>0</v>
      </c>
      <c r="AL202" s="41">
        <v>0</v>
      </c>
      <c r="AM202" s="67">
        <v>0</v>
      </c>
      <c r="AN202" s="74">
        <v>0</v>
      </c>
      <c r="AO202" s="41">
        <v>0</v>
      </c>
      <c r="AP202" s="67">
        <v>0</v>
      </c>
      <c r="AQ202" s="74">
        <v>0</v>
      </c>
      <c r="AR202" s="110"/>
      <c r="AS202" s="110"/>
      <c r="AU202" s="8"/>
      <c r="AV202" s="8"/>
    </row>
    <row r="203" spans="1:48" s="9" customFormat="1" ht="38.25" hidden="1" customHeight="1" x14ac:dyDescent="0.2">
      <c r="A203" s="154"/>
      <c r="B203" s="183"/>
      <c r="C203" s="173"/>
      <c r="D203" s="12" t="s">
        <v>24</v>
      </c>
      <c r="E203" s="7">
        <f>H203+K203+N203+Q203+T203+W203+Z203+AC203+AF203+AI203+AL203+AO203</f>
        <v>0</v>
      </c>
      <c r="F203" s="7">
        <f t="shared" ref="F203:F204" si="179">I203+L203+O203+R203+U203+X203+AA203+AD203+AG203+AJ203+AM203+AP203</f>
        <v>0</v>
      </c>
      <c r="G203" s="67">
        <v>0</v>
      </c>
      <c r="H203" s="67">
        <v>0</v>
      </c>
      <c r="I203" s="67">
        <v>0</v>
      </c>
      <c r="J203" s="94">
        <v>0</v>
      </c>
      <c r="K203" s="67">
        <v>0</v>
      </c>
      <c r="L203" s="67">
        <v>0</v>
      </c>
      <c r="M203" s="94">
        <v>0</v>
      </c>
      <c r="N203" s="67">
        <v>0</v>
      </c>
      <c r="O203" s="67">
        <v>0</v>
      </c>
      <c r="P203" s="94">
        <v>0</v>
      </c>
      <c r="Q203" s="41">
        <v>0</v>
      </c>
      <c r="R203" s="67">
        <v>0</v>
      </c>
      <c r="S203" s="74">
        <v>0</v>
      </c>
      <c r="T203" s="13">
        <v>0</v>
      </c>
      <c r="U203" s="67">
        <v>0</v>
      </c>
      <c r="V203" s="74">
        <v>0</v>
      </c>
      <c r="W203" s="13">
        <v>0</v>
      </c>
      <c r="X203" s="67">
        <v>0</v>
      </c>
      <c r="Y203" s="67">
        <v>0</v>
      </c>
      <c r="Z203" s="41">
        <v>0</v>
      </c>
      <c r="AA203" s="67">
        <v>0</v>
      </c>
      <c r="AB203" s="74">
        <v>0</v>
      </c>
      <c r="AC203" s="41">
        <v>0</v>
      </c>
      <c r="AD203" s="67">
        <v>0</v>
      </c>
      <c r="AE203" s="74">
        <v>0</v>
      </c>
      <c r="AF203" s="41">
        <v>0</v>
      </c>
      <c r="AG203" s="67">
        <v>0</v>
      </c>
      <c r="AH203" s="74">
        <v>0</v>
      </c>
      <c r="AI203" s="41">
        <v>0</v>
      </c>
      <c r="AJ203" s="67">
        <v>0</v>
      </c>
      <c r="AK203" s="74">
        <v>0</v>
      </c>
      <c r="AL203" s="41">
        <v>0</v>
      </c>
      <c r="AM203" s="67">
        <v>0</v>
      </c>
      <c r="AN203" s="74">
        <v>0</v>
      </c>
      <c r="AO203" s="41">
        <v>0</v>
      </c>
      <c r="AP203" s="67">
        <v>0</v>
      </c>
      <c r="AQ203" s="74">
        <v>0</v>
      </c>
      <c r="AR203" s="110"/>
      <c r="AS203" s="110"/>
      <c r="AU203" s="8"/>
      <c r="AV203" s="8"/>
    </row>
    <row r="204" spans="1:48" s="9" customFormat="1" ht="38.25" hidden="1" customHeight="1" x14ac:dyDescent="0.2">
      <c r="A204" s="154"/>
      <c r="B204" s="183"/>
      <c r="C204" s="173"/>
      <c r="D204" s="12" t="s">
        <v>86</v>
      </c>
      <c r="E204" s="7">
        <f t="shared" ref="E204" si="180">H204+K204+N204+Q204+T204+W204+Z204+AC204+AF204+AI204+AL204+AO204</f>
        <v>0</v>
      </c>
      <c r="F204" s="7">
        <f t="shared" si="179"/>
        <v>0</v>
      </c>
      <c r="G204" s="67" t="e">
        <f t="shared" ref="G204" si="181">F204/E204*100</f>
        <v>#DIV/0!</v>
      </c>
      <c r="H204" s="67">
        <v>0</v>
      </c>
      <c r="I204" s="67">
        <v>0</v>
      </c>
      <c r="J204" s="94">
        <v>0</v>
      </c>
      <c r="K204" s="67">
        <v>0</v>
      </c>
      <c r="L204" s="67">
        <v>0</v>
      </c>
      <c r="M204" s="94">
        <v>0</v>
      </c>
      <c r="N204" s="67">
        <v>0</v>
      </c>
      <c r="O204" s="67">
        <v>0</v>
      </c>
      <c r="P204" s="94">
        <v>0</v>
      </c>
      <c r="Q204" s="41">
        <v>0</v>
      </c>
      <c r="R204" s="67">
        <v>0</v>
      </c>
      <c r="S204" s="74">
        <v>0</v>
      </c>
      <c r="T204" s="13">
        <v>0</v>
      </c>
      <c r="U204" s="67">
        <v>0</v>
      </c>
      <c r="V204" s="74">
        <v>0</v>
      </c>
      <c r="W204" s="13">
        <v>0</v>
      </c>
      <c r="X204" s="67">
        <v>0</v>
      </c>
      <c r="Y204" s="67">
        <v>0</v>
      </c>
      <c r="Z204" s="41">
        <v>0</v>
      </c>
      <c r="AA204" s="67">
        <v>0</v>
      </c>
      <c r="AB204" s="74">
        <v>0</v>
      </c>
      <c r="AC204" s="41">
        <v>0</v>
      </c>
      <c r="AD204" s="67">
        <v>0</v>
      </c>
      <c r="AE204" s="74">
        <v>0</v>
      </c>
      <c r="AF204" s="72">
        <v>0</v>
      </c>
      <c r="AG204" s="67">
        <v>0</v>
      </c>
      <c r="AH204" s="74">
        <v>0</v>
      </c>
      <c r="AI204" s="41">
        <v>0</v>
      </c>
      <c r="AJ204" s="67">
        <v>0</v>
      </c>
      <c r="AK204" s="74">
        <v>0</v>
      </c>
      <c r="AL204" s="41">
        <v>0</v>
      </c>
      <c r="AM204" s="67">
        <v>0</v>
      </c>
      <c r="AN204" s="74">
        <v>0</v>
      </c>
      <c r="AO204" s="72">
        <v>0</v>
      </c>
      <c r="AP204" s="67">
        <v>0</v>
      </c>
      <c r="AQ204" s="74">
        <v>0</v>
      </c>
      <c r="AR204" s="110"/>
      <c r="AS204" s="110"/>
      <c r="AU204" s="8"/>
      <c r="AV204" s="8"/>
    </row>
    <row r="205" spans="1:48" s="9" customFormat="1" ht="81" hidden="1" customHeight="1" x14ac:dyDescent="0.2">
      <c r="A205" s="155"/>
      <c r="B205" s="184"/>
      <c r="C205" s="174"/>
      <c r="D205" s="20" t="s">
        <v>87</v>
      </c>
      <c r="E205" s="7">
        <v>0</v>
      </c>
      <c r="F205" s="7">
        <v>0</v>
      </c>
      <c r="G205" s="67">
        <v>0</v>
      </c>
      <c r="H205" s="67">
        <v>0</v>
      </c>
      <c r="I205" s="67">
        <v>0</v>
      </c>
      <c r="J205" s="94">
        <v>0</v>
      </c>
      <c r="K205" s="67">
        <v>0</v>
      </c>
      <c r="L205" s="67">
        <v>0</v>
      </c>
      <c r="M205" s="94">
        <v>0</v>
      </c>
      <c r="N205" s="67">
        <v>0</v>
      </c>
      <c r="O205" s="67">
        <v>0</v>
      </c>
      <c r="P205" s="94">
        <v>0</v>
      </c>
      <c r="Q205" s="41">
        <v>0</v>
      </c>
      <c r="R205" s="41">
        <v>0</v>
      </c>
      <c r="S205" s="81">
        <v>0</v>
      </c>
      <c r="T205" s="41">
        <v>0</v>
      </c>
      <c r="U205" s="41">
        <v>0</v>
      </c>
      <c r="V205" s="81">
        <v>0</v>
      </c>
      <c r="W205" s="41">
        <v>0</v>
      </c>
      <c r="X205" s="41">
        <v>0</v>
      </c>
      <c r="Y205" s="41">
        <v>0</v>
      </c>
      <c r="Z205" s="41">
        <v>0</v>
      </c>
      <c r="AA205" s="41">
        <v>0</v>
      </c>
      <c r="AB205" s="81">
        <v>0</v>
      </c>
      <c r="AC205" s="41">
        <v>0</v>
      </c>
      <c r="AD205" s="41">
        <v>0</v>
      </c>
      <c r="AE205" s="81">
        <v>0</v>
      </c>
      <c r="AF205" s="41">
        <v>0</v>
      </c>
      <c r="AG205" s="41">
        <v>0</v>
      </c>
      <c r="AH205" s="81">
        <v>0</v>
      </c>
      <c r="AI205" s="41">
        <v>0</v>
      </c>
      <c r="AJ205" s="41">
        <v>0</v>
      </c>
      <c r="AK205" s="81">
        <v>0</v>
      </c>
      <c r="AL205" s="41">
        <v>0</v>
      </c>
      <c r="AM205" s="41">
        <v>0</v>
      </c>
      <c r="AN205" s="81">
        <v>0</v>
      </c>
      <c r="AO205" s="41">
        <v>0</v>
      </c>
      <c r="AP205" s="41">
        <v>0</v>
      </c>
      <c r="AQ205" s="81">
        <v>0</v>
      </c>
      <c r="AR205" s="111"/>
      <c r="AS205" s="111"/>
      <c r="AU205" s="8"/>
      <c r="AV205" s="8"/>
    </row>
    <row r="206" spans="1:48" s="75" customFormat="1" ht="16.5" hidden="1" customHeight="1" x14ac:dyDescent="0.2">
      <c r="A206" s="153" t="s">
        <v>81</v>
      </c>
      <c r="B206" s="162" t="s">
        <v>156</v>
      </c>
      <c r="C206" s="172" t="s">
        <v>175</v>
      </c>
      <c r="D206" s="77" t="s">
        <v>89</v>
      </c>
      <c r="E206" s="73">
        <f>SUM(E207:E209)</f>
        <v>0</v>
      </c>
      <c r="F206" s="73">
        <f>SUM(F207:F209)</f>
        <v>0</v>
      </c>
      <c r="G206" s="74" t="e">
        <f>F206/E206*100</f>
        <v>#DIV/0!</v>
      </c>
      <c r="H206" s="74">
        <f>SUM(H207:H209)</f>
        <v>0</v>
      </c>
      <c r="I206" s="74">
        <f>SUM(I207:I209)</f>
        <v>0</v>
      </c>
      <c r="J206" s="94">
        <v>0</v>
      </c>
      <c r="K206" s="74">
        <f>SUM(K207:K209)</f>
        <v>0</v>
      </c>
      <c r="L206" s="74">
        <f>SUM(L207:L209)</f>
        <v>0</v>
      </c>
      <c r="M206" s="94">
        <v>0</v>
      </c>
      <c r="N206" s="74">
        <f>SUM(N207:N209)</f>
        <v>0</v>
      </c>
      <c r="O206" s="74">
        <f>SUM(O207:O209)</f>
        <v>0</v>
      </c>
      <c r="P206" s="94">
        <v>0</v>
      </c>
      <c r="Q206" s="74">
        <f>SUM(Q207:Q209)</f>
        <v>0</v>
      </c>
      <c r="R206" s="74">
        <f>SUM(R207:R209)</f>
        <v>0</v>
      </c>
      <c r="S206" s="74">
        <v>0</v>
      </c>
      <c r="T206" s="74">
        <f>SUM(T207:T209)</f>
        <v>0</v>
      </c>
      <c r="U206" s="74">
        <f>SUM(U207:U209)</f>
        <v>0</v>
      </c>
      <c r="V206" s="74">
        <v>0</v>
      </c>
      <c r="W206" s="74">
        <f>SUM(W207:W209)</f>
        <v>0</v>
      </c>
      <c r="X206" s="74">
        <f>SUM(X207:X209)</f>
        <v>0</v>
      </c>
      <c r="Y206" s="74">
        <v>0</v>
      </c>
      <c r="Z206" s="74">
        <f>SUM(Z207:Z209)</f>
        <v>0</v>
      </c>
      <c r="AA206" s="74">
        <f>SUM(AA207:AA209)</f>
        <v>0</v>
      </c>
      <c r="AB206" s="74">
        <v>0</v>
      </c>
      <c r="AC206" s="74">
        <f>SUM(AC207:AC209)</f>
        <v>0</v>
      </c>
      <c r="AD206" s="74">
        <f>SUM(AD207:AD209)</f>
        <v>0</v>
      </c>
      <c r="AE206" s="74">
        <v>0</v>
      </c>
      <c r="AF206" s="74">
        <f>SUM(AF207:AF209)</f>
        <v>0</v>
      </c>
      <c r="AG206" s="74">
        <f>SUM(AG207:AG209)</f>
        <v>0</v>
      </c>
      <c r="AH206" s="74">
        <v>0</v>
      </c>
      <c r="AI206" s="74">
        <f>SUM(AI207:AI209)</f>
        <v>0</v>
      </c>
      <c r="AJ206" s="74">
        <f>SUM(AJ207:AJ209)</f>
        <v>0</v>
      </c>
      <c r="AK206" s="74">
        <v>0</v>
      </c>
      <c r="AL206" s="74">
        <f>SUM(AL207:AL209)</f>
        <v>0</v>
      </c>
      <c r="AM206" s="74">
        <f>SUM(AM207:AM209)</f>
        <v>0</v>
      </c>
      <c r="AN206" s="74">
        <v>0</v>
      </c>
      <c r="AO206" s="74">
        <f>SUM(AO207:AO209)</f>
        <v>0</v>
      </c>
      <c r="AP206" s="74">
        <f>SUM(AP207:AP209)</f>
        <v>0</v>
      </c>
      <c r="AQ206" s="74">
        <v>0</v>
      </c>
      <c r="AR206" s="109"/>
      <c r="AS206" s="109"/>
      <c r="AU206" s="76"/>
      <c r="AV206" s="76"/>
    </row>
    <row r="207" spans="1:48" s="9" customFormat="1" ht="31.5" hidden="1" customHeight="1" x14ac:dyDescent="0.2">
      <c r="A207" s="154"/>
      <c r="B207" s="163"/>
      <c r="C207" s="173"/>
      <c r="D207" s="11" t="s">
        <v>85</v>
      </c>
      <c r="E207" s="7">
        <f>H207+K207+N207+Q207+T207+W207+Z207+AC207+AF207+AI207+AL207+AO207</f>
        <v>0</v>
      </c>
      <c r="F207" s="7">
        <f>I207+L207+O207+R207+U207+X207+AA207+AD207+AG207+AJ207+AM207+AP207</f>
        <v>0</v>
      </c>
      <c r="G207" s="67">
        <v>0</v>
      </c>
      <c r="H207" s="67">
        <v>0</v>
      </c>
      <c r="I207" s="67">
        <v>0</v>
      </c>
      <c r="J207" s="94">
        <v>0</v>
      </c>
      <c r="K207" s="67">
        <v>0</v>
      </c>
      <c r="L207" s="67">
        <v>0</v>
      </c>
      <c r="M207" s="94">
        <v>0</v>
      </c>
      <c r="N207" s="67">
        <v>0</v>
      </c>
      <c r="O207" s="67">
        <v>0</v>
      </c>
      <c r="P207" s="94">
        <v>0</v>
      </c>
      <c r="Q207" s="41">
        <v>0</v>
      </c>
      <c r="R207" s="67">
        <v>0</v>
      </c>
      <c r="S207" s="74">
        <v>0</v>
      </c>
      <c r="T207" s="13">
        <v>0</v>
      </c>
      <c r="U207" s="67">
        <v>0</v>
      </c>
      <c r="V207" s="74">
        <v>0</v>
      </c>
      <c r="W207" s="13">
        <v>0</v>
      </c>
      <c r="X207" s="67">
        <v>0</v>
      </c>
      <c r="Y207" s="67">
        <v>0</v>
      </c>
      <c r="Z207" s="41">
        <v>0</v>
      </c>
      <c r="AA207" s="67">
        <v>0</v>
      </c>
      <c r="AB207" s="74">
        <v>0</v>
      </c>
      <c r="AC207" s="41">
        <v>0</v>
      </c>
      <c r="AD207" s="67">
        <v>0</v>
      </c>
      <c r="AE207" s="74">
        <v>0</v>
      </c>
      <c r="AF207" s="41">
        <v>0</v>
      </c>
      <c r="AG207" s="67">
        <v>0</v>
      </c>
      <c r="AH207" s="74">
        <v>0</v>
      </c>
      <c r="AI207" s="41">
        <v>0</v>
      </c>
      <c r="AJ207" s="67">
        <v>0</v>
      </c>
      <c r="AK207" s="74">
        <v>0</v>
      </c>
      <c r="AL207" s="41">
        <v>0</v>
      </c>
      <c r="AM207" s="67">
        <v>0</v>
      </c>
      <c r="AN207" s="74">
        <v>0</v>
      </c>
      <c r="AO207" s="41">
        <v>0</v>
      </c>
      <c r="AP207" s="67">
        <v>0</v>
      </c>
      <c r="AQ207" s="74">
        <v>0</v>
      </c>
      <c r="AR207" s="110"/>
      <c r="AS207" s="110"/>
      <c r="AU207" s="8"/>
      <c r="AV207" s="8"/>
    </row>
    <row r="208" spans="1:48" s="9" customFormat="1" ht="26.25" hidden="1" customHeight="1" x14ac:dyDescent="0.2">
      <c r="A208" s="154"/>
      <c r="B208" s="163"/>
      <c r="C208" s="173"/>
      <c r="D208" s="12" t="s">
        <v>24</v>
      </c>
      <c r="E208" s="7">
        <f>H208+K208+N208+Q208+T208+W208+Z208+AC208+AF208+AI208+AL208+AO208</f>
        <v>0</v>
      </c>
      <c r="F208" s="7">
        <f t="shared" ref="F208:F209" si="182">I208+L208+O208+R208+U208+X208+AA208+AD208+AG208+AJ208+AM208+AP208</f>
        <v>0</v>
      </c>
      <c r="G208" s="67">
        <v>0</v>
      </c>
      <c r="H208" s="67">
        <v>0</v>
      </c>
      <c r="I208" s="67">
        <v>0</v>
      </c>
      <c r="J208" s="94">
        <v>0</v>
      </c>
      <c r="K208" s="67">
        <v>0</v>
      </c>
      <c r="L208" s="67">
        <v>0</v>
      </c>
      <c r="M208" s="94">
        <v>0</v>
      </c>
      <c r="N208" s="67">
        <v>0</v>
      </c>
      <c r="O208" s="67">
        <v>0</v>
      </c>
      <c r="P208" s="94">
        <v>0</v>
      </c>
      <c r="Q208" s="41">
        <v>0</v>
      </c>
      <c r="R208" s="67">
        <v>0</v>
      </c>
      <c r="S208" s="74">
        <v>0</v>
      </c>
      <c r="T208" s="13">
        <v>0</v>
      </c>
      <c r="U208" s="67">
        <v>0</v>
      </c>
      <c r="V208" s="74">
        <v>0</v>
      </c>
      <c r="W208" s="13">
        <v>0</v>
      </c>
      <c r="X208" s="67">
        <v>0</v>
      </c>
      <c r="Y208" s="67">
        <v>0</v>
      </c>
      <c r="Z208" s="41">
        <v>0</v>
      </c>
      <c r="AA208" s="67">
        <v>0</v>
      </c>
      <c r="AB208" s="74">
        <v>0</v>
      </c>
      <c r="AC208" s="41">
        <v>0</v>
      </c>
      <c r="AD208" s="67">
        <v>0</v>
      </c>
      <c r="AE208" s="74">
        <v>0</v>
      </c>
      <c r="AF208" s="41">
        <v>0</v>
      </c>
      <c r="AG208" s="67">
        <v>0</v>
      </c>
      <c r="AH208" s="74">
        <v>0</v>
      </c>
      <c r="AI208" s="41">
        <v>0</v>
      </c>
      <c r="AJ208" s="67">
        <v>0</v>
      </c>
      <c r="AK208" s="74">
        <v>0</v>
      </c>
      <c r="AL208" s="41">
        <v>0</v>
      </c>
      <c r="AM208" s="67">
        <v>0</v>
      </c>
      <c r="AN208" s="74">
        <v>0</v>
      </c>
      <c r="AO208" s="41">
        <v>0</v>
      </c>
      <c r="AP208" s="67">
        <v>0</v>
      </c>
      <c r="AQ208" s="74">
        <v>0</v>
      </c>
      <c r="AR208" s="110"/>
      <c r="AS208" s="110"/>
      <c r="AU208" s="8"/>
      <c r="AV208" s="8"/>
    </row>
    <row r="209" spans="1:48" s="9" customFormat="1" ht="16.5" hidden="1" customHeight="1" x14ac:dyDescent="0.2">
      <c r="A209" s="154"/>
      <c r="B209" s="163"/>
      <c r="C209" s="173"/>
      <c r="D209" s="12" t="s">
        <v>86</v>
      </c>
      <c r="E209" s="7">
        <f t="shared" ref="E209" si="183">H209+K209+N209+Q209+T209+W209+Z209+AC209+AF209+AI209+AL209+AO209</f>
        <v>0</v>
      </c>
      <c r="F209" s="7">
        <f t="shared" si="182"/>
        <v>0</v>
      </c>
      <c r="G209" s="67" t="e">
        <f t="shared" ref="G209" si="184">F209/E209*100</f>
        <v>#DIV/0!</v>
      </c>
      <c r="H209" s="67">
        <v>0</v>
      </c>
      <c r="I209" s="67">
        <v>0</v>
      </c>
      <c r="J209" s="94">
        <v>0</v>
      </c>
      <c r="K209" s="67">
        <v>0</v>
      </c>
      <c r="L209" s="67">
        <v>0</v>
      </c>
      <c r="M209" s="94">
        <v>0</v>
      </c>
      <c r="N209" s="67">
        <v>0</v>
      </c>
      <c r="O209" s="67">
        <v>0</v>
      </c>
      <c r="P209" s="94">
        <v>0</v>
      </c>
      <c r="Q209" s="41">
        <v>0</v>
      </c>
      <c r="R209" s="67">
        <v>0</v>
      </c>
      <c r="S209" s="74">
        <v>0</v>
      </c>
      <c r="T209" s="72">
        <v>0</v>
      </c>
      <c r="U209" s="67">
        <v>0</v>
      </c>
      <c r="V209" s="74">
        <v>0</v>
      </c>
      <c r="W209" s="13">
        <v>0</v>
      </c>
      <c r="X209" s="67">
        <v>0</v>
      </c>
      <c r="Y209" s="67">
        <v>0</v>
      </c>
      <c r="Z209" s="41">
        <v>0</v>
      </c>
      <c r="AA209" s="67">
        <v>0</v>
      </c>
      <c r="AB209" s="74">
        <v>0</v>
      </c>
      <c r="AC209" s="41">
        <v>0</v>
      </c>
      <c r="AD209" s="67">
        <v>0</v>
      </c>
      <c r="AE209" s="74">
        <v>0</v>
      </c>
      <c r="AF209" s="41">
        <v>0</v>
      </c>
      <c r="AG209" s="67">
        <v>0</v>
      </c>
      <c r="AH209" s="74">
        <v>0</v>
      </c>
      <c r="AI209" s="41">
        <v>0</v>
      </c>
      <c r="AJ209" s="67">
        <v>0</v>
      </c>
      <c r="AK209" s="74">
        <v>0</v>
      </c>
      <c r="AL209" s="41">
        <v>0</v>
      </c>
      <c r="AM209" s="67">
        <v>0</v>
      </c>
      <c r="AN209" s="74">
        <v>0</v>
      </c>
      <c r="AO209" s="41">
        <v>0</v>
      </c>
      <c r="AP209" s="67">
        <v>0</v>
      </c>
      <c r="AQ209" s="74">
        <v>0</v>
      </c>
      <c r="AR209" s="110"/>
      <c r="AS209" s="110"/>
      <c r="AU209" s="8"/>
      <c r="AV209" s="8"/>
    </row>
    <row r="210" spans="1:48" s="9" customFormat="1" ht="24" hidden="1" customHeight="1" x14ac:dyDescent="0.2">
      <c r="A210" s="155"/>
      <c r="B210" s="164"/>
      <c r="C210" s="174"/>
      <c r="D210" s="20" t="s">
        <v>87</v>
      </c>
      <c r="E210" s="7">
        <v>0</v>
      </c>
      <c r="F210" s="7">
        <v>0</v>
      </c>
      <c r="G210" s="53">
        <v>0</v>
      </c>
      <c r="H210" s="53">
        <v>0</v>
      </c>
      <c r="I210" s="53">
        <v>0</v>
      </c>
      <c r="J210" s="94">
        <v>0</v>
      </c>
      <c r="K210" s="53">
        <v>0</v>
      </c>
      <c r="L210" s="53">
        <v>0</v>
      </c>
      <c r="M210" s="94">
        <v>0</v>
      </c>
      <c r="N210" s="53">
        <v>0</v>
      </c>
      <c r="O210" s="53">
        <v>0</v>
      </c>
      <c r="P210" s="94">
        <v>0</v>
      </c>
      <c r="Q210" s="41">
        <v>0</v>
      </c>
      <c r="R210" s="41">
        <v>0</v>
      </c>
      <c r="S210" s="81">
        <v>0</v>
      </c>
      <c r="T210" s="41">
        <v>0</v>
      </c>
      <c r="U210" s="41">
        <v>0</v>
      </c>
      <c r="V210" s="81">
        <v>0</v>
      </c>
      <c r="W210" s="41">
        <v>0</v>
      </c>
      <c r="X210" s="41">
        <v>0</v>
      </c>
      <c r="Y210" s="41">
        <v>0</v>
      </c>
      <c r="Z210" s="41">
        <v>0</v>
      </c>
      <c r="AA210" s="41">
        <v>0</v>
      </c>
      <c r="AB210" s="81">
        <v>0</v>
      </c>
      <c r="AC210" s="41">
        <v>0</v>
      </c>
      <c r="AD210" s="41">
        <v>0</v>
      </c>
      <c r="AE210" s="81">
        <v>0</v>
      </c>
      <c r="AF210" s="41">
        <v>0</v>
      </c>
      <c r="AG210" s="41">
        <v>0</v>
      </c>
      <c r="AH210" s="81">
        <v>0</v>
      </c>
      <c r="AI210" s="41">
        <v>0</v>
      </c>
      <c r="AJ210" s="41">
        <v>0</v>
      </c>
      <c r="AK210" s="81">
        <v>0</v>
      </c>
      <c r="AL210" s="41">
        <v>0</v>
      </c>
      <c r="AM210" s="41">
        <v>0</v>
      </c>
      <c r="AN210" s="81">
        <v>0</v>
      </c>
      <c r="AO210" s="41">
        <v>0</v>
      </c>
      <c r="AP210" s="41">
        <v>0</v>
      </c>
      <c r="AQ210" s="81">
        <v>0</v>
      </c>
      <c r="AR210" s="110"/>
      <c r="AS210" s="110"/>
      <c r="AU210" s="8"/>
      <c r="AV210" s="8"/>
    </row>
    <row r="211" spans="1:48" s="9" customFormat="1" ht="156" hidden="1" customHeight="1" x14ac:dyDescent="0.2">
      <c r="A211" s="153" t="s">
        <v>82</v>
      </c>
      <c r="B211" s="162" t="s">
        <v>157</v>
      </c>
      <c r="C211" s="172" t="s">
        <v>175</v>
      </c>
      <c r="D211" s="80" t="s">
        <v>86</v>
      </c>
      <c r="E211" s="73">
        <f>SUM(E212:E214)</f>
        <v>0</v>
      </c>
      <c r="F211" s="73">
        <f>SUM(F212:F214)</f>
        <v>0</v>
      </c>
      <c r="G211" s="74" t="e">
        <f>F211/E211*100</f>
        <v>#DIV/0!</v>
      </c>
      <c r="H211" s="74">
        <f>SUM(H212:H214)</f>
        <v>0</v>
      </c>
      <c r="I211" s="74">
        <f>SUM(I212:I214)</f>
        <v>0</v>
      </c>
      <c r="J211" s="94">
        <v>0</v>
      </c>
      <c r="K211" s="74">
        <f>SUM(K212:K214)</f>
        <v>0</v>
      </c>
      <c r="L211" s="74">
        <f>SUM(L212:L214)</f>
        <v>0</v>
      </c>
      <c r="M211" s="94">
        <v>0</v>
      </c>
      <c r="N211" s="74">
        <f>SUM(N212:N214)</f>
        <v>0</v>
      </c>
      <c r="O211" s="74">
        <f>SUM(O212:O214)</f>
        <v>0</v>
      </c>
      <c r="P211" s="94" t="e">
        <f>O211/N211*100</f>
        <v>#DIV/0!</v>
      </c>
      <c r="Q211" s="74">
        <f>SUM(Q212:Q214)</f>
        <v>0</v>
      </c>
      <c r="R211" s="74">
        <f>SUM(R212:R214)</f>
        <v>0</v>
      </c>
      <c r="S211" s="74">
        <v>0</v>
      </c>
      <c r="T211" s="74">
        <f>SUM(T212:T214)</f>
        <v>0</v>
      </c>
      <c r="U211" s="74">
        <f>SUM(U212:U214)</f>
        <v>0</v>
      </c>
      <c r="V211" s="74">
        <v>0</v>
      </c>
      <c r="W211" s="74">
        <f>SUM(W212:W214)</f>
        <v>0</v>
      </c>
      <c r="X211" s="74">
        <f>SUM(X212:X214)</f>
        <v>0</v>
      </c>
      <c r="Y211" s="74">
        <v>0</v>
      </c>
      <c r="Z211" s="74">
        <f>SUM(Z212:Z214)</f>
        <v>0</v>
      </c>
      <c r="AA211" s="74">
        <f>SUM(AA212:AA214)</f>
        <v>0</v>
      </c>
      <c r="AB211" s="74">
        <v>0</v>
      </c>
      <c r="AC211" s="74">
        <f>SUM(AC212:AC214)</f>
        <v>0</v>
      </c>
      <c r="AD211" s="74">
        <f>SUM(AD212:AD214)</f>
        <v>0</v>
      </c>
      <c r="AE211" s="74">
        <v>0</v>
      </c>
      <c r="AF211" s="74">
        <f>SUM(AF212:AF214)</f>
        <v>0</v>
      </c>
      <c r="AG211" s="74">
        <f>SUM(AG212:AG214)</f>
        <v>0</v>
      </c>
      <c r="AH211" s="74">
        <v>0</v>
      </c>
      <c r="AI211" s="74">
        <f>SUM(AI212:AI214)</f>
        <v>0</v>
      </c>
      <c r="AJ211" s="74">
        <f>SUM(AJ212:AJ214)</f>
        <v>0</v>
      </c>
      <c r="AK211" s="74">
        <v>0</v>
      </c>
      <c r="AL211" s="74">
        <f>SUM(AL212:AL214)</f>
        <v>0</v>
      </c>
      <c r="AM211" s="74">
        <f>SUM(AM212:AM214)</f>
        <v>0</v>
      </c>
      <c r="AN211" s="74">
        <v>0</v>
      </c>
      <c r="AO211" s="74">
        <f>SUM(AO212:AO214)</f>
        <v>0</v>
      </c>
      <c r="AP211" s="74">
        <f>SUM(AP212:AP214)</f>
        <v>0</v>
      </c>
      <c r="AQ211" s="74">
        <v>0</v>
      </c>
      <c r="AR211" s="279"/>
      <c r="AS211" s="108"/>
      <c r="AU211" s="8"/>
      <c r="AV211" s="8"/>
    </row>
    <row r="212" spans="1:48" s="9" customFormat="1" ht="24" hidden="1" customHeight="1" x14ac:dyDescent="0.2">
      <c r="A212" s="154"/>
      <c r="B212" s="163"/>
      <c r="C212" s="173"/>
      <c r="D212" s="20" t="s">
        <v>87</v>
      </c>
      <c r="E212" s="7">
        <f>H212+K212+N212+Q212+T212+W212+Z212+AC212+AF212+AI212+AL212+AO212</f>
        <v>0</v>
      </c>
      <c r="F212" s="7">
        <f>I212+L212+O212+R212+U212+X212+AA212+AD212+AG212+AJ212+AM212+AP212</f>
        <v>0</v>
      </c>
      <c r="G212" s="67">
        <v>0</v>
      </c>
      <c r="H212" s="67">
        <v>0</v>
      </c>
      <c r="I212" s="67">
        <v>0</v>
      </c>
      <c r="J212" s="94">
        <v>0</v>
      </c>
      <c r="K212" s="67">
        <v>0</v>
      </c>
      <c r="L212" s="67">
        <v>0</v>
      </c>
      <c r="M212" s="94">
        <v>0</v>
      </c>
      <c r="N212" s="67">
        <v>0</v>
      </c>
      <c r="O212" s="67">
        <v>0</v>
      </c>
      <c r="P212" s="94">
        <v>0</v>
      </c>
      <c r="Q212" s="41">
        <v>0</v>
      </c>
      <c r="R212" s="67">
        <v>0</v>
      </c>
      <c r="S212" s="74">
        <v>0</v>
      </c>
      <c r="T212" s="13">
        <v>0</v>
      </c>
      <c r="U212" s="67">
        <v>0</v>
      </c>
      <c r="V212" s="74">
        <v>0</v>
      </c>
      <c r="W212" s="13">
        <v>0</v>
      </c>
      <c r="X212" s="67">
        <v>0</v>
      </c>
      <c r="Y212" s="67">
        <v>0</v>
      </c>
      <c r="Z212" s="41">
        <v>0</v>
      </c>
      <c r="AA212" s="67">
        <v>0</v>
      </c>
      <c r="AB212" s="74">
        <v>0</v>
      </c>
      <c r="AC212" s="41">
        <v>0</v>
      </c>
      <c r="AD212" s="67">
        <v>0</v>
      </c>
      <c r="AE212" s="74">
        <v>0</v>
      </c>
      <c r="AF212" s="41">
        <v>0</v>
      </c>
      <c r="AG212" s="67">
        <v>0</v>
      </c>
      <c r="AH212" s="74">
        <v>0</v>
      </c>
      <c r="AI212" s="41">
        <v>0</v>
      </c>
      <c r="AJ212" s="67">
        <v>0</v>
      </c>
      <c r="AK212" s="74">
        <v>0</v>
      </c>
      <c r="AL212" s="41">
        <v>0</v>
      </c>
      <c r="AM212" s="67">
        <v>0</v>
      </c>
      <c r="AN212" s="74">
        <v>0</v>
      </c>
      <c r="AO212" s="41">
        <v>0</v>
      </c>
      <c r="AP212" s="67">
        <v>0</v>
      </c>
      <c r="AQ212" s="74">
        <v>0</v>
      </c>
      <c r="AR212" s="280"/>
      <c r="AS212" s="108"/>
      <c r="AU212" s="8"/>
      <c r="AV212" s="8"/>
    </row>
    <row r="213" spans="1:48" s="9" customFormat="1" ht="24" hidden="1" customHeight="1" x14ac:dyDescent="0.2">
      <c r="A213" s="154"/>
      <c r="B213" s="163"/>
      <c r="C213" s="173"/>
      <c r="D213" s="12" t="s">
        <v>24</v>
      </c>
      <c r="E213" s="7">
        <f>H213+K213+N213+Q213+T213+W213+Z213+AC213+AF213+AI213+AL213+AO213</f>
        <v>0</v>
      </c>
      <c r="F213" s="7">
        <f t="shared" ref="F213:F214" si="185">I213+L213+O213+R213+U213+X213+AA213+AD213+AG213+AJ213+AM213+AP213</f>
        <v>0</v>
      </c>
      <c r="G213" s="67">
        <v>0</v>
      </c>
      <c r="H213" s="67">
        <v>0</v>
      </c>
      <c r="I213" s="67">
        <v>0</v>
      </c>
      <c r="J213" s="94">
        <v>0</v>
      </c>
      <c r="K213" s="67">
        <v>0</v>
      </c>
      <c r="L213" s="67">
        <v>0</v>
      </c>
      <c r="M213" s="94">
        <v>0</v>
      </c>
      <c r="N213" s="67">
        <v>0</v>
      </c>
      <c r="O213" s="67">
        <v>0</v>
      </c>
      <c r="P213" s="94">
        <v>0</v>
      </c>
      <c r="Q213" s="41">
        <v>0</v>
      </c>
      <c r="R213" s="67">
        <v>0</v>
      </c>
      <c r="S213" s="74">
        <v>0</v>
      </c>
      <c r="T213" s="13">
        <v>0</v>
      </c>
      <c r="U213" s="67">
        <v>0</v>
      </c>
      <c r="V213" s="74">
        <v>0</v>
      </c>
      <c r="W213" s="13">
        <v>0</v>
      </c>
      <c r="X213" s="67">
        <v>0</v>
      </c>
      <c r="Y213" s="67">
        <v>0</v>
      </c>
      <c r="Z213" s="41">
        <v>0</v>
      </c>
      <c r="AA213" s="67">
        <v>0</v>
      </c>
      <c r="AB213" s="74">
        <v>0</v>
      </c>
      <c r="AC213" s="41">
        <v>0</v>
      </c>
      <c r="AD213" s="67">
        <v>0</v>
      </c>
      <c r="AE213" s="74">
        <v>0</v>
      </c>
      <c r="AF213" s="41">
        <v>0</v>
      </c>
      <c r="AG213" s="67">
        <v>0</v>
      </c>
      <c r="AH213" s="74">
        <v>0</v>
      </c>
      <c r="AI213" s="41">
        <v>0</v>
      </c>
      <c r="AJ213" s="67">
        <v>0</v>
      </c>
      <c r="AK213" s="74">
        <v>0</v>
      </c>
      <c r="AL213" s="41">
        <v>0</v>
      </c>
      <c r="AM213" s="67">
        <v>0</v>
      </c>
      <c r="AN213" s="74">
        <v>0</v>
      </c>
      <c r="AO213" s="41">
        <v>0</v>
      </c>
      <c r="AP213" s="67">
        <v>0</v>
      </c>
      <c r="AQ213" s="74">
        <v>0</v>
      </c>
      <c r="AR213" s="280"/>
      <c r="AS213" s="108"/>
      <c r="AU213" s="8"/>
      <c r="AV213" s="8"/>
    </row>
    <row r="214" spans="1:48" s="9" customFormat="1" ht="24" hidden="1" customHeight="1" x14ac:dyDescent="0.2">
      <c r="A214" s="154"/>
      <c r="B214" s="163"/>
      <c r="C214" s="173"/>
      <c r="D214" s="12" t="s">
        <v>86</v>
      </c>
      <c r="E214" s="7">
        <f t="shared" ref="E214" si="186">H214+K214+N214+Q214+T214+W214+Z214+AC214+AF214+AI214+AL214+AO214</f>
        <v>0</v>
      </c>
      <c r="F214" s="7">
        <f t="shared" si="185"/>
        <v>0</v>
      </c>
      <c r="G214" s="67" t="e">
        <f t="shared" ref="G214" si="187">F214/E214*100</f>
        <v>#DIV/0!</v>
      </c>
      <c r="H214" s="67">
        <v>0</v>
      </c>
      <c r="I214" s="67">
        <v>0</v>
      </c>
      <c r="J214" s="94">
        <v>0</v>
      </c>
      <c r="K214" s="67">
        <v>0</v>
      </c>
      <c r="L214" s="67">
        <v>0</v>
      </c>
      <c r="M214" s="94">
        <v>0</v>
      </c>
      <c r="N214" s="72">
        <v>0</v>
      </c>
      <c r="O214" s="71">
        <v>0</v>
      </c>
      <c r="P214" s="94" t="e">
        <f>O214/N214*100</f>
        <v>#DIV/0!</v>
      </c>
      <c r="Q214" s="41">
        <v>0</v>
      </c>
      <c r="R214" s="67">
        <v>0</v>
      </c>
      <c r="S214" s="74">
        <v>0</v>
      </c>
      <c r="T214" s="13">
        <v>0</v>
      </c>
      <c r="U214" s="67">
        <v>0</v>
      </c>
      <c r="V214" s="74">
        <v>0</v>
      </c>
      <c r="W214" s="13">
        <v>0</v>
      </c>
      <c r="X214" s="67">
        <v>0</v>
      </c>
      <c r="Y214" s="67">
        <v>0</v>
      </c>
      <c r="Z214" s="41">
        <v>0</v>
      </c>
      <c r="AA214" s="67">
        <v>0</v>
      </c>
      <c r="AB214" s="74">
        <v>0</v>
      </c>
      <c r="AC214" s="41">
        <v>0</v>
      </c>
      <c r="AD214" s="67">
        <v>0</v>
      </c>
      <c r="AE214" s="74">
        <v>0</v>
      </c>
      <c r="AF214" s="41">
        <v>0</v>
      </c>
      <c r="AG214" s="67">
        <v>0</v>
      </c>
      <c r="AH214" s="74">
        <v>0</v>
      </c>
      <c r="AI214" s="41">
        <v>0</v>
      </c>
      <c r="AJ214" s="67">
        <v>0</v>
      </c>
      <c r="AK214" s="74">
        <v>0</v>
      </c>
      <c r="AL214" s="41">
        <v>0</v>
      </c>
      <c r="AM214" s="67">
        <v>0</v>
      </c>
      <c r="AN214" s="74">
        <v>0</v>
      </c>
      <c r="AO214" s="41">
        <v>0</v>
      </c>
      <c r="AP214" s="67">
        <v>0</v>
      </c>
      <c r="AQ214" s="74">
        <v>0</v>
      </c>
      <c r="AR214" s="280"/>
      <c r="AS214" s="108"/>
      <c r="AU214" s="8"/>
      <c r="AV214" s="8"/>
    </row>
    <row r="215" spans="1:48" s="9" customFormat="1" ht="24" hidden="1" customHeight="1" x14ac:dyDescent="0.2">
      <c r="A215" s="155"/>
      <c r="B215" s="164"/>
      <c r="C215" s="174"/>
      <c r="D215" s="20" t="s">
        <v>87</v>
      </c>
      <c r="E215" s="7">
        <v>0</v>
      </c>
      <c r="F215" s="7">
        <v>0</v>
      </c>
      <c r="G215" s="67">
        <v>0</v>
      </c>
      <c r="H215" s="67">
        <v>0</v>
      </c>
      <c r="I215" s="67">
        <v>0</v>
      </c>
      <c r="J215" s="94">
        <v>0</v>
      </c>
      <c r="K215" s="67">
        <v>0</v>
      </c>
      <c r="L215" s="67">
        <v>0</v>
      </c>
      <c r="M215" s="94">
        <v>0</v>
      </c>
      <c r="N215" s="67">
        <v>0</v>
      </c>
      <c r="O215" s="67">
        <v>0</v>
      </c>
      <c r="P215" s="94">
        <v>0</v>
      </c>
      <c r="Q215" s="41">
        <v>0</v>
      </c>
      <c r="R215" s="41">
        <v>0</v>
      </c>
      <c r="S215" s="81">
        <v>0</v>
      </c>
      <c r="T215" s="41">
        <v>0</v>
      </c>
      <c r="U215" s="41">
        <v>0</v>
      </c>
      <c r="V215" s="81">
        <v>0</v>
      </c>
      <c r="W215" s="41">
        <v>0</v>
      </c>
      <c r="X215" s="41">
        <v>0</v>
      </c>
      <c r="Y215" s="41">
        <v>0</v>
      </c>
      <c r="Z215" s="41">
        <v>0</v>
      </c>
      <c r="AA215" s="41">
        <v>0</v>
      </c>
      <c r="AB215" s="81">
        <v>0</v>
      </c>
      <c r="AC215" s="41">
        <v>0</v>
      </c>
      <c r="AD215" s="41">
        <v>0</v>
      </c>
      <c r="AE215" s="81">
        <v>0</v>
      </c>
      <c r="AF215" s="41">
        <v>0</v>
      </c>
      <c r="AG215" s="41">
        <v>0</v>
      </c>
      <c r="AH215" s="81">
        <v>0</v>
      </c>
      <c r="AI215" s="41">
        <v>0</v>
      </c>
      <c r="AJ215" s="41">
        <v>0</v>
      </c>
      <c r="AK215" s="81">
        <v>0</v>
      </c>
      <c r="AL215" s="41">
        <v>0</v>
      </c>
      <c r="AM215" s="41">
        <v>0</v>
      </c>
      <c r="AN215" s="81">
        <v>0</v>
      </c>
      <c r="AO215" s="41">
        <v>0</v>
      </c>
      <c r="AP215" s="41">
        <v>0</v>
      </c>
      <c r="AQ215" s="81">
        <v>0</v>
      </c>
      <c r="AR215" s="281"/>
      <c r="AS215" s="108"/>
      <c r="AU215" s="8"/>
      <c r="AV215" s="8"/>
    </row>
    <row r="216" spans="1:48" s="9" customFormat="1" ht="184.5" hidden="1" customHeight="1" x14ac:dyDescent="0.2">
      <c r="A216" s="37" t="s">
        <v>93</v>
      </c>
      <c r="B216" s="47" t="s">
        <v>158</v>
      </c>
      <c r="C216" s="92" t="s">
        <v>175</v>
      </c>
      <c r="D216" s="40" t="s">
        <v>27</v>
      </c>
      <c r="E216" s="44" t="s">
        <v>37</v>
      </c>
      <c r="F216" s="45" t="s">
        <v>37</v>
      </c>
      <c r="G216" s="44" t="s">
        <v>37</v>
      </c>
      <c r="H216" s="48" t="s">
        <v>37</v>
      </c>
      <c r="I216" s="44" t="s">
        <v>37</v>
      </c>
      <c r="J216" s="93" t="s">
        <v>37</v>
      </c>
      <c r="K216" s="44" t="s">
        <v>37</v>
      </c>
      <c r="L216" s="45" t="s">
        <v>37</v>
      </c>
      <c r="M216" s="93" t="s">
        <v>37</v>
      </c>
      <c r="N216" s="48" t="s">
        <v>37</v>
      </c>
      <c r="O216" s="44" t="s">
        <v>37</v>
      </c>
      <c r="P216" s="93" t="s">
        <v>37</v>
      </c>
      <c r="Q216" s="51" t="s">
        <v>37</v>
      </c>
      <c r="R216" s="51" t="s">
        <v>37</v>
      </c>
      <c r="S216" s="83" t="s">
        <v>37</v>
      </c>
      <c r="T216" s="51" t="s">
        <v>37</v>
      </c>
      <c r="U216" s="51" t="s">
        <v>37</v>
      </c>
      <c r="V216" s="83" t="s">
        <v>37</v>
      </c>
      <c r="W216" s="51" t="s">
        <v>37</v>
      </c>
      <c r="X216" s="51" t="s">
        <v>37</v>
      </c>
      <c r="Y216" s="51" t="s">
        <v>37</v>
      </c>
      <c r="Z216" s="51" t="s">
        <v>37</v>
      </c>
      <c r="AA216" s="51" t="s">
        <v>37</v>
      </c>
      <c r="AB216" s="83" t="s">
        <v>37</v>
      </c>
      <c r="AC216" s="51" t="s">
        <v>37</v>
      </c>
      <c r="AD216" s="51" t="s">
        <v>37</v>
      </c>
      <c r="AE216" s="83" t="s">
        <v>37</v>
      </c>
      <c r="AF216" s="51" t="s">
        <v>37</v>
      </c>
      <c r="AG216" s="51" t="s">
        <v>37</v>
      </c>
      <c r="AH216" s="83" t="s">
        <v>37</v>
      </c>
      <c r="AI216" s="51" t="s">
        <v>37</v>
      </c>
      <c r="AJ216" s="51" t="s">
        <v>37</v>
      </c>
      <c r="AK216" s="83" t="s">
        <v>37</v>
      </c>
      <c r="AL216" s="51" t="s">
        <v>37</v>
      </c>
      <c r="AM216" s="51" t="s">
        <v>37</v>
      </c>
      <c r="AN216" s="83" t="s">
        <v>37</v>
      </c>
      <c r="AO216" s="51" t="s">
        <v>37</v>
      </c>
      <c r="AP216" s="51" t="s">
        <v>37</v>
      </c>
      <c r="AQ216" s="83" t="s">
        <v>37</v>
      </c>
      <c r="AR216" s="69"/>
      <c r="AS216" s="35"/>
      <c r="AU216" s="8"/>
      <c r="AV216" s="8"/>
    </row>
    <row r="217" spans="1:48" s="9" customFormat="1" ht="16.5" hidden="1" customHeight="1" x14ac:dyDescent="0.2">
      <c r="A217" s="153" t="s">
        <v>102</v>
      </c>
      <c r="B217" s="156" t="s">
        <v>159</v>
      </c>
      <c r="C217" s="159" t="s">
        <v>175</v>
      </c>
      <c r="D217" s="105" t="s">
        <v>27</v>
      </c>
      <c r="E217" s="112" t="s">
        <v>37</v>
      </c>
      <c r="F217" s="171" t="s">
        <v>37</v>
      </c>
      <c r="G217" s="171" t="s">
        <v>37</v>
      </c>
      <c r="H217" s="171" t="s">
        <v>37</v>
      </c>
      <c r="I217" s="112" t="s">
        <v>37</v>
      </c>
      <c r="J217" s="112" t="s">
        <v>37</v>
      </c>
      <c r="K217" s="112" t="s">
        <v>37</v>
      </c>
      <c r="L217" s="112" t="s">
        <v>37</v>
      </c>
      <c r="M217" s="112" t="s">
        <v>37</v>
      </c>
      <c r="N217" s="112" t="s">
        <v>37</v>
      </c>
      <c r="O217" s="112" t="s">
        <v>37</v>
      </c>
      <c r="P217" s="112" t="s">
        <v>37</v>
      </c>
      <c r="Q217" s="112" t="s">
        <v>37</v>
      </c>
      <c r="R217" s="112" t="s">
        <v>37</v>
      </c>
      <c r="S217" s="185" t="s">
        <v>37</v>
      </c>
      <c r="T217" s="112" t="s">
        <v>37</v>
      </c>
      <c r="U217" s="112" t="s">
        <v>37</v>
      </c>
      <c r="V217" s="185" t="s">
        <v>37</v>
      </c>
      <c r="W217" s="112" t="s">
        <v>37</v>
      </c>
      <c r="X217" s="112" t="s">
        <v>37</v>
      </c>
      <c r="Y217" s="112" t="s">
        <v>37</v>
      </c>
      <c r="Z217" s="112" t="s">
        <v>37</v>
      </c>
      <c r="AA217" s="112" t="s">
        <v>37</v>
      </c>
      <c r="AB217" s="185" t="s">
        <v>37</v>
      </c>
      <c r="AC217" s="112" t="s">
        <v>37</v>
      </c>
      <c r="AD217" s="112" t="s">
        <v>37</v>
      </c>
      <c r="AE217" s="185" t="s">
        <v>37</v>
      </c>
      <c r="AF217" s="112" t="s">
        <v>37</v>
      </c>
      <c r="AG217" s="112" t="s">
        <v>37</v>
      </c>
      <c r="AH217" s="185" t="s">
        <v>37</v>
      </c>
      <c r="AI217" s="112" t="s">
        <v>37</v>
      </c>
      <c r="AJ217" s="112" t="s">
        <v>37</v>
      </c>
      <c r="AK217" s="185" t="s">
        <v>37</v>
      </c>
      <c r="AL217" s="112" t="s">
        <v>37</v>
      </c>
      <c r="AM217" s="112" t="s">
        <v>37</v>
      </c>
      <c r="AN217" s="185" t="s">
        <v>37</v>
      </c>
      <c r="AO217" s="112" t="s">
        <v>37</v>
      </c>
      <c r="AP217" s="112" t="s">
        <v>37</v>
      </c>
      <c r="AQ217" s="185" t="s">
        <v>37</v>
      </c>
      <c r="AR217" s="109"/>
      <c r="AS217" s="109"/>
      <c r="AU217" s="8"/>
      <c r="AV217" s="8"/>
    </row>
    <row r="218" spans="1:48" s="9" customFormat="1" ht="16.5" hidden="1" customHeight="1" x14ac:dyDescent="0.2">
      <c r="A218" s="154"/>
      <c r="B218" s="157"/>
      <c r="C218" s="160"/>
      <c r="D218" s="106"/>
      <c r="E218" s="113"/>
      <c r="F218" s="171"/>
      <c r="G218" s="171"/>
      <c r="H218" s="171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232"/>
      <c r="T218" s="113"/>
      <c r="U218" s="113"/>
      <c r="V218" s="232"/>
      <c r="W218" s="113"/>
      <c r="X218" s="113"/>
      <c r="Y218" s="113"/>
      <c r="Z218" s="113"/>
      <c r="AA218" s="113"/>
      <c r="AB218" s="232"/>
      <c r="AC218" s="113"/>
      <c r="AD218" s="113"/>
      <c r="AE218" s="232"/>
      <c r="AF218" s="113"/>
      <c r="AG218" s="113"/>
      <c r="AH218" s="232"/>
      <c r="AI218" s="113"/>
      <c r="AJ218" s="113"/>
      <c r="AK218" s="232"/>
      <c r="AL218" s="113"/>
      <c r="AM218" s="113"/>
      <c r="AN218" s="232"/>
      <c r="AO218" s="113"/>
      <c r="AP218" s="113"/>
      <c r="AQ218" s="232"/>
      <c r="AR218" s="123"/>
      <c r="AS218" s="110"/>
      <c r="AU218" s="8"/>
      <c r="AV218" s="8"/>
    </row>
    <row r="219" spans="1:48" s="9" customFormat="1" ht="135.75" hidden="1" customHeight="1" x14ac:dyDescent="0.2">
      <c r="A219" s="154"/>
      <c r="B219" s="157"/>
      <c r="C219" s="160"/>
      <c r="D219" s="106"/>
      <c r="E219" s="113"/>
      <c r="F219" s="171"/>
      <c r="G219" s="171"/>
      <c r="H219" s="171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232"/>
      <c r="T219" s="113"/>
      <c r="U219" s="113"/>
      <c r="V219" s="232"/>
      <c r="W219" s="113"/>
      <c r="X219" s="113"/>
      <c r="Y219" s="113"/>
      <c r="Z219" s="113"/>
      <c r="AA219" s="113"/>
      <c r="AB219" s="232"/>
      <c r="AC219" s="113"/>
      <c r="AD219" s="113"/>
      <c r="AE219" s="232"/>
      <c r="AF219" s="113"/>
      <c r="AG219" s="113"/>
      <c r="AH219" s="232"/>
      <c r="AI219" s="113"/>
      <c r="AJ219" s="113"/>
      <c r="AK219" s="232"/>
      <c r="AL219" s="113"/>
      <c r="AM219" s="113"/>
      <c r="AN219" s="232"/>
      <c r="AO219" s="113"/>
      <c r="AP219" s="113"/>
      <c r="AQ219" s="232"/>
      <c r="AR219" s="123"/>
      <c r="AS219" s="110"/>
      <c r="AU219" s="8"/>
      <c r="AV219" s="8"/>
    </row>
    <row r="220" spans="1:48" s="10" customFormat="1" ht="16.5" hidden="1" customHeight="1" x14ac:dyDescent="0.2">
      <c r="A220" s="154"/>
      <c r="B220" s="157"/>
      <c r="C220" s="160"/>
      <c r="D220" s="106"/>
      <c r="E220" s="113"/>
      <c r="F220" s="171"/>
      <c r="G220" s="171"/>
      <c r="H220" s="171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232"/>
      <c r="T220" s="113"/>
      <c r="U220" s="113"/>
      <c r="V220" s="232"/>
      <c r="W220" s="113"/>
      <c r="X220" s="113"/>
      <c r="Y220" s="113"/>
      <c r="Z220" s="113"/>
      <c r="AA220" s="113"/>
      <c r="AB220" s="232"/>
      <c r="AC220" s="113"/>
      <c r="AD220" s="113"/>
      <c r="AE220" s="232"/>
      <c r="AF220" s="113"/>
      <c r="AG220" s="113"/>
      <c r="AH220" s="232"/>
      <c r="AI220" s="113"/>
      <c r="AJ220" s="113"/>
      <c r="AK220" s="232"/>
      <c r="AL220" s="113"/>
      <c r="AM220" s="113"/>
      <c r="AN220" s="232"/>
      <c r="AO220" s="113"/>
      <c r="AP220" s="113"/>
      <c r="AQ220" s="232"/>
      <c r="AR220" s="123"/>
      <c r="AS220" s="110"/>
      <c r="AU220" s="8"/>
      <c r="AV220" s="8"/>
    </row>
    <row r="221" spans="1:48" s="10" customFormat="1" ht="28.5" hidden="1" customHeight="1" x14ac:dyDescent="0.2">
      <c r="A221" s="155"/>
      <c r="B221" s="158"/>
      <c r="C221" s="161"/>
      <c r="D221" s="107"/>
      <c r="E221" s="114"/>
      <c r="F221" s="171"/>
      <c r="G221" s="171"/>
      <c r="H221" s="171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233"/>
      <c r="T221" s="114"/>
      <c r="U221" s="114"/>
      <c r="V221" s="233"/>
      <c r="W221" s="114"/>
      <c r="X221" s="114"/>
      <c r="Y221" s="114"/>
      <c r="Z221" s="114"/>
      <c r="AA221" s="114"/>
      <c r="AB221" s="233"/>
      <c r="AC221" s="114"/>
      <c r="AD221" s="114"/>
      <c r="AE221" s="233"/>
      <c r="AF221" s="114"/>
      <c r="AG221" s="114"/>
      <c r="AH221" s="233"/>
      <c r="AI221" s="114"/>
      <c r="AJ221" s="114"/>
      <c r="AK221" s="233"/>
      <c r="AL221" s="114"/>
      <c r="AM221" s="114"/>
      <c r="AN221" s="233"/>
      <c r="AO221" s="114"/>
      <c r="AP221" s="114"/>
      <c r="AQ221" s="233"/>
      <c r="AR221" s="124"/>
      <c r="AS221" s="111"/>
      <c r="AU221" s="8"/>
      <c r="AV221" s="8"/>
    </row>
    <row r="222" spans="1:48" s="10" customFormat="1" ht="25.5" hidden="1" customHeight="1" x14ac:dyDescent="0.2">
      <c r="A222" s="154" t="s">
        <v>103</v>
      </c>
      <c r="B222" s="157" t="s">
        <v>160</v>
      </c>
      <c r="C222" s="173" t="s">
        <v>175</v>
      </c>
      <c r="D222" s="105" t="s">
        <v>27</v>
      </c>
      <c r="E222" s="112" t="s">
        <v>37</v>
      </c>
      <c r="F222" s="113" t="s">
        <v>37</v>
      </c>
      <c r="G222" s="113" t="s">
        <v>37</v>
      </c>
      <c r="H222" s="113" t="s">
        <v>37</v>
      </c>
      <c r="I222" s="113" t="s">
        <v>37</v>
      </c>
      <c r="J222" s="113" t="s">
        <v>37</v>
      </c>
      <c r="K222" s="113" t="s">
        <v>37</v>
      </c>
      <c r="L222" s="113" t="s">
        <v>37</v>
      </c>
      <c r="M222" s="113" t="s">
        <v>37</v>
      </c>
      <c r="N222" s="113" t="s">
        <v>37</v>
      </c>
      <c r="O222" s="113" t="s">
        <v>37</v>
      </c>
      <c r="P222" s="113" t="s">
        <v>37</v>
      </c>
      <c r="Q222" s="113" t="s">
        <v>37</v>
      </c>
      <c r="R222" s="113" t="s">
        <v>37</v>
      </c>
      <c r="S222" s="232" t="s">
        <v>37</v>
      </c>
      <c r="T222" s="113" t="s">
        <v>37</v>
      </c>
      <c r="U222" s="113" t="s">
        <v>37</v>
      </c>
      <c r="V222" s="232" t="s">
        <v>37</v>
      </c>
      <c r="W222" s="113" t="s">
        <v>37</v>
      </c>
      <c r="X222" s="113" t="s">
        <v>37</v>
      </c>
      <c r="Y222" s="113" t="s">
        <v>37</v>
      </c>
      <c r="Z222" s="113" t="s">
        <v>37</v>
      </c>
      <c r="AA222" s="113" t="s">
        <v>37</v>
      </c>
      <c r="AB222" s="232" t="s">
        <v>37</v>
      </c>
      <c r="AC222" s="113" t="s">
        <v>37</v>
      </c>
      <c r="AD222" s="113" t="s">
        <v>37</v>
      </c>
      <c r="AE222" s="232" t="s">
        <v>37</v>
      </c>
      <c r="AF222" s="113" t="s">
        <v>37</v>
      </c>
      <c r="AG222" s="113" t="s">
        <v>37</v>
      </c>
      <c r="AH222" s="232" t="s">
        <v>37</v>
      </c>
      <c r="AI222" s="113" t="s">
        <v>37</v>
      </c>
      <c r="AJ222" s="113" t="s">
        <v>37</v>
      </c>
      <c r="AK222" s="232" t="s">
        <v>37</v>
      </c>
      <c r="AL222" s="113" t="s">
        <v>37</v>
      </c>
      <c r="AM222" s="113" t="s">
        <v>37</v>
      </c>
      <c r="AN222" s="232" t="s">
        <v>37</v>
      </c>
      <c r="AO222" s="113" t="s">
        <v>37</v>
      </c>
      <c r="AP222" s="113" t="s">
        <v>37</v>
      </c>
      <c r="AQ222" s="232" t="s">
        <v>37</v>
      </c>
      <c r="AR222" s="109"/>
      <c r="AS222" s="108"/>
      <c r="AU222" s="8"/>
      <c r="AV222" s="8"/>
    </row>
    <row r="223" spans="1:48" s="10" customFormat="1" ht="16.5" hidden="1" customHeight="1" x14ac:dyDescent="0.2">
      <c r="A223" s="154"/>
      <c r="B223" s="157"/>
      <c r="C223" s="173"/>
      <c r="D223" s="106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232"/>
      <c r="T223" s="113"/>
      <c r="U223" s="113"/>
      <c r="V223" s="232"/>
      <c r="W223" s="113"/>
      <c r="X223" s="113"/>
      <c r="Y223" s="113"/>
      <c r="Z223" s="113"/>
      <c r="AA223" s="113"/>
      <c r="AB223" s="232"/>
      <c r="AC223" s="113"/>
      <c r="AD223" s="113"/>
      <c r="AE223" s="232"/>
      <c r="AF223" s="113"/>
      <c r="AG223" s="113"/>
      <c r="AH223" s="232"/>
      <c r="AI223" s="113"/>
      <c r="AJ223" s="113"/>
      <c r="AK223" s="232"/>
      <c r="AL223" s="113"/>
      <c r="AM223" s="113"/>
      <c r="AN223" s="232"/>
      <c r="AO223" s="113"/>
      <c r="AP223" s="113"/>
      <c r="AQ223" s="232"/>
      <c r="AR223" s="110"/>
      <c r="AS223" s="108"/>
      <c r="AU223" s="8"/>
      <c r="AV223" s="8"/>
    </row>
    <row r="224" spans="1:48" s="10" customFormat="1" ht="26.25" hidden="1" customHeight="1" x14ac:dyDescent="0.2">
      <c r="A224" s="155"/>
      <c r="B224" s="158"/>
      <c r="C224" s="174"/>
      <c r="D224" s="107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233"/>
      <c r="T224" s="114"/>
      <c r="U224" s="114"/>
      <c r="V224" s="233"/>
      <c r="W224" s="114"/>
      <c r="X224" s="114"/>
      <c r="Y224" s="114"/>
      <c r="Z224" s="114"/>
      <c r="AA224" s="114"/>
      <c r="AB224" s="233"/>
      <c r="AC224" s="114"/>
      <c r="AD224" s="114"/>
      <c r="AE224" s="233"/>
      <c r="AF224" s="114"/>
      <c r="AG224" s="114"/>
      <c r="AH224" s="233"/>
      <c r="AI224" s="114"/>
      <c r="AJ224" s="114"/>
      <c r="AK224" s="233"/>
      <c r="AL224" s="114"/>
      <c r="AM224" s="114"/>
      <c r="AN224" s="233"/>
      <c r="AO224" s="114"/>
      <c r="AP224" s="114"/>
      <c r="AQ224" s="233"/>
      <c r="AR224" s="111"/>
      <c r="AS224" s="108"/>
      <c r="AU224" s="8"/>
      <c r="AV224" s="8"/>
    </row>
    <row r="225" spans="1:48" s="10" customFormat="1" ht="16.5" customHeight="1" x14ac:dyDescent="0.2">
      <c r="A225" s="126" t="s">
        <v>35</v>
      </c>
      <c r="B225" s="127"/>
      <c r="C225" s="128"/>
      <c r="D225" s="57" t="s">
        <v>89</v>
      </c>
      <c r="E225" s="55">
        <f>SUM(E226:E228)</f>
        <v>13675.599999999999</v>
      </c>
      <c r="F225" s="55">
        <f>SUM(F226:F228)</f>
        <v>2581.6</v>
      </c>
      <c r="G225" s="56">
        <f>F225/E225*100</f>
        <v>18.877416712977858</v>
      </c>
      <c r="H225" s="56">
        <f>SUM(H226:H228)</f>
        <v>77.400000000000006</v>
      </c>
      <c r="I225" s="56">
        <f>SUM(I226:I228)</f>
        <v>74.400000000000006</v>
      </c>
      <c r="J225" s="56">
        <f>I225/H225*100</f>
        <v>96.124031007751938</v>
      </c>
      <c r="K225" s="56">
        <f>SUM(K226:K228)</f>
        <v>1531.9999999999998</v>
      </c>
      <c r="L225" s="56">
        <f>SUM(L226:L228)</f>
        <v>1519.1</v>
      </c>
      <c r="M225" s="56">
        <f>L225/K225*100</f>
        <v>99.157963446475208</v>
      </c>
      <c r="N225" s="56">
        <f>SUM(N226:N228)</f>
        <v>1120.1999999999998</v>
      </c>
      <c r="O225" s="56">
        <f>SUM(O226:O228)</f>
        <v>988.1</v>
      </c>
      <c r="P225" s="56">
        <f>O225/N225*100</f>
        <v>88.207462953044114</v>
      </c>
      <c r="Q225" s="56">
        <f>SUM(Q226:Q228)</f>
        <v>1086.4000000000001</v>
      </c>
      <c r="R225" s="56">
        <f>SUM(R226:R228)</f>
        <v>0</v>
      </c>
      <c r="S225" s="56">
        <v>0</v>
      </c>
      <c r="T225" s="56">
        <f>SUM(T226:T228)</f>
        <v>710.7</v>
      </c>
      <c r="U225" s="56">
        <f>SUM(U226:U228)</f>
        <v>0</v>
      </c>
      <c r="V225" s="56">
        <v>0</v>
      </c>
      <c r="W225" s="56">
        <f>SUM(W226:W228)</f>
        <v>1627.5</v>
      </c>
      <c r="X225" s="56">
        <f>SUM(X226:X228)</f>
        <v>0</v>
      </c>
      <c r="Y225" s="56">
        <v>0</v>
      </c>
      <c r="Z225" s="56">
        <f>SUM(Z226:Z228)</f>
        <v>2317.4</v>
      </c>
      <c r="AA225" s="56">
        <f>SUM(AA226:AA228)</f>
        <v>0</v>
      </c>
      <c r="AB225" s="56">
        <v>0</v>
      </c>
      <c r="AC225" s="56">
        <f>SUM(AC226:AC228)</f>
        <v>1054.5</v>
      </c>
      <c r="AD225" s="56">
        <f>SUM(AD226:AD228)</f>
        <v>0</v>
      </c>
      <c r="AE225" s="56">
        <v>0</v>
      </c>
      <c r="AF225" s="56">
        <f>SUM(AF226:AF228)</f>
        <v>1097.4000000000001</v>
      </c>
      <c r="AG225" s="56">
        <f>SUM(AG226:AG228)</f>
        <v>0</v>
      </c>
      <c r="AH225" s="56">
        <f>AG225/AF225*100</f>
        <v>0</v>
      </c>
      <c r="AI225" s="56">
        <f>SUM(AI226:AI228)</f>
        <v>592.1</v>
      </c>
      <c r="AJ225" s="56">
        <f>SUM(AJ226:AJ228)</f>
        <v>0</v>
      </c>
      <c r="AK225" s="56">
        <v>0</v>
      </c>
      <c r="AL225" s="56">
        <f>SUM(AL226:AL228)</f>
        <v>1219.6999999999998</v>
      </c>
      <c r="AM225" s="56">
        <f>SUM(AM226:AM228)</f>
        <v>0</v>
      </c>
      <c r="AN225" s="56">
        <v>0</v>
      </c>
      <c r="AO225" s="56">
        <f>SUM(AO226:AO228)</f>
        <v>1240.3</v>
      </c>
      <c r="AP225" s="94">
        <f>SUM(AP226:AP228)</f>
        <v>0</v>
      </c>
      <c r="AQ225" s="94">
        <v>0</v>
      </c>
      <c r="AR225" s="125"/>
      <c r="AS225" s="125"/>
      <c r="AU225" s="8"/>
      <c r="AV225" s="8"/>
    </row>
    <row r="226" spans="1:48" s="10" customFormat="1" ht="29.25" customHeight="1" x14ac:dyDescent="0.2">
      <c r="A226" s="129"/>
      <c r="B226" s="130"/>
      <c r="C226" s="131"/>
      <c r="D226" s="57" t="s">
        <v>85</v>
      </c>
      <c r="E226" s="55">
        <f>H226+K226+N226+Q226+T226+W226+Z226+AC226+AF226+AI226+AL226+AO226</f>
        <v>0</v>
      </c>
      <c r="F226" s="55">
        <f>I226+L226+O226+R226+U226+X226+AA226+AD226+AG226+AJ226+AM226+AP226</f>
        <v>0</v>
      </c>
      <c r="G226" s="56">
        <v>0</v>
      </c>
      <c r="H226" s="56">
        <v>0</v>
      </c>
      <c r="I226" s="56">
        <v>0</v>
      </c>
      <c r="J226" s="56">
        <v>0</v>
      </c>
      <c r="K226" s="56">
        <v>0</v>
      </c>
      <c r="L226" s="56">
        <v>0</v>
      </c>
      <c r="M226" s="56">
        <v>0</v>
      </c>
      <c r="N226" s="56">
        <v>0</v>
      </c>
      <c r="O226" s="56">
        <v>0</v>
      </c>
      <c r="P226" s="56">
        <v>0</v>
      </c>
      <c r="Q226" s="58">
        <v>0</v>
      </c>
      <c r="R226" s="56">
        <v>0</v>
      </c>
      <c r="S226" s="74">
        <v>0</v>
      </c>
      <c r="T226" s="59">
        <v>0</v>
      </c>
      <c r="U226" s="56">
        <v>0</v>
      </c>
      <c r="V226" s="74">
        <v>0</v>
      </c>
      <c r="W226" s="59">
        <v>0</v>
      </c>
      <c r="X226" s="56">
        <v>0</v>
      </c>
      <c r="Y226" s="56">
        <v>0</v>
      </c>
      <c r="Z226" s="58">
        <v>0</v>
      </c>
      <c r="AA226" s="56">
        <v>0</v>
      </c>
      <c r="AB226" s="74">
        <v>0</v>
      </c>
      <c r="AC226" s="58">
        <v>0</v>
      </c>
      <c r="AD226" s="56">
        <v>0</v>
      </c>
      <c r="AE226" s="74">
        <v>0</v>
      </c>
      <c r="AF226" s="58">
        <v>0</v>
      </c>
      <c r="AG226" s="56">
        <v>0</v>
      </c>
      <c r="AH226" s="74">
        <v>0</v>
      </c>
      <c r="AI226" s="58">
        <v>0</v>
      </c>
      <c r="AJ226" s="56">
        <v>0</v>
      </c>
      <c r="AK226" s="74">
        <v>0</v>
      </c>
      <c r="AL226" s="58">
        <v>0</v>
      </c>
      <c r="AM226" s="56">
        <v>0</v>
      </c>
      <c r="AN226" s="74">
        <v>0</v>
      </c>
      <c r="AO226" s="58">
        <v>0</v>
      </c>
      <c r="AP226" s="56">
        <v>0</v>
      </c>
      <c r="AQ226" s="74">
        <v>0</v>
      </c>
      <c r="AR226" s="125"/>
      <c r="AS226" s="125"/>
      <c r="AU226" s="8"/>
      <c r="AV226" s="8"/>
    </row>
    <row r="227" spans="1:48" s="10" customFormat="1" ht="25.5" customHeight="1" x14ac:dyDescent="0.2">
      <c r="A227" s="129"/>
      <c r="B227" s="130"/>
      <c r="C227" s="131"/>
      <c r="D227" s="60" t="s">
        <v>24</v>
      </c>
      <c r="E227" s="55">
        <f>H227+K227+N227+Q227+T227+W227+Z227+AC227+AF227+AI227+AL227+AO227</f>
        <v>9465.6</v>
      </c>
      <c r="F227" s="55">
        <f t="shared" ref="F227:F228" si="188">I227+L227+O227+R227+U227+X227+AA227+AD227+AG227+AJ227+AM227+AP227</f>
        <v>2259.4</v>
      </c>
      <c r="G227" s="56">
        <v>0</v>
      </c>
      <c r="H227" s="56">
        <f>H12+H78+H102+H126+H166</f>
        <v>77.400000000000006</v>
      </c>
      <c r="I227" s="56">
        <f>I12+I78+I102+I126+I166</f>
        <v>74.400000000000006</v>
      </c>
      <c r="J227" s="56">
        <f>I227/H227*100</f>
        <v>96.124031007751938</v>
      </c>
      <c r="K227" s="56">
        <f>K12+K78+K102+K126+K166</f>
        <v>1370.8999999999999</v>
      </c>
      <c r="L227" s="56">
        <f>L12+L78+L102+L126+L166</f>
        <v>1358</v>
      </c>
      <c r="M227" s="56">
        <f t="shared" ref="M227:M228" si="189">L227/K227*100</f>
        <v>99.059012327667958</v>
      </c>
      <c r="N227" s="56">
        <f>N12+N78+N102+N126+N166</f>
        <v>948.3</v>
      </c>
      <c r="O227" s="56">
        <f>O12+O78+O102+O126+O166</f>
        <v>827</v>
      </c>
      <c r="P227" s="56">
        <f>O227/N227*100</f>
        <v>87.208689233364979</v>
      </c>
      <c r="Q227" s="56">
        <f>Q12+Q78+Q102+Q126+Q166</f>
        <v>921.80000000000007</v>
      </c>
      <c r="R227" s="56">
        <f>R12+R78+R102+R126+R166</f>
        <v>0</v>
      </c>
      <c r="S227" s="74">
        <v>0</v>
      </c>
      <c r="T227" s="56">
        <f>T12+T78+T102+T126+T166</f>
        <v>546.1</v>
      </c>
      <c r="U227" s="56">
        <f>U12+U78+U102+U126+U166</f>
        <v>0</v>
      </c>
      <c r="V227" s="74">
        <v>0</v>
      </c>
      <c r="W227" s="56">
        <f>W12+W78+W102+W126+W166</f>
        <v>891.1</v>
      </c>
      <c r="X227" s="56">
        <f>X12+X78+X102+X126+X166</f>
        <v>0</v>
      </c>
      <c r="Y227" s="56">
        <v>0</v>
      </c>
      <c r="Z227" s="56">
        <f>Z12+Z78+Z102+Z126+Z166</f>
        <v>884.1</v>
      </c>
      <c r="AA227" s="56">
        <f>AA12+AA78+AA102+AA126+AA166</f>
        <v>0</v>
      </c>
      <c r="AB227" s="74">
        <v>0</v>
      </c>
      <c r="AC227" s="56">
        <f>AC12+AC78+AC102+AC126+AC166</f>
        <v>821.30000000000007</v>
      </c>
      <c r="AD227" s="56">
        <f>AD12+AD78+AD102+AD126+AD166</f>
        <v>0</v>
      </c>
      <c r="AE227" s="74">
        <v>0</v>
      </c>
      <c r="AF227" s="56">
        <f>AF12+AF78+AF102+AF126+AF166</f>
        <v>864.4</v>
      </c>
      <c r="AG227" s="56">
        <f>AG12+AG78+AG102+AG126+AG166</f>
        <v>0</v>
      </c>
      <c r="AH227" s="74">
        <v>0</v>
      </c>
      <c r="AI227" s="56">
        <f>AI12+AI78+AI102+AI126+AI166</f>
        <v>427.5</v>
      </c>
      <c r="AJ227" s="56">
        <f>AJ12+AJ78+AJ102+AJ126+AJ166</f>
        <v>0</v>
      </c>
      <c r="AK227" s="74">
        <v>0</v>
      </c>
      <c r="AL227" s="56">
        <f>AL12+AL78+AL102+AL126+AL166</f>
        <v>802.09999999999991</v>
      </c>
      <c r="AM227" s="56">
        <f>AM12+AM78+AM102+AM126+AM166</f>
        <v>0</v>
      </c>
      <c r="AN227" s="74">
        <v>0</v>
      </c>
      <c r="AO227" s="56">
        <f>AO12+AO78+AO102+AO126+AO166</f>
        <v>910.59999999999991</v>
      </c>
      <c r="AP227" s="56">
        <f>AP12+AP78+AP102+AP126+AP166</f>
        <v>0</v>
      </c>
      <c r="AQ227" s="74">
        <v>0</v>
      </c>
      <c r="AR227" s="125"/>
      <c r="AS227" s="125"/>
      <c r="AU227" s="8"/>
      <c r="AV227" s="8"/>
    </row>
    <row r="228" spans="1:48" s="10" customFormat="1" ht="23.25" customHeight="1" x14ac:dyDescent="0.2">
      <c r="A228" s="129"/>
      <c r="B228" s="130"/>
      <c r="C228" s="131"/>
      <c r="D228" s="60" t="s">
        <v>86</v>
      </c>
      <c r="E228" s="55">
        <f t="shared" ref="E228" si="190">H228+K228+N228+Q228+T228+W228+Z228+AC228+AF228+AI228+AL228+AO228</f>
        <v>4209.9999999999991</v>
      </c>
      <c r="F228" s="55">
        <f t="shared" si="188"/>
        <v>322.2</v>
      </c>
      <c r="G228" s="56">
        <f t="shared" ref="G228" si="191">F228/E228*100</f>
        <v>7.653206650831355</v>
      </c>
      <c r="H228" s="56">
        <f>H13+H79+H103+H127+H167</f>
        <v>0</v>
      </c>
      <c r="I228" s="56">
        <f>I13+I79+I103+I127+I167</f>
        <v>0</v>
      </c>
      <c r="J228" s="56">
        <v>0</v>
      </c>
      <c r="K228" s="56">
        <f>K13+K79+K103+K127+K167</f>
        <v>161.1</v>
      </c>
      <c r="L228" s="56">
        <f>L13+L79+L103+L127+L167</f>
        <v>161.1</v>
      </c>
      <c r="M228" s="56">
        <f t="shared" si="189"/>
        <v>100</v>
      </c>
      <c r="N228" s="56">
        <f>N13+N79+N103+N127+N167</f>
        <v>171.89999999999998</v>
      </c>
      <c r="O228" s="56">
        <f>O13+O79+O103+O127+O167</f>
        <v>161.1</v>
      </c>
      <c r="P228" s="56">
        <f>O228/N228*100</f>
        <v>93.717277486911001</v>
      </c>
      <c r="Q228" s="56">
        <f>Q13+Q79+Q103+Q127+Q167</f>
        <v>164.6</v>
      </c>
      <c r="R228" s="56">
        <f>R13+R79+R103+R127+R167</f>
        <v>0</v>
      </c>
      <c r="S228" s="74">
        <v>0</v>
      </c>
      <c r="T228" s="56">
        <f>T13+T79+T103+T127+T167</f>
        <v>164.6</v>
      </c>
      <c r="U228" s="56">
        <f>U13+U79+U103+U127+U167</f>
        <v>0</v>
      </c>
      <c r="V228" s="74">
        <v>0</v>
      </c>
      <c r="W228" s="56">
        <f>W13+W79+W103+W127+W167</f>
        <v>736.4</v>
      </c>
      <c r="X228" s="56">
        <f>X13+X79+X103+X127+X167</f>
        <v>0</v>
      </c>
      <c r="Y228" s="56">
        <v>0</v>
      </c>
      <c r="Z228" s="56">
        <f>Z13+Z79+Z103+Z127+Z167</f>
        <v>1433.3</v>
      </c>
      <c r="AA228" s="56">
        <f>AA13+AA79+AA103+AA127+AA167</f>
        <v>0</v>
      </c>
      <c r="AB228" s="74">
        <v>0</v>
      </c>
      <c r="AC228" s="56">
        <f>AC13+AC79+AC103+AC127+AC167</f>
        <v>233.2</v>
      </c>
      <c r="AD228" s="56">
        <f>AD13+AD79+AD103+AD127+AD167</f>
        <v>0</v>
      </c>
      <c r="AE228" s="74">
        <v>0</v>
      </c>
      <c r="AF228" s="56">
        <f>AF13+AF79+AF103+AF127+AF167</f>
        <v>233</v>
      </c>
      <c r="AG228" s="56">
        <f>AG13+AG79+AG103+AG127+AG167</f>
        <v>0</v>
      </c>
      <c r="AH228" s="74">
        <f>AG228/AF228*100</f>
        <v>0</v>
      </c>
      <c r="AI228" s="56">
        <f>AI13+AI79+AI103+AI127+AI167</f>
        <v>164.6</v>
      </c>
      <c r="AJ228" s="56">
        <f>AJ13+AJ79+AJ103+AJ127+AJ167</f>
        <v>0</v>
      </c>
      <c r="AK228" s="74">
        <v>0</v>
      </c>
      <c r="AL228" s="56">
        <f>AL13+AL79+AL103+AL127+AL167</f>
        <v>417.6</v>
      </c>
      <c r="AM228" s="56">
        <f>AM13+AM79+AM103+AM127+AM167</f>
        <v>0</v>
      </c>
      <c r="AN228" s="74">
        <v>0</v>
      </c>
      <c r="AO228" s="56">
        <f>AO13+AO79+AO103+AO127+AO167</f>
        <v>329.7</v>
      </c>
      <c r="AP228" s="56">
        <f>AP13+AP79+AP103+AP127+AP167</f>
        <v>0</v>
      </c>
      <c r="AQ228" s="74">
        <v>0</v>
      </c>
      <c r="AR228" s="125"/>
      <c r="AS228" s="125"/>
      <c r="AU228" s="8"/>
      <c r="AV228" s="8"/>
    </row>
    <row r="229" spans="1:48" s="10" customFormat="1" ht="24.75" customHeight="1" x14ac:dyDescent="0.2">
      <c r="A229" s="132"/>
      <c r="B229" s="133"/>
      <c r="C229" s="134"/>
      <c r="D229" s="60" t="s">
        <v>87</v>
      </c>
      <c r="E229" s="55">
        <v>0</v>
      </c>
      <c r="F229" s="55">
        <v>0</v>
      </c>
      <c r="G229" s="56">
        <v>0</v>
      </c>
      <c r="H229" s="56">
        <v>0</v>
      </c>
      <c r="I229" s="56">
        <v>0</v>
      </c>
      <c r="J229" s="56">
        <v>0</v>
      </c>
      <c r="K229" s="56">
        <v>0</v>
      </c>
      <c r="L229" s="56">
        <v>0</v>
      </c>
      <c r="M229" s="56">
        <v>0</v>
      </c>
      <c r="N229" s="56">
        <v>0</v>
      </c>
      <c r="O229" s="56">
        <v>0</v>
      </c>
      <c r="P229" s="56">
        <v>0</v>
      </c>
      <c r="Q229" s="58">
        <v>0</v>
      </c>
      <c r="R229" s="61">
        <v>0</v>
      </c>
      <c r="S229" s="81">
        <v>0</v>
      </c>
      <c r="T229" s="59">
        <v>0</v>
      </c>
      <c r="U229" s="61">
        <v>0</v>
      </c>
      <c r="V229" s="81">
        <v>0</v>
      </c>
      <c r="W229" s="59">
        <v>0</v>
      </c>
      <c r="X229" s="58">
        <v>0</v>
      </c>
      <c r="Y229" s="58">
        <v>0</v>
      </c>
      <c r="Z229" s="58">
        <v>0</v>
      </c>
      <c r="AA229" s="58">
        <v>0</v>
      </c>
      <c r="AB229" s="81">
        <v>0</v>
      </c>
      <c r="AC229" s="58">
        <v>0</v>
      </c>
      <c r="AD229" s="58">
        <v>0</v>
      </c>
      <c r="AE229" s="81">
        <v>0</v>
      </c>
      <c r="AF229" s="58">
        <v>0</v>
      </c>
      <c r="AG229" s="58">
        <v>0</v>
      </c>
      <c r="AH229" s="81">
        <v>0</v>
      </c>
      <c r="AI229" s="58">
        <v>0</v>
      </c>
      <c r="AJ229" s="58">
        <v>0</v>
      </c>
      <c r="AK229" s="81">
        <v>0</v>
      </c>
      <c r="AL229" s="58">
        <v>0</v>
      </c>
      <c r="AM229" s="58">
        <v>0</v>
      </c>
      <c r="AN229" s="81">
        <v>0</v>
      </c>
      <c r="AO229" s="58">
        <v>0</v>
      </c>
      <c r="AP229" s="58">
        <v>0</v>
      </c>
      <c r="AQ229" s="81">
        <v>0</v>
      </c>
      <c r="AR229" s="125"/>
      <c r="AS229" s="125"/>
      <c r="AU229" s="8"/>
      <c r="AV229" s="8"/>
    </row>
    <row r="230" spans="1:48" s="10" customFormat="1" ht="16.5" customHeight="1" x14ac:dyDescent="0.2">
      <c r="A230" s="135" t="s">
        <v>98</v>
      </c>
      <c r="B230" s="136"/>
      <c r="C230" s="137"/>
      <c r="D230" s="11" t="s">
        <v>89</v>
      </c>
      <c r="E230" s="7">
        <v>0</v>
      </c>
      <c r="F230" s="7">
        <v>0</v>
      </c>
      <c r="G230" s="94">
        <v>0</v>
      </c>
      <c r="H230" s="94">
        <v>0</v>
      </c>
      <c r="I230" s="94">
        <v>0</v>
      </c>
      <c r="J230" s="94">
        <v>0</v>
      </c>
      <c r="K230" s="94">
        <v>0</v>
      </c>
      <c r="L230" s="94">
        <v>0</v>
      </c>
      <c r="M230" s="94">
        <v>0</v>
      </c>
      <c r="N230" s="94">
        <v>0</v>
      </c>
      <c r="O230" s="94">
        <v>0</v>
      </c>
      <c r="P230" s="94">
        <v>0</v>
      </c>
      <c r="Q230" s="41">
        <v>0</v>
      </c>
      <c r="R230" s="15">
        <v>0</v>
      </c>
      <c r="S230" s="41">
        <v>0</v>
      </c>
      <c r="T230" s="13">
        <v>0</v>
      </c>
      <c r="U230" s="15">
        <v>0</v>
      </c>
      <c r="V230" s="41">
        <v>0</v>
      </c>
      <c r="W230" s="13">
        <v>0</v>
      </c>
      <c r="X230" s="41">
        <v>0</v>
      </c>
      <c r="Y230" s="41">
        <v>0</v>
      </c>
      <c r="Z230" s="41">
        <v>0</v>
      </c>
      <c r="AA230" s="41">
        <v>0</v>
      </c>
      <c r="AB230" s="41">
        <v>0</v>
      </c>
      <c r="AC230" s="41">
        <v>0</v>
      </c>
      <c r="AD230" s="41">
        <v>0</v>
      </c>
      <c r="AE230" s="41">
        <v>0</v>
      </c>
      <c r="AF230" s="41">
        <v>0</v>
      </c>
      <c r="AG230" s="41">
        <v>0</v>
      </c>
      <c r="AH230" s="41">
        <v>0</v>
      </c>
      <c r="AI230" s="41">
        <v>0</v>
      </c>
      <c r="AJ230" s="41">
        <v>0</v>
      </c>
      <c r="AK230" s="41">
        <v>0</v>
      </c>
      <c r="AL230" s="41">
        <v>0</v>
      </c>
      <c r="AM230" s="41">
        <v>0</v>
      </c>
      <c r="AN230" s="41">
        <v>0</v>
      </c>
      <c r="AO230" s="41">
        <v>0</v>
      </c>
      <c r="AP230" s="41">
        <v>0</v>
      </c>
      <c r="AQ230" s="41">
        <v>0</v>
      </c>
      <c r="AR230" s="125"/>
      <c r="AS230" s="125"/>
      <c r="AU230" s="8"/>
      <c r="AV230" s="8"/>
    </row>
    <row r="231" spans="1:48" s="10" customFormat="1" ht="25.5" customHeight="1" x14ac:dyDescent="0.2">
      <c r="A231" s="138"/>
      <c r="B231" s="139"/>
      <c r="C231" s="140"/>
      <c r="D231" s="11" t="s">
        <v>85</v>
      </c>
      <c r="E231" s="62">
        <v>0</v>
      </c>
      <c r="F231" s="62">
        <v>0</v>
      </c>
      <c r="G231" s="63">
        <v>0</v>
      </c>
      <c r="H231" s="63">
        <v>0</v>
      </c>
      <c r="I231" s="63">
        <v>0</v>
      </c>
      <c r="J231" s="94">
        <v>0</v>
      </c>
      <c r="K231" s="63">
        <v>0</v>
      </c>
      <c r="L231" s="63">
        <v>0</v>
      </c>
      <c r="M231" s="94">
        <v>0</v>
      </c>
      <c r="N231" s="63">
        <v>0</v>
      </c>
      <c r="O231" s="63">
        <v>0</v>
      </c>
      <c r="P231" s="94">
        <v>0</v>
      </c>
      <c r="Q231" s="64">
        <v>0</v>
      </c>
      <c r="R231" s="65">
        <v>0</v>
      </c>
      <c r="S231" s="81">
        <v>0</v>
      </c>
      <c r="T231" s="66">
        <v>0</v>
      </c>
      <c r="U231" s="65">
        <v>0</v>
      </c>
      <c r="V231" s="81">
        <v>0</v>
      </c>
      <c r="W231" s="66">
        <v>0</v>
      </c>
      <c r="X231" s="64">
        <v>0</v>
      </c>
      <c r="Y231" s="64">
        <v>0</v>
      </c>
      <c r="Z231" s="64">
        <v>0</v>
      </c>
      <c r="AA231" s="64">
        <v>0</v>
      </c>
      <c r="AB231" s="81">
        <v>0</v>
      </c>
      <c r="AC231" s="64">
        <v>0</v>
      </c>
      <c r="AD231" s="64">
        <v>0</v>
      </c>
      <c r="AE231" s="81">
        <v>0</v>
      </c>
      <c r="AF231" s="64">
        <v>0</v>
      </c>
      <c r="AG231" s="64">
        <v>0</v>
      </c>
      <c r="AH231" s="81">
        <v>0</v>
      </c>
      <c r="AI231" s="64">
        <v>0</v>
      </c>
      <c r="AJ231" s="64">
        <v>0</v>
      </c>
      <c r="AK231" s="81">
        <v>0</v>
      </c>
      <c r="AL231" s="64">
        <v>0</v>
      </c>
      <c r="AM231" s="64">
        <v>0</v>
      </c>
      <c r="AN231" s="81">
        <v>0</v>
      </c>
      <c r="AO231" s="64">
        <v>0</v>
      </c>
      <c r="AP231" s="64">
        <v>0</v>
      </c>
      <c r="AQ231" s="81">
        <v>0</v>
      </c>
      <c r="AR231" s="125"/>
      <c r="AS231" s="125"/>
      <c r="AU231" s="8"/>
      <c r="AV231" s="8"/>
    </row>
    <row r="232" spans="1:48" s="10" customFormat="1" ht="24.75" customHeight="1" x14ac:dyDescent="0.2">
      <c r="A232" s="138"/>
      <c r="B232" s="139"/>
      <c r="C232" s="140"/>
      <c r="D232" s="12" t="s">
        <v>24</v>
      </c>
      <c r="E232" s="62">
        <v>0</v>
      </c>
      <c r="F232" s="62">
        <v>0</v>
      </c>
      <c r="G232" s="63">
        <v>0</v>
      </c>
      <c r="H232" s="63">
        <v>0</v>
      </c>
      <c r="I232" s="63">
        <v>0</v>
      </c>
      <c r="J232" s="94">
        <v>0</v>
      </c>
      <c r="K232" s="63">
        <v>0</v>
      </c>
      <c r="L232" s="63">
        <v>0</v>
      </c>
      <c r="M232" s="94">
        <v>0</v>
      </c>
      <c r="N232" s="63">
        <v>0</v>
      </c>
      <c r="O232" s="63">
        <v>0</v>
      </c>
      <c r="P232" s="94">
        <v>0</v>
      </c>
      <c r="Q232" s="64">
        <v>0</v>
      </c>
      <c r="R232" s="65">
        <v>0</v>
      </c>
      <c r="S232" s="81">
        <v>0</v>
      </c>
      <c r="T232" s="66">
        <v>0</v>
      </c>
      <c r="U232" s="65">
        <v>0</v>
      </c>
      <c r="V232" s="81">
        <v>0</v>
      </c>
      <c r="W232" s="66">
        <v>0</v>
      </c>
      <c r="X232" s="64">
        <v>0</v>
      </c>
      <c r="Y232" s="64">
        <v>0</v>
      </c>
      <c r="Z232" s="64">
        <v>0</v>
      </c>
      <c r="AA232" s="64">
        <v>0</v>
      </c>
      <c r="AB232" s="81">
        <v>0</v>
      </c>
      <c r="AC232" s="64">
        <v>0</v>
      </c>
      <c r="AD232" s="64">
        <v>0</v>
      </c>
      <c r="AE232" s="81">
        <v>0</v>
      </c>
      <c r="AF232" s="64">
        <v>0</v>
      </c>
      <c r="AG232" s="64">
        <v>0</v>
      </c>
      <c r="AH232" s="81">
        <v>0</v>
      </c>
      <c r="AI232" s="64">
        <v>0</v>
      </c>
      <c r="AJ232" s="64">
        <v>0</v>
      </c>
      <c r="AK232" s="81">
        <v>0</v>
      </c>
      <c r="AL232" s="64">
        <v>0</v>
      </c>
      <c r="AM232" s="64">
        <v>0</v>
      </c>
      <c r="AN232" s="81">
        <v>0</v>
      </c>
      <c r="AO232" s="64">
        <v>0</v>
      </c>
      <c r="AP232" s="64">
        <v>0</v>
      </c>
      <c r="AQ232" s="81">
        <v>0</v>
      </c>
      <c r="AR232" s="125"/>
      <c r="AS232" s="125"/>
      <c r="AU232" s="8"/>
      <c r="AV232" s="8"/>
    </row>
    <row r="233" spans="1:48" s="10" customFormat="1" ht="16.5" customHeight="1" x14ac:dyDescent="0.2">
      <c r="A233" s="138"/>
      <c r="B233" s="139"/>
      <c r="C233" s="140"/>
      <c r="D233" s="12" t="s">
        <v>86</v>
      </c>
      <c r="E233" s="62">
        <v>0</v>
      </c>
      <c r="F233" s="62">
        <v>0</v>
      </c>
      <c r="G233" s="63">
        <v>0</v>
      </c>
      <c r="H233" s="63">
        <v>0</v>
      </c>
      <c r="I233" s="63">
        <v>0</v>
      </c>
      <c r="J233" s="94">
        <v>0</v>
      </c>
      <c r="K233" s="63">
        <v>0</v>
      </c>
      <c r="L233" s="63">
        <v>0</v>
      </c>
      <c r="M233" s="94">
        <v>0</v>
      </c>
      <c r="N233" s="63">
        <v>0</v>
      </c>
      <c r="O233" s="63">
        <v>0</v>
      </c>
      <c r="P233" s="94">
        <v>0</v>
      </c>
      <c r="Q233" s="64">
        <v>0</v>
      </c>
      <c r="R233" s="65">
        <v>0</v>
      </c>
      <c r="S233" s="81">
        <v>0</v>
      </c>
      <c r="T233" s="66">
        <v>0</v>
      </c>
      <c r="U233" s="65">
        <v>0</v>
      </c>
      <c r="V233" s="81">
        <v>0</v>
      </c>
      <c r="W233" s="66">
        <v>0</v>
      </c>
      <c r="X233" s="64">
        <v>0</v>
      </c>
      <c r="Y233" s="64">
        <v>0</v>
      </c>
      <c r="Z233" s="64">
        <v>0</v>
      </c>
      <c r="AA233" s="64">
        <v>0</v>
      </c>
      <c r="AB233" s="81">
        <v>0</v>
      </c>
      <c r="AC233" s="64">
        <v>0</v>
      </c>
      <c r="AD233" s="64">
        <v>0</v>
      </c>
      <c r="AE233" s="81">
        <v>0</v>
      </c>
      <c r="AF233" s="64">
        <v>0</v>
      </c>
      <c r="AG233" s="64">
        <v>0</v>
      </c>
      <c r="AH233" s="81">
        <v>0</v>
      </c>
      <c r="AI233" s="64">
        <v>0</v>
      </c>
      <c r="AJ233" s="64">
        <v>0</v>
      </c>
      <c r="AK233" s="81">
        <v>0</v>
      </c>
      <c r="AL233" s="64">
        <v>0</v>
      </c>
      <c r="AM233" s="64">
        <v>0</v>
      </c>
      <c r="AN233" s="81">
        <v>0</v>
      </c>
      <c r="AO233" s="64">
        <v>0</v>
      </c>
      <c r="AP233" s="64">
        <v>0</v>
      </c>
      <c r="AQ233" s="81">
        <v>0</v>
      </c>
      <c r="AR233" s="125"/>
      <c r="AS233" s="125"/>
      <c r="AU233" s="8"/>
      <c r="AV233" s="8"/>
    </row>
    <row r="234" spans="1:48" s="10" customFormat="1" ht="26.25" customHeight="1" x14ac:dyDescent="0.2">
      <c r="A234" s="141"/>
      <c r="B234" s="142"/>
      <c r="C234" s="143"/>
      <c r="D234" s="12" t="s">
        <v>87</v>
      </c>
      <c r="E234" s="62">
        <v>0</v>
      </c>
      <c r="F234" s="62">
        <v>0</v>
      </c>
      <c r="G234" s="63">
        <v>0</v>
      </c>
      <c r="H234" s="63">
        <v>0</v>
      </c>
      <c r="I234" s="63">
        <v>0</v>
      </c>
      <c r="J234" s="94">
        <v>0</v>
      </c>
      <c r="K234" s="63">
        <v>0</v>
      </c>
      <c r="L234" s="63">
        <v>0</v>
      </c>
      <c r="M234" s="94">
        <v>0</v>
      </c>
      <c r="N234" s="63">
        <v>0</v>
      </c>
      <c r="O234" s="63">
        <v>0</v>
      </c>
      <c r="P234" s="94">
        <v>0</v>
      </c>
      <c r="Q234" s="64">
        <v>0</v>
      </c>
      <c r="R234" s="65">
        <v>0</v>
      </c>
      <c r="S234" s="81">
        <v>0</v>
      </c>
      <c r="T234" s="66">
        <v>0</v>
      </c>
      <c r="U234" s="65">
        <v>0</v>
      </c>
      <c r="V234" s="81">
        <v>0</v>
      </c>
      <c r="W234" s="66">
        <v>0</v>
      </c>
      <c r="X234" s="64">
        <v>0</v>
      </c>
      <c r="Y234" s="64">
        <v>0</v>
      </c>
      <c r="Z234" s="64">
        <v>0</v>
      </c>
      <c r="AA234" s="64">
        <v>0</v>
      </c>
      <c r="AB234" s="81">
        <v>0</v>
      </c>
      <c r="AC234" s="64">
        <v>0</v>
      </c>
      <c r="AD234" s="64">
        <v>0</v>
      </c>
      <c r="AE234" s="81">
        <v>0</v>
      </c>
      <c r="AF234" s="64">
        <v>0</v>
      </c>
      <c r="AG234" s="64">
        <v>0</v>
      </c>
      <c r="AH234" s="81">
        <v>0</v>
      </c>
      <c r="AI234" s="64">
        <v>0</v>
      </c>
      <c r="AJ234" s="64">
        <v>0</v>
      </c>
      <c r="AK234" s="81">
        <v>0</v>
      </c>
      <c r="AL234" s="64">
        <v>0</v>
      </c>
      <c r="AM234" s="64">
        <v>0</v>
      </c>
      <c r="AN234" s="81">
        <v>0</v>
      </c>
      <c r="AO234" s="64">
        <v>0</v>
      </c>
      <c r="AP234" s="64">
        <v>0</v>
      </c>
      <c r="AQ234" s="81">
        <v>0</v>
      </c>
      <c r="AR234" s="125"/>
      <c r="AS234" s="125"/>
      <c r="AU234" s="8"/>
      <c r="AV234" s="8"/>
    </row>
    <row r="235" spans="1:48" s="9" customFormat="1" ht="16.5" customHeight="1" x14ac:dyDescent="0.2">
      <c r="A235" s="126" t="s">
        <v>99</v>
      </c>
      <c r="B235" s="127"/>
      <c r="C235" s="128"/>
      <c r="D235" s="57" t="s">
        <v>89</v>
      </c>
      <c r="E235" s="55">
        <f>SUM(E236:E238)</f>
        <v>13675.599999999999</v>
      </c>
      <c r="F235" s="55">
        <f>SUM(F236:F238)</f>
        <v>2581.6</v>
      </c>
      <c r="G235" s="56">
        <f>F235/E235*100</f>
        <v>18.877416712977858</v>
      </c>
      <c r="H235" s="56">
        <f>SUM(H236:H238)</f>
        <v>77.400000000000006</v>
      </c>
      <c r="I235" s="56">
        <f>SUM(I236:I238)</f>
        <v>74.400000000000006</v>
      </c>
      <c r="J235" s="56">
        <f>I235/H235*100</f>
        <v>96.124031007751938</v>
      </c>
      <c r="K235" s="56">
        <f>SUM(K236:K238)</f>
        <v>1531.9999999999998</v>
      </c>
      <c r="L235" s="56">
        <f>SUM(L236:L238)</f>
        <v>1519.1</v>
      </c>
      <c r="M235" s="56">
        <f>L235/K235*100</f>
        <v>99.157963446475208</v>
      </c>
      <c r="N235" s="56">
        <f>SUM(N236:N238)</f>
        <v>1120.1999999999998</v>
      </c>
      <c r="O235" s="56">
        <f>SUM(O236:O238)</f>
        <v>988.1</v>
      </c>
      <c r="P235" s="56">
        <f>O235/N235*100</f>
        <v>88.207462953044114</v>
      </c>
      <c r="Q235" s="56">
        <f>SUM(Q236:Q238)</f>
        <v>1086.4000000000001</v>
      </c>
      <c r="R235" s="56">
        <f>SUM(R236:R238)</f>
        <v>0</v>
      </c>
      <c r="S235" s="74">
        <v>0</v>
      </c>
      <c r="T235" s="56">
        <f>SUM(T236:T238)</f>
        <v>710.7</v>
      </c>
      <c r="U235" s="56">
        <f>SUM(U236:U238)</f>
        <v>0</v>
      </c>
      <c r="V235" s="74">
        <v>0</v>
      </c>
      <c r="W235" s="56">
        <f>SUM(W236:W238)</f>
        <v>1627.5</v>
      </c>
      <c r="X235" s="56">
        <f>SUM(X236:X238)</f>
        <v>0</v>
      </c>
      <c r="Y235" s="56">
        <v>0</v>
      </c>
      <c r="Z235" s="56">
        <f>SUM(Z236:Z238)</f>
        <v>2317.4</v>
      </c>
      <c r="AA235" s="56">
        <f>SUM(AA236:AA238)</f>
        <v>0</v>
      </c>
      <c r="AB235" s="74">
        <v>0</v>
      </c>
      <c r="AC235" s="56">
        <f>SUM(AC236:AC238)</f>
        <v>1054.5</v>
      </c>
      <c r="AD235" s="56">
        <f>SUM(AD236:AD238)</f>
        <v>0</v>
      </c>
      <c r="AE235" s="74">
        <v>0</v>
      </c>
      <c r="AF235" s="56">
        <f>SUM(AF236:AF238)</f>
        <v>1097.4000000000001</v>
      </c>
      <c r="AG235" s="56">
        <f>SUM(AG236:AG238)</f>
        <v>0</v>
      </c>
      <c r="AH235" s="74">
        <f>AG235/AF235*100</f>
        <v>0</v>
      </c>
      <c r="AI235" s="56">
        <f>SUM(AI236:AI238)</f>
        <v>592.1</v>
      </c>
      <c r="AJ235" s="56">
        <f>SUM(AJ236:AJ238)</f>
        <v>0</v>
      </c>
      <c r="AK235" s="74">
        <v>0</v>
      </c>
      <c r="AL235" s="56">
        <f>SUM(AL236:AL238)</f>
        <v>1219.6999999999998</v>
      </c>
      <c r="AM235" s="56">
        <f>SUM(AM236:AM238)</f>
        <v>0</v>
      </c>
      <c r="AN235" s="74">
        <v>0</v>
      </c>
      <c r="AO235" s="56">
        <f>SUM(AO236:AO238)</f>
        <v>1240.3</v>
      </c>
      <c r="AP235" s="56">
        <f>SUM(AP236:AP238)</f>
        <v>0</v>
      </c>
      <c r="AQ235" s="74">
        <v>0</v>
      </c>
      <c r="AR235" s="125"/>
      <c r="AS235" s="125"/>
      <c r="AU235" s="8"/>
      <c r="AV235" s="8"/>
    </row>
    <row r="236" spans="1:48" s="10" customFormat="1" ht="16.5" customHeight="1" x14ac:dyDescent="0.2">
      <c r="A236" s="129"/>
      <c r="B236" s="130"/>
      <c r="C236" s="131"/>
      <c r="D236" s="57" t="s">
        <v>85</v>
      </c>
      <c r="E236" s="55">
        <f>H236+K236+N236+Q236+T236+W236+Z236+AC236+AF236+AI236+AL236+AO236</f>
        <v>0</v>
      </c>
      <c r="F236" s="55">
        <f>I236+L236+O236+R236+U236+X236+AA236+AD236+AG236+AJ236+AM236+AP236</f>
        <v>0</v>
      </c>
      <c r="G236" s="56">
        <v>0</v>
      </c>
      <c r="H236" s="56">
        <v>0</v>
      </c>
      <c r="I236" s="56">
        <v>0</v>
      </c>
      <c r="J236" s="56">
        <v>0</v>
      </c>
      <c r="K236" s="56">
        <v>0</v>
      </c>
      <c r="L236" s="56">
        <v>0</v>
      </c>
      <c r="M236" s="56">
        <v>0</v>
      </c>
      <c r="N236" s="56">
        <v>0</v>
      </c>
      <c r="O236" s="56">
        <v>0</v>
      </c>
      <c r="P236" s="56">
        <v>0</v>
      </c>
      <c r="Q236" s="56">
        <v>0</v>
      </c>
      <c r="R236" s="56">
        <v>0</v>
      </c>
      <c r="S236" s="56">
        <v>0</v>
      </c>
      <c r="T236" s="56">
        <v>0</v>
      </c>
      <c r="U236" s="56">
        <v>0</v>
      </c>
      <c r="V236" s="56">
        <v>0</v>
      </c>
      <c r="W236" s="56">
        <v>0</v>
      </c>
      <c r="X236" s="56">
        <v>0</v>
      </c>
      <c r="Y236" s="56">
        <v>0</v>
      </c>
      <c r="Z236" s="56">
        <v>0</v>
      </c>
      <c r="AA236" s="56">
        <v>0</v>
      </c>
      <c r="AB236" s="56">
        <v>0</v>
      </c>
      <c r="AC236" s="56">
        <v>0</v>
      </c>
      <c r="AD236" s="56">
        <v>0</v>
      </c>
      <c r="AE236" s="56">
        <v>0</v>
      </c>
      <c r="AF236" s="56">
        <v>0</v>
      </c>
      <c r="AG236" s="56">
        <v>0</v>
      </c>
      <c r="AH236" s="56">
        <v>0</v>
      </c>
      <c r="AI236" s="56">
        <v>0</v>
      </c>
      <c r="AJ236" s="56">
        <v>0</v>
      </c>
      <c r="AK236" s="56">
        <v>0</v>
      </c>
      <c r="AL236" s="56">
        <v>0</v>
      </c>
      <c r="AM236" s="56">
        <v>0</v>
      </c>
      <c r="AN236" s="56">
        <v>0</v>
      </c>
      <c r="AO236" s="56">
        <v>0</v>
      </c>
      <c r="AP236" s="94">
        <v>0</v>
      </c>
      <c r="AQ236" s="94">
        <v>0</v>
      </c>
      <c r="AR236" s="125"/>
      <c r="AS236" s="125"/>
      <c r="AU236" s="8"/>
      <c r="AV236" s="8"/>
    </row>
    <row r="237" spans="1:48" s="9" customFormat="1" ht="16.5" customHeight="1" x14ac:dyDescent="0.2">
      <c r="A237" s="129"/>
      <c r="B237" s="130"/>
      <c r="C237" s="131"/>
      <c r="D237" s="60" t="s">
        <v>24</v>
      </c>
      <c r="E237" s="55">
        <f>H237+K237+N237+Q237+T237+W237+Z237+AC237+AF237+AI237+AL237+AO237</f>
        <v>9465.6</v>
      </c>
      <c r="F237" s="55">
        <f t="shared" ref="F237:F238" si="192">I237+L237+O237+R237+U237+X237+AA237+AD237+AG237+AJ237+AM237+AP237</f>
        <v>2259.4</v>
      </c>
      <c r="G237" s="56">
        <f t="shared" ref="G237:G238" si="193">F237/E237*100</f>
        <v>23.869590939824207</v>
      </c>
      <c r="H237" s="56">
        <f>H227-H232</f>
        <v>77.400000000000006</v>
      </c>
      <c r="I237" s="56">
        <f>I227-I232</f>
        <v>74.400000000000006</v>
      </c>
      <c r="J237" s="56">
        <f>I237/H237*100</f>
        <v>96.124031007751938</v>
      </c>
      <c r="K237" s="56">
        <f t="shared" ref="K237:L237" si="194">K227-K232</f>
        <v>1370.8999999999999</v>
      </c>
      <c r="L237" s="56">
        <f t="shared" si="194"/>
        <v>1358</v>
      </c>
      <c r="M237" s="56">
        <f t="shared" ref="M237:M238" si="195">L237/K237*100</f>
        <v>99.059012327667958</v>
      </c>
      <c r="N237" s="56">
        <f t="shared" ref="N237:O237" si="196">N227-N232</f>
        <v>948.3</v>
      </c>
      <c r="O237" s="56">
        <f t="shared" si="196"/>
        <v>827</v>
      </c>
      <c r="P237" s="56">
        <f>O237/N237*100</f>
        <v>87.208689233364979</v>
      </c>
      <c r="Q237" s="56">
        <f t="shared" ref="Q237:R237" si="197">Q227-Q232</f>
        <v>921.80000000000007</v>
      </c>
      <c r="R237" s="56">
        <f t="shared" si="197"/>
        <v>0</v>
      </c>
      <c r="S237" s="74">
        <v>0</v>
      </c>
      <c r="T237" s="56">
        <f t="shared" ref="T237:U237" si="198">T227-T232</f>
        <v>546.1</v>
      </c>
      <c r="U237" s="56">
        <f t="shared" si="198"/>
        <v>0</v>
      </c>
      <c r="V237" s="74">
        <v>0</v>
      </c>
      <c r="W237" s="56">
        <f t="shared" ref="W237:X237" si="199">W227-W232</f>
        <v>891.1</v>
      </c>
      <c r="X237" s="56">
        <f t="shared" si="199"/>
        <v>0</v>
      </c>
      <c r="Y237" s="56">
        <v>0</v>
      </c>
      <c r="Z237" s="56">
        <f t="shared" ref="Z237:AA237" si="200">Z227-Z232</f>
        <v>884.1</v>
      </c>
      <c r="AA237" s="56">
        <f t="shared" si="200"/>
        <v>0</v>
      </c>
      <c r="AB237" s="74">
        <v>0</v>
      </c>
      <c r="AC237" s="56">
        <f t="shared" ref="AC237:AD237" si="201">AC227-AC232</f>
        <v>821.30000000000007</v>
      </c>
      <c r="AD237" s="56">
        <f t="shared" si="201"/>
        <v>0</v>
      </c>
      <c r="AE237" s="74">
        <v>0</v>
      </c>
      <c r="AF237" s="56">
        <f t="shared" ref="AF237:AG237" si="202">AF227-AF232</f>
        <v>864.4</v>
      </c>
      <c r="AG237" s="56">
        <f t="shared" si="202"/>
        <v>0</v>
      </c>
      <c r="AH237" s="74">
        <v>0</v>
      </c>
      <c r="AI237" s="56">
        <f t="shared" ref="AI237:AJ237" si="203">AI227-AI232</f>
        <v>427.5</v>
      </c>
      <c r="AJ237" s="56">
        <f t="shared" si="203"/>
        <v>0</v>
      </c>
      <c r="AK237" s="74">
        <v>0</v>
      </c>
      <c r="AL237" s="56">
        <f t="shared" ref="AL237:AM237" si="204">AL227-AL232</f>
        <v>802.09999999999991</v>
      </c>
      <c r="AM237" s="56">
        <f t="shared" si="204"/>
        <v>0</v>
      </c>
      <c r="AN237" s="74">
        <v>0</v>
      </c>
      <c r="AO237" s="56">
        <f t="shared" ref="AO237:AP237" si="205">AO227-AO232</f>
        <v>910.59999999999991</v>
      </c>
      <c r="AP237" s="56">
        <f t="shared" si="205"/>
        <v>0</v>
      </c>
      <c r="AQ237" s="74">
        <v>0</v>
      </c>
      <c r="AR237" s="125"/>
      <c r="AS237" s="125"/>
      <c r="AU237" s="8"/>
      <c r="AV237" s="8"/>
    </row>
    <row r="238" spans="1:48" s="9" customFormat="1" ht="16.5" customHeight="1" x14ac:dyDescent="0.2">
      <c r="A238" s="129"/>
      <c r="B238" s="130"/>
      <c r="C238" s="131"/>
      <c r="D238" s="60" t="s">
        <v>86</v>
      </c>
      <c r="E238" s="55">
        <f t="shared" ref="E238" si="206">H238+K238+N238+Q238+T238+W238+Z238+AC238+AF238+AI238+AL238+AO238</f>
        <v>4209.9999999999991</v>
      </c>
      <c r="F238" s="55">
        <f t="shared" si="192"/>
        <v>322.2</v>
      </c>
      <c r="G238" s="56">
        <f t="shared" si="193"/>
        <v>7.653206650831355</v>
      </c>
      <c r="H238" s="56">
        <f>H228-H233</f>
        <v>0</v>
      </c>
      <c r="I238" s="56">
        <f>I228-I233</f>
        <v>0</v>
      </c>
      <c r="J238" s="56">
        <v>0</v>
      </c>
      <c r="K238" s="56">
        <f t="shared" ref="K238:L238" si="207">K228-K233</f>
        <v>161.1</v>
      </c>
      <c r="L238" s="56">
        <f t="shared" si="207"/>
        <v>161.1</v>
      </c>
      <c r="M238" s="56">
        <f t="shared" si="195"/>
        <v>100</v>
      </c>
      <c r="N238" s="56">
        <f t="shared" ref="N238:O238" si="208">N228-N233</f>
        <v>171.89999999999998</v>
      </c>
      <c r="O238" s="56">
        <f t="shared" si="208"/>
        <v>161.1</v>
      </c>
      <c r="P238" s="56">
        <f>O238/N238*100</f>
        <v>93.717277486911001</v>
      </c>
      <c r="Q238" s="56">
        <f t="shared" ref="Q238:R238" si="209">Q228-Q233</f>
        <v>164.6</v>
      </c>
      <c r="R238" s="56">
        <f t="shared" si="209"/>
        <v>0</v>
      </c>
      <c r="S238" s="74">
        <v>0</v>
      </c>
      <c r="T238" s="56">
        <f t="shared" ref="T238:U238" si="210">T228-T233</f>
        <v>164.6</v>
      </c>
      <c r="U238" s="56">
        <f t="shared" si="210"/>
        <v>0</v>
      </c>
      <c r="V238" s="74">
        <v>0</v>
      </c>
      <c r="W238" s="56">
        <f t="shared" ref="W238:X238" si="211">W228-W233</f>
        <v>736.4</v>
      </c>
      <c r="X238" s="56">
        <f t="shared" si="211"/>
        <v>0</v>
      </c>
      <c r="Y238" s="56">
        <v>0</v>
      </c>
      <c r="Z238" s="56">
        <f t="shared" ref="Z238:AA238" si="212">Z228-Z233</f>
        <v>1433.3</v>
      </c>
      <c r="AA238" s="56">
        <f t="shared" si="212"/>
        <v>0</v>
      </c>
      <c r="AB238" s="74">
        <v>0</v>
      </c>
      <c r="AC238" s="56">
        <f t="shared" ref="AC238:AD238" si="213">AC228-AC233</f>
        <v>233.2</v>
      </c>
      <c r="AD238" s="56">
        <f t="shared" si="213"/>
        <v>0</v>
      </c>
      <c r="AE238" s="74">
        <v>0</v>
      </c>
      <c r="AF238" s="56">
        <f t="shared" ref="AF238:AG238" si="214">AF228-AF233</f>
        <v>233</v>
      </c>
      <c r="AG238" s="56">
        <f t="shared" si="214"/>
        <v>0</v>
      </c>
      <c r="AH238" s="74">
        <f>AG238/AF238*100</f>
        <v>0</v>
      </c>
      <c r="AI238" s="56">
        <f t="shared" ref="AI238:AJ238" si="215">AI228-AI233</f>
        <v>164.6</v>
      </c>
      <c r="AJ238" s="56">
        <f t="shared" si="215"/>
        <v>0</v>
      </c>
      <c r="AK238" s="74">
        <v>0</v>
      </c>
      <c r="AL238" s="56">
        <f t="shared" ref="AL238:AM238" si="216">AL228-AL233</f>
        <v>417.6</v>
      </c>
      <c r="AM238" s="56">
        <f t="shared" si="216"/>
        <v>0</v>
      </c>
      <c r="AN238" s="74">
        <v>0</v>
      </c>
      <c r="AO238" s="56">
        <f t="shared" ref="AO238:AP238" si="217">AO228-AO233</f>
        <v>329.7</v>
      </c>
      <c r="AP238" s="56">
        <f t="shared" si="217"/>
        <v>0</v>
      </c>
      <c r="AQ238" s="74">
        <v>0</v>
      </c>
      <c r="AR238" s="125"/>
      <c r="AS238" s="125"/>
      <c r="AU238" s="8"/>
      <c r="AV238" s="8"/>
    </row>
    <row r="239" spans="1:48" s="9" customFormat="1" ht="16.5" customHeight="1" x14ac:dyDescent="0.2">
      <c r="A239" s="132"/>
      <c r="B239" s="133"/>
      <c r="C239" s="134"/>
      <c r="D239" s="60" t="s">
        <v>87</v>
      </c>
      <c r="E239" s="55">
        <v>0</v>
      </c>
      <c r="F239" s="55">
        <v>0</v>
      </c>
      <c r="G239" s="56">
        <v>0</v>
      </c>
      <c r="H239" s="56">
        <v>0</v>
      </c>
      <c r="I239" s="56">
        <v>0</v>
      </c>
      <c r="J239" s="56">
        <v>0</v>
      </c>
      <c r="K239" s="56">
        <v>0</v>
      </c>
      <c r="L239" s="56">
        <v>0</v>
      </c>
      <c r="M239" s="56">
        <v>0</v>
      </c>
      <c r="N239" s="56">
        <v>0</v>
      </c>
      <c r="O239" s="56">
        <v>0</v>
      </c>
      <c r="P239" s="56">
        <v>0</v>
      </c>
      <c r="Q239" s="58">
        <v>0</v>
      </c>
      <c r="R239" s="61">
        <v>0</v>
      </c>
      <c r="S239" s="81">
        <v>0</v>
      </c>
      <c r="T239" s="59">
        <v>0</v>
      </c>
      <c r="U239" s="61">
        <v>0</v>
      </c>
      <c r="V239" s="81">
        <v>0</v>
      </c>
      <c r="W239" s="59">
        <v>0</v>
      </c>
      <c r="X239" s="58">
        <v>0</v>
      </c>
      <c r="Y239" s="58">
        <v>0</v>
      </c>
      <c r="Z239" s="58">
        <v>0</v>
      </c>
      <c r="AA239" s="58">
        <v>0</v>
      </c>
      <c r="AB239" s="81">
        <v>0</v>
      </c>
      <c r="AC239" s="58">
        <v>0</v>
      </c>
      <c r="AD239" s="58">
        <v>0</v>
      </c>
      <c r="AE239" s="81">
        <v>0</v>
      </c>
      <c r="AF239" s="58">
        <v>0</v>
      </c>
      <c r="AG239" s="58">
        <v>0</v>
      </c>
      <c r="AH239" s="81">
        <v>0</v>
      </c>
      <c r="AI239" s="58">
        <v>0</v>
      </c>
      <c r="AJ239" s="58">
        <v>0</v>
      </c>
      <c r="AK239" s="81">
        <v>0</v>
      </c>
      <c r="AL239" s="58">
        <v>0</v>
      </c>
      <c r="AM239" s="58">
        <v>0</v>
      </c>
      <c r="AN239" s="81">
        <v>0</v>
      </c>
      <c r="AO239" s="58">
        <v>0</v>
      </c>
      <c r="AP239" s="58">
        <v>0</v>
      </c>
      <c r="AQ239" s="81">
        <v>0</v>
      </c>
      <c r="AR239" s="125"/>
      <c r="AS239" s="125"/>
      <c r="AU239" s="8"/>
      <c r="AV239" s="8"/>
    </row>
    <row r="240" spans="1:48" s="9" customFormat="1" ht="16.5" customHeight="1" x14ac:dyDescent="0.2">
      <c r="A240" s="211" t="s">
        <v>100</v>
      </c>
      <c r="B240" s="212"/>
      <c r="C240" s="213"/>
      <c r="D240" s="12"/>
      <c r="E240" s="7"/>
      <c r="F240" s="7"/>
      <c r="G240" s="7"/>
      <c r="H240" s="67"/>
      <c r="I240" s="67"/>
      <c r="J240" s="94"/>
      <c r="K240" s="67"/>
      <c r="L240" s="67"/>
      <c r="M240" s="94"/>
      <c r="N240" s="67"/>
      <c r="O240" s="67"/>
      <c r="P240" s="94"/>
      <c r="Q240" s="41"/>
      <c r="R240" s="41"/>
      <c r="S240" s="74"/>
      <c r="T240" s="41"/>
      <c r="U240" s="41"/>
      <c r="V240" s="74"/>
      <c r="W240" s="41"/>
      <c r="X240" s="41"/>
      <c r="Y240" s="41"/>
      <c r="Z240" s="41"/>
      <c r="AA240" s="41"/>
      <c r="AB240" s="81"/>
      <c r="AC240" s="41"/>
      <c r="AD240" s="41"/>
      <c r="AE240" s="81"/>
      <c r="AF240" s="41"/>
      <c r="AG240" s="41"/>
      <c r="AH240" s="81"/>
      <c r="AI240" s="41"/>
      <c r="AJ240" s="41"/>
      <c r="AK240" s="81"/>
      <c r="AL240" s="41"/>
      <c r="AM240" s="41"/>
      <c r="AN240" s="81"/>
      <c r="AO240" s="70"/>
      <c r="AP240" s="70"/>
      <c r="AQ240" s="88"/>
      <c r="AR240" s="43"/>
      <c r="AS240" s="43"/>
      <c r="AU240" s="8"/>
      <c r="AV240" s="8"/>
    </row>
    <row r="241" spans="1:48" s="10" customFormat="1" ht="16.5" customHeight="1" x14ac:dyDescent="0.2">
      <c r="A241" s="144" t="s">
        <v>161</v>
      </c>
      <c r="B241" s="145"/>
      <c r="C241" s="146"/>
      <c r="D241" s="11" t="s">
        <v>89</v>
      </c>
      <c r="E241" s="7">
        <f>SUM(E242:E244)</f>
        <v>2339.8000000000002</v>
      </c>
      <c r="F241" s="7">
        <f>SUM(F242:F244)</f>
        <v>383.1</v>
      </c>
      <c r="G241" s="94">
        <f>F241/E241*100</f>
        <v>16.373194290110266</v>
      </c>
      <c r="H241" s="94">
        <f>SUM(H242:H244)</f>
        <v>20</v>
      </c>
      <c r="I241" s="94">
        <f>SUM(I242:I244)</f>
        <v>17.3</v>
      </c>
      <c r="J241" s="94">
        <v>0</v>
      </c>
      <c r="K241" s="94">
        <f>SUM(K242:K244)</f>
        <v>248.6</v>
      </c>
      <c r="L241" s="94">
        <f>SUM(L242:L244)</f>
        <v>244.7</v>
      </c>
      <c r="M241" s="94">
        <v>0</v>
      </c>
      <c r="N241" s="94">
        <f>SUM(N242:N244)</f>
        <v>207.29999999999998</v>
      </c>
      <c r="O241" s="94">
        <f>SUM(O242:O244)</f>
        <v>121.1</v>
      </c>
      <c r="P241" s="94">
        <f>O241/N241*100</f>
        <v>58.417752050168836</v>
      </c>
      <c r="Q241" s="94">
        <f>SUM(Q242:Q244)</f>
        <v>219.6</v>
      </c>
      <c r="R241" s="94">
        <f>SUM(R242:R244)</f>
        <v>0</v>
      </c>
      <c r="S241" s="94">
        <f>R241/Q241*100</f>
        <v>0</v>
      </c>
      <c r="T241" s="94">
        <f>SUM(T242:T244)</f>
        <v>218.6</v>
      </c>
      <c r="U241" s="94">
        <f>SUM(U242:U244)</f>
        <v>0</v>
      </c>
      <c r="V241" s="94">
        <f>U241/T241*100</f>
        <v>0</v>
      </c>
      <c r="W241" s="94">
        <f>SUM(W242:W244)</f>
        <v>188.8</v>
      </c>
      <c r="X241" s="94">
        <f>SUM(X242:X244)</f>
        <v>0</v>
      </c>
      <c r="Y241" s="94">
        <f>X241/W241*100</f>
        <v>0</v>
      </c>
      <c r="Z241" s="94">
        <f>SUM(Z242:Z244)</f>
        <v>277.70000000000005</v>
      </c>
      <c r="AA241" s="94">
        <f>SUM(AA242:AA244)</f>
        <v>0</v>
      </c>
      <c r="AB241" s="94">
        <f>AA241/Z241*100</f>
        <v>0</v>
      </c>
      <c r="AC241" s="94">
        <f>SUM(AC242:AC244)</f>
        <v>277.60000000000002</v>
      </c>
      <c r="AD241" s="94">
        <f>SUM(AD242:AD244)</f>
        <v>0</v>
      </c>
      <c r="AE241" s="94">
        <f>AD241/AC241*100</f>
        <v>0</v>
      </c>
      <c r="AF241" s="94">
        <f>SUM(AF242:AF244)</f>
        <v>257.7</v>
      </c>
      <c r="AG241" s="94">
        <f>SUM(AG242:AG244)</f>
        <v>0</v>
      </c>
      <c r="AH241" s="94">
        <f>AG241/AF241*100</f>
        <v>0</v>
      </c>
      <c r="AI241" s="94">
        <f>SUM(AI242:AI244)</f>
        <v>64.5</v>
      </c>
      <c r="AJ241" s="94">
        <f>SUM(AJ242:AJ244)</f>
        <v>0</v>
      </c>
      <c r="AK241" s="94">
        <f>AJ241/AI241*100</f>
        <v>0</v>
      </c>
      <c r="AL241" s="94">
        <f>SUM(AL242:AL244)</f>
        <v>76.3</v>
      </c>
      <c r="AM241" s="94">
        <f>SUM(AM242:AM244)</f>
        <v>0</v>
      </c>
      <c r="AN241" s="94">
        <f>AM241/AL241*100</f>
        <v>0</v>
      </c>
      <c r="AO241" s="94">
        <f>SUM(AO242:AO244)</f>
        <v>283.09999999999997</v>
      </c>
      <c r="AP241" s="94">
        <f>SUM(AP242:AP244)</f>
        <v>0</v>
      </c>
      <c r="AQ241" s="94">
        <f>AP241/AO241*100</f>
        <v>0</v>
      </c>
      <c r="AR241" s="168"/>
      <c r="AS241" s="168"/>
      <c r="AU241" s="8"/>
      <c r="AV241" s="8"/>
    </row>
    <row r="242" spans="1:48" s="9" customFormat="1" ht="16.5" customHeight="1" x14ac:dyDescent="0.2">
      <c r="A242" s="147"/>
      <c r="B242" s="148"/>
      <c r="C242" s="149"/>
      <c r="D242" s="42" t="s">
        <v>85</v>
      </c>
      <c r="E242" s="7">
        <f>H242+K242+N242+Q242+T242+W242+Z242+AC242+AF242+AI242+AL242+AO242</f>
        <v>0</v>
      </c>
      <c r="F242" s="7">
        <f>I242+L242+O242+R242+U242+X242+AA242+AD242+AG242+AJ242+AM242+AP242</f>
        <v>0</v>
      </c>
      <c r="G242" s="67">
        <v>0</v>
      </c>
      <c r="H242" s="41">
        <v>0</v>
      </c>
      <c r="I242" s="41">
        <v>0</v>
      </c>
      <c r="J242" s="41">
        <v>0</v>
      </c>
      <c r="K242" s="41">
        <v>0</v>
      </c>
      <c r="L242" s="41">
        <v>0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81">
        <v>0</v>
      </c>
      <c r="T242" s="13">
        <v>0</v>
      </c>
      <c r="U242" s="41">
        <v>0</v>
      </c>
      <c r="V242" s="81">
        <v>0</v>
      </c>
      <c r="W242" s="13">
        <v>0</v>
      </c>
      <c r="X242" s="41">
        <v>0</v>
      </c>
      <c r="Y242" s="41">
        <v>0</v>
      </c>
      <c r="Z242" s="41">
        <v>0</v>
      </c>
      <c r="AA242" s="41">
        <v>0</v>
      </c>
      <c r="AB242" s="81">
        <v>0</v>
      </c>
      <c r="AC242" s="41">
        <v>0</v>
      </c>
      <c r="AD242" s="41">
        <v>0</v>
      </c>
      <c r="AE242" s="81">
        <v>0</v>
      </c>
      <c r="AF242" s="41">
        <v>0</v>
      </c>
      <c r="AG242" s="41">
        <v>0</v>
      </c>
      <c r="AH242" s="81">
        <v>0</v>
      </c>
      <c r="AI242" s="41">
        <v>0</v>
      </c>
      <c r="AJ242" s="41">
        <v>0</v>
      </c>
      <c r="AK242" s="81">
        <v>0</v>
      </c>
      <c r="AL242" s="41">
        <v>0</v>
      </c>
      <c r="AM242" s="41">
        <v>0</v>
      </c>
      <c r="AN242" s="81">
        <v>0</v>
      </c>
      <c r="AO242" s="41">
        <v>0</v>
      </c>
      <c r="AP242" s="67">
        <v>0</v>
      </c>
      <c r="AQ242" s="74">
        <v>0</v>
      </c>
      <c r="AR242" s="169"/>
      <c r="AS242" s="169"/>
      <c r="AU242" s="8"/>
      <c r="AV242" s="8"/>
    </row>
    <row r="243" spans="1:48" s="9" customFormat="1" ht="16.5" customHeight="1" x14ac:dyDescent="0.2">
      <c r="A243" s="147"/>
      <c r="B243" s="148"/>
      <c r="C243" s="149"/>
      <c r="D243" s="16" t="s">
        <v>24</v>
      </c>
      <c r="E243" s="7">
        <f>H243+K243+N243+Q243+T243+W243+Z243+AC243+AF243+AI243+AL243+AO243</f>
        <v>2294</v>
      </c>
      <c r="F243" s="7">
        <f t="shared" ref="F243:F244" si="218">I243+L243+O243+R243+U243+X243+AA243+AD243+AG243+AJ243+AM243+AP243</f>
        <v>383.1</v>
      </c>
      <c r="G243" s="67">
        <f t="shared" ref="G243:G244" si="219">F243/E243*100</f>
        <v>16.700087183958154</v>
      </c>
      <c r="H243" s="41">
        <f>H17+H27</f>
        <v>20</v>
      </c>
      <c r="I243" s="41">
        <f>I17+I27</f>
        <v>17.3</v>
      </c>
      <c r="J243" s="41">
        <f>I243/H243*100</f>
        <v>86.5</v>
      </c>
      <c r="K243" s="41">
        <f>K17+K27</f>
        <v>248.6</v>
      </c>
      <c r="L243" s="41">
        <f>L17+L27</f>
        <v>244.7</v>
      </c>
      <c r="M243" s="41">
        <f>L243/K243*100</f>
        <v>98.431214802896221</v>
      </c>
      <c r="N243" s="41">
        <f>N17+N27-9.9</f>
        <v>196.6</v>
      </c>
      <c r="O243" s="41">
        <f>O17+O27-9.9</f>
        <v>121.1</v>
      </c>
      <c r="P243" s="41">
        <f>O243/N243*100</f>
        <v>61.5971515768057</v>
      </c>
      <c r="Q243" s="41">
        <f>Q17+Q27</f>
        <v>216.1</v>
      </c>
      <c r="R243" s="41">
        <f>R17+R27</f>
        <v>0</v>
      </c>
      <c r="S243" s="81">
        <f>R243/Q243*100</f>
        <v>0</v>
      </c>
      <c r="T243" s="41">
        <f>T17+T27</f>
        <v>215.1</v>
      </c>
      <c r="U243" s="41">
        <f>U17+U27</f>
        <v>0</v>
      </c>
      <c r="V243" s="81">
        <f>U243/T243*100</f>
        <v>0</v>
      </c>
      <c r="W243" s="41">
        <f>W17+W27</f>
        <v>185.5</v>
      </c>
      <c r="X243" s="41">
        <f>X17+X27</f>
        <v>0</v>
      </c>
      <c r="Y243" s="41">
        <f>X243/W243*100</f>
        <v>0</v>
      </c>
      <c r="Z243" s="41">
        <f>Z17+Z27</f>
        <v>274.10000000000002</v>
      </c>
      <c r="AA243" s="41">
        <f>AA17+AA27</f>
        <v>0</v>
      </c>
      <c r="AB243" s="81">
        <f>AA243/Z243*100</f>
        <v>0</v>
      </c>
      <c r="AC243" s="41">
        <f>AC17+AC27</f>
        <v>274.10000000000002</v>
      </c>
      <c r="AD243" s="41">
        <f>AD17+AD27</f>
        <v>0</v>
      </c>
      <c r="AE243" s="81">
        <f>AD243/AC243*100</f>
        <v>0</v>
      </c>
      <c r="AF243" s="41">
        <f>AF17+AF27</f>
        <v>254.4</v>
      </c>
      <c r="AG243" s="41">
        <f>AG17+AG27</f>
        <v>0</v>
      </c>
      <c r="AH243" s="81">
        <f>AG243/AF243*100</f>
        <v>0</v>
      </c>
      <c r="AI243" s="41">
        <f>AI17+AI27</f>
        <v>61</v>
      </c>
      <c r="AJ243" s="41">
        <f>AJ17+AJ27</f>
        <v>0</v>
      </c>
      <c r="AK243" s="81">
        <f>AJ243/AI243*100</f>
        <v>0</v>
      </c>
      <c r="AL243" s="41">
        <f>AL17+AL27</f>
        <v>72.8</v>
      </c>
      <c r="AM243" s="41">
        <f>AM17+AM27</f>
        <v>0</v>
      </c>
      <c r="AN243" s="81">
        <f>AM243/AL243*100</f>
        <v>0</v>
      </c>
      <c r="AO243" s="41">
        <f>AO17+AO27</f>
        <v>275.7</v>
      </c>
      <c r="AP243" s="67">
        <f>AP17+AP27</f>
        <v>0</v>
      </c>
      <c r="AQ243" s="74">
        <f>AP243/AO243*100</f>
        <v>0</v>
      </c>
      <c r="AR243" s="169"/>
      <c r="AS243" s="169"/>
      <c r="AU243" s="8"/>
      <c r="AV243" s="8"/>
    </row>
    <row r="244" spans="1:48" s="9" customFormat="1" ht="16.5" customHeight="1" x14ac:dyDescent="0.2">
      <c r="A244" s="147"/>
      <c r="B244" s="148"/>
      <c r="C244" s="149"/>
      <c r="D244" s="16" t="s">
        <v>86</v>
      </c>
      <c r="E244" s="7">
        <f t="shared" ref="E244" si="220">H244+K244+N244+Q244+T244+W244+Z244+AC244+AF244+AI244+AL244+AO244</f>
        <v>45.800000000000004</v>
      </c>
      <c r="F244" s="7">
        <f t="shared" si="218"/>
        <v>0</v>
      </c>
      <c r="G244" s="67">
        <f t="shared" si="219"/>
        <v>0</v>
      </c>
      <c r="H244" s="41">
        <f>H18+H28</f>
        <v>0</v>
      </c>
      <c r="I244" s="41">
        <f>I18+I28</f>
        <v>0</v>
      </c>
      <c r="J244" s="41">
        <v>0</v>
      </c>
      <c r="K244" s="41">
        <f>K18+K28</f>
        <v>0</v>
      </c>
      <c r="L244" s="41">
        <f>L18+L28</f>
        <v>0</v>
      </c>
      <c r="M244" s="41">
        <v>0</v>
      </c>
      <c r="N244" s="41">
        <f>N18+N28</f>
        <v>10.7</v>
      </c>
      <c r="O244" s="41">
        <v>0</v>
      </c>
      <c r="P244" s="41">
        <f>O244/N244*100</f>
        <v>0</v>
      </c>
      <c r="Q244" s="41">
        <f>Q18+Q28</f>
        <v>3.5</v>
      </c>
      <c r="R244" s="41">
        <f>R18+R28</f>
        <v>0</v>
      </c>
      <c r="S244" s="81">
        <f>R244/Q244*100</f>
        <v>0</v>
      </c>
      <c r="T244" s="41">
        <f>T18+T28</f>
        <v>3.5</v>
      </c>
      <c r="U244" s="41">
        <f>U18+U28</f>
        <v>0</v>
      </c>
      <c r="V244" s="81">
        <f>U244/T244*100</f>
        <v>0</v>
      </c>
      <c r="W244" s="41">
        <f>W18+W28</f>
        <v>3.3</v>
      </c>
      <c r="X244" s="41">
        <f>X18+X28</f>
        <v>0</v>
      </c>
      <c r="Y244" s="41">
        <f>X244/W244*100</f>
        <v>0</v>
      </c>
      <c r="Z244" s="41">
        <f>Z18+Z28</f>
        <v>3.6</v>
      </c>
      <c r="AA244" s="41">
        <f>AA18+AA28</f>
        <v>0</v>
      </c>
      <c r="AB244" s="81">
        <f>AA244/Z244*100</f>
        <v>0</v>
      </c>
      <c r="AC244" s="41">
        <f>AC18+AC28</f>
        <v>3.5</v>
      </c>
      <c r="AD244" s="41">
        <f>AD18+AD28</f>
        <v>0</v>
      </c>
      <c r="AE244" s="81">
        <f>AD244/AC244*100</f>
        <v>0</v>
      </c>
      <c r="AF244" s="41">
        <f>AF18+AF28</f>
        <v>3.3</v>
      </c>
      <c r="AG244" s="41">
        <f>AG18+AG28</f>
        <v>0</v>
      </c>
      <c r="AH244" s="81">
        <f>AG244/AF244*100</f>
        <v>0</v>
      </c>
      <c r="AI244" s="41">
        <f>AI18+AI28</f>
        <v>3.5</v>
      </c>
      <c r="AJ244" s="41">
        <f>AJ18+AJ28</f>
        <v>0</v>
      </c>
      <c r="AK244" s="81">
        <f>AJ244/AI244*100</f>
        <v>0</v>
      </c>
      <c r="AL244" s="41">
        <f>AL18+AL28</f>
        <v>3.5</v>
      </c>
      <c r="AM244" s="41">
        <f>AM18+AM28</f>
        <v>0</v>
      </c>
      <c r="AN244" s="81">
        <f>AM244/AL244*100</f>
        <v>0</v>
      </c>
      <c r="AO244" s="41">
        <f>AO18+AO28</f>
        <v>7.4</v>
      </c>
      <c r="AP244" s="67">
        <f>AP18+AP28</f>
        <v>0</v>
      </c>
      <c r="AQ244" s="74">
        <f>AP244/AO244*100</f>
        <v>0</v>
      </c>
      <c r="AR244" s="169"/>
      <c r="AS244" s="169"/>
      <c r="AU244" s="8"/>
      <c r="AV244" s="8"/>
    </row>
    <row r="245" spans="1:48" s="9" customFormat="1" ht="16.5" customHeight="1" x14ac:dyDescent="0.2">
      <c r="A245" s="150"/>
      <c r="B245" s="151"/>
      <c r="C245" s="152"/>
      <c r="D245" s="16" t="s">
        <v>87</v>
      </c>
      <c r="E245" s="7">
        <v>0</v>
      </c>
      <c r="F245" s="7">
        <v>0</v>
      </c>
      <c r="G245" s="67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15">
        <v>0</v>
      </c>
      <c r="S245" s="81">
        <v>0</v>
      </c>
      <c r="T245" s="13">
        <v>0</v>
      </c>
      <c r="U245" s="15">
        <v>0</v>
      </c>
      <c r="V245" s="81">
        <v>0</v>
      </c>
      <c r="W245" s="13">
        <v>0</v>
      </c>
      <c r="X245" s="41">
        <v>0</v>
      </c>
      <c r="Y245" s="41">
        <v>0</v>
      </c>
      <c r="Z245" s="41">
        <v>0</v>
      </c>
      <c r="AA245" s="41">
        <v>0</v>
      </c>
      <c r="AB245" s="81">
        <v>0</v>
      </c>
      <c r="AC245" s="41">
        <v>0</v>
      </c>
      <c r="AD245" s="41">
        <v>0</v>
      </c>
      <c r="AE245" s="81">
        <v>0</v>
      </c>
      <c r="AF245" s="41">
        <v>0</v>
      </c>
      <c r="AG245" s="41">
        <v>0</v>
      </c>
      <c r="AH245" s="81">
        <v>0</v>
      </c>
      <c r="AI245" s="41">
        <v>0</v>
      </c>
      <c r="AJ245" s="41">
        <v>0</v>
      </c>
      <c r="AK245" s="81">
        <v>0</v>
      </c>
      <c r="AL245" s="41">
        <v>0</v>
      </c>
      <c r="AM245" s="41">
        <v>0</v>
      </c>
      <c r="AN245" s="81">
        <v>0</v>
      </c>
      <c r="AO245" s="41">
        <v>0</v>
      </c>
      <c r="AP245" s="41">
        <v>0</v>
      </c>
      <c r="AQ245" s="81">
        <v>0</v>
      </c>
      <c r="AR245" s="170"/>
      <c r="AS245" s="170"/>
      <c r="AU245" s="8"/>
      <c r="AV245" s="8"/>
    </row>
    <row r="246" spans="1:48" s="10" customFormat="1" ht="16.5" customHeight="1" x14ac:dyDescent="0.2">
      <c r="A246" s="144" t="s">
        <v>106</v>
      </c>
      <c r="B246" s="145"/>
      <c r="C246" s="146"/>
      <c r="D246" s="11" t="s">
        <v>89</v>
      </c>
      <c r="E246" s="7">
        <f>SUM(E247:E249)</f>
        <v>11135.900000000001</v>
      </c>
      <c r="F246" s="7">
        <f>SUM(F247:F249)</f>
        <v>2087.9999999999995</v>
      </c>
      <c r="G246" s="94">
        <f>F246/E246*100</f>
        <v>18.750168374356804</v>
      </c>
      <c r="H246" s="94">
        <f>SUM(H247:H249)</f>
        <v>57.400000000000006</v>
      </c>
      <c r="I246" s="94">
        <f>SUM(I247:I249)</f>
        <v>57.100000000000009</v>
      </c>
      <c r="J246" s="94">
        <f>I246/H246*100</f>
        <v>99.477351916376307</v>
      </c>
      <c r="K246" s="94">
        <f>SUM(K247:K249)</f>
        <v>1276.0999999999999</v>
      </c>
      <c r="L246" s="94">
        <f>SUM(L247:L249)</f>
        <v>1267.0999999999999</v>
      </c>
      <c r="M246" s="94">
        <f>L246/K246*100</f>
        <v>99.294726118642743</v>
      </c>
      <c r="N246" s="94">
        <f>SUM(N247:N249)</f>
        <v>808.69999999999982</v>
      </c>
      <c r="O246" s="94">
        <f>SUM(O247:O249)</f>
        <v>763.8</v>
      </c>
      <c r="P246" s="94">
        <f>O246/N246*100</f>
        <v>94.447879312476829</v>
      </c>
      <c r="Q246" s="94">
        <f>SUM(Q247:Q249)</f>
        <v>859.1</v>
      </c>
      <c r="R246" s="94">
        <f>SUM(R247:R249)</f>
        <v>0</v>
      </c>
      <c r="S246" s="94">
        <f>R246/Q246*100</f>
        <v>0</v>
      </c>
      <c r="T246" s="94">
        <f>SUM(T247:T249)</f>
        <v>485.4</v>
      </c>
      <c r="U246" s="94">
        <f>SUM(U247:U249)</f>
        <v>0</v>
      </c>
      <c r="V246" s="94">
        <f>U246/T246*100</f>
        <v>0</v>
      </c>
      <c r="W246" s="94">
        <f>SUM(W247:W249)</f>
        <v>1432.9</v>
      </c>
      <c r="X246" s="94">
        <f>SUM(X247:X249)</f>
        <v>0</v>
      </c>
      <c r="Y246" s="94">
        <f>X246/W246*100</f>
        <v>0</v>
      </c>
      <c r="Z246" s="94">
        <f>SUM(Z247:Z249)</f>
        <v>2034</v>
      </c>
      <c r="AA246" s="94">
        <f>SUM(AA247:AA249)</f>
        <v>0</v>
      </c>
      <c r="AB246" s="94">
        <f>AA246/Z246*100</f>
        <v>0</v>
      </c>
      <c r="AC246" s="94">
        <f>SUM(AC247:AC249)</f>
        <v>771.2</v>
      </c>
      <c r="AD246" s="94">
        <f>SUM(AD247:AD249)</f>
        <v>0</v>
      </c>
      <c r="AE246" s="94">
        <f>AD246/AC246*100</f>
        <v>0</v>
      </c>
      <c r="AF246" s="94">
        <f>SUM(AF247:AF249)</f>
        <v>832.8</v>
      </c>
      <c r="AG246" s="94">
        <f>SUM(AG247:AG249)</f>
        <v>0</v>
      </c>
      <c r="AH246" s="94">
        <f>AG246/AF246*100</f>
        <v>0</v>
      </c>
      <c r="AI246" s="94">
        <f>SUM(AI247:AI249)</f>
        <v>520.9</v>
      </c>
      <c r="AJ246" s="94">
        <f>SUM(AJ247:AJ249)</f>
        <v>0</v>
      </c>
      <c r="AK246" s="94">
        <f>AJ246/AI246*100</f>
        <v>0</v>
      </c>
      <c r="AL246" s="94">
        <f>SUM(AL247:AL249)</f>
        <v>1135.5999999999999</v>
      </c>
      <c r="AM246" s="94">
        <f>SUM(AM247:AM249)</f>
        <v>0</v>
      </c>
      <c r="AN246" s="94">
        <f>AM246/AL246*100</f>
        <v>0</v>
      </c>
      <c r="AO246" s="94">
        <f>SUM(AO247:AO249)</f>
        <v>921.8</v>
      </c>
      <c r="AP246" s="94">
        <f>SUM(AP247:AP249)</f>
        <v>0</v>
      </c>
      <c r="AQ246" s="94">
        <f>AP246/AO246*100</f>
        <v>0</v>
      </c>
      <c r="AR246" s="168"/>
      <c r="AS246" s="168"/>
      <c r="AU246" s="8"/>
      <c r="AV246" s="8"/>
    </row>
    <row r="247" spans="1:48" s="9" customFormat="1" ht="16.5" customHeight="1" x14ac:dyDescent="0.2">
      <c r="A247" s="147"/>
      <c r="B247" s="148"/>
      <c r="C247" s="149"/>
      <c r="D247" s="42" t="s">
        <v>85</v>
      </c>
      <c r="E247" s="7">
        <f>H247+K247+N247+Q247+T247+W247+Z247+AC247+AF247+AI247+AL247+AO247</f>
        <v>0</v>
      </c>
      <c r="F247" s="7">
        <f>I247+L247+O247+R247+U247+X247+AA247+AD247+AG247+AJ247+AM247+AP247</f>
        <v>0</v>
      </c>
      <c r="G247" s="67">
        <v>0</v>
      </c>
      <c r="H247" s="41">
        <v>0</v>
      </c>
      <c r="I247" s="41">
        <v>0</v>
      </c>
      <c r="J247" s="41">
        <v>0</v>
      </c>
      <c r="K247" s="41">
        <v>0</v>
      </c>
      <c r="L247" s="41">
        <v>0</v>
      </c>
      <c r="M247" s="41">
        <v>0</v>
      </c>
      <c r="N247" s="41">
        <v>0</v>
      </c>
      <c r="O247" s="41">
        <v>0</v>
      </c>
      <c r="P247" s="41">
        <v>0</v>
      </c>
      <c r="Q247" s="41">
        <v>0</v>
      </c>
      <c r="R247" s="67">
        <v>0</v>
      </c>
      <c r="S247" s="74">
        <v>0</v>
      </c>
      <c r="T247" s="13">
        <v>0</v>
      </c>
      <c r="U247" s="67">
        <v>0</v>
      </c>
      <c r="V247" s="74">
        <v>0</v>
      </c>
      <c r="W247" s="13">
        <v>0</v>
      </c>
      <c r="X247" s="67">
        <v>0</v>
      </c>
      <c r="Y247" s="67">
        <v>0</v>
      </c>
      <c r="Z247" s="41">
        <v>0</v>
      </c>
      <c r="AA247" s="67">
        <v>0</v>
      </c>
      <c r="AB247" s="74">
        <v>0</v>
      </c>
      <c r="AC247" s="41">
        <v>0</v>
      </c>
      <c r="AD247" s="67">
        <v>0</v>
      </c>
      <c r="AE247" s="74">
        <v>0</v>
      </c>
      <c r="AF247" s="41">
        <v>0</v>
      </c>
      <c r="AG247" s="67">
        <v>0</v>
      </c>
      <c r="AH247" s="74">
        <v>0</v>
      </c>
      <c r="AI247" s="41">
        <v>0</v>
      </c>
      <c r="AJ247" s="67">
        <v>0</v>
      </c>
      <c r="AK247" s="74">
        <v>0</v>
      </c>
      <c r="AL247" s="41">
        <v>0</v>
      </c>
      <c r="AM247" s="67">
        <v>0</v>
      </c>
      <c r="AN247" s="74">
        <v>0</v>
      </c>
      <c r="AO247" s="41">
        <v>0</v>
      </c>
      <c r="AP247" s="67">
        <v>0</v>
      </c>
      <c r="AQ247" s="74">
        <v>0</v>
      </c>
      <c r="AR247" s="169"/>
      <c r="AS247" s="169"/>
      <c r="AU247" s="8"/>
      <c r="AV247" s="8"/>
    </row>
    <row r="248" spans="1:48" s="9" customFormat="1" ht="16.5" customHeight="1" x14ac:dyDescent="0.2">
      <c r="A248" s="147"/>
      <c r="B248" s="148"/>
      <c r="C248" s="149"/>
      <c r="D248" s="16" t="s">
        <v>24</v>
      </c>
      <c r="E248" s="7">
        <f>H248+K248+N248+Q248+T248+W248+Z248+AC248+AF248+AI248+AL248+AO248</f>
        <v>6971.7000000000007</v>
      </c>
      <c r="F248" s="7">
        <f t="shared" ref="F248:F249" si="221">I248+L248+O248+R248+U248+X248+AA248+AD248+AG248+AJ248+AM248+AP248</f>
        <v>1765.7999999999997</v>
      </c>
      <c r="G248" s="67">
        <f t="shared" ref="G248:G249" si="222">F248/E248*100</f>
        <v>25.328112225138771</v>
      </c>
      <c r="H248" s="41">
        <f>H227-H243-H253-H258-H263</f>
        <v>57.400000000000006</v>
      </c>
      <c r="I248" s="41">
        <f>I227-I243-I253-I258-I263</f>
        <v>57.100000000000009</v>
      </c>
      <c r="J248" s="41">
        <f>I248/H248*100</f>
        <v>99.477351916376307</v>
      </c>
      <c r="K248" s="41">
        <f t="shared" ref="K248:L248" si="223">K227-K243-K253-K258-K263</f>
        <v>1115</v>
      </c>
      <c r="L248" s="41">
        <f t="shared" si="223"/>
        <v>1106</v>
      </c>
      <c r="M248" s="41">
        <f>L248/K248*100</f>
        <v>99.192825112107613</v>
      </c>
      <c r="N248" s="41">
        <f t="shared" ref="N248:O248" si="224">N227-N243-N253-N258-N263</f>
        <v>647.49999999999989</v>
      </c>
      <c r="O248" s="41">
        <f t="shared" si="224"/>
        <v>602.69999999999993</v>
      </c>
      <c r="P248" s="41">
        <f>O248/N248*100</f>
        <v>93.081081081081081</v>
      </c>
      <c r="Q248" s="41">
        <f t="shared" ref="Q248:R248" si="225">Q227-Q243-Q253-Q258-Q263</f>
        <v>698</v>
      </c>
      <c r="R248" s="41">
        <f t="shared" si="225"/>
        <v>0</v>
      </c>
      <c r="S248" s="74">
        <f>R248/Q248*100</f>
        <v>0</v>
      </c>
      <c r="T248" s="41">
        <f t="shared" ref="T248:U248" si="226">T227-T243-T253-T258-T263</f>
        <v>324.3</v>
      </c>
      <c r="U248" s="41">
        <f t="shared" si="226"/>
        <v>0</v>
      </c>
      <c r="V248" s="74">
        <f>U248/T248*100</f>
        <v>0</v>
      </c>
      <c r="W248" s="41">
        <f t="shared" ref="W248:X248" si="227">W227-W243-W253-W258-W263</f>
        <v>699.80000000000007</v>
      </c>
      <c r="X248" s="41">
        <f t="shared" si="227"/>
        <v>0</v>
      </c>
      <c r="Y248" s="67">
        <f>X248/W248*100</f>
        <v>0</v>
      </c>
      <c r="Z248" s="41">
        <f t="shared" ref="Z248:AA248" si="228">Z227-Z243-Z253-Z258-Z263</f>
        <v>604.29999999999995</v>
      </c>
      <c r="AA248" s="41">
        <f t="shared" si="228"/>
        <v>0</v>
      </c>
      <c r="AB248" s="74">
        <f>AA248/Z248*100</f>
        <v>0</v>
      </c>
      <c r="AC248" s="41">
        <f t="shared" ref="AC248:AD248" si="229">AC227-AC243-AC253-AC258-AC263</f>
        <v>541.5</v>
      </c>
      <c r="AD248" s="41">
        <f t="shared" si="229"/>
        <v>0</v>
      </c>
      <c r="AE248" s="74">
        <f>AD248/AC248*100</f>
        <v>0</v>
      </c>
      <c r="AF248" s="41">
        <f t="shared" ref="AF248:AG248" si="230">AF227-AF243-AF253-AF258-AF263</f>
        <v>603.1</v>
      </c>
      <c r="AG248" s="41">
        <f t="shared" si="230"/>
        <v>0</v>
      </c>
      <c r="AH248" s="74">
        <f>AG248/AF248*100</f>
        <v>0</v>
      </c>
      <c r="AI248" s="41">
        <f t="shared" ref="AI248:AJ248" si="231">AI227-AI243-AI253-AI258-AI263</f>
        <v>359.8</v>
      </c>
      <c r="AJ248" s="41">
        <f t="shared" si="231"/>
        <v>0</v>
      </c>
      <c r="AK248" s="74">
        <f>AJ248/AI248*100</f>
        <v>0</v>
      </c>
      <c r="AL248" s="41">
        <f t="shared" ref="AL248:AM248" si="232">AL227-AL243-AL253-AL258-AL263</f>
        <v>721.5</v>
      </c>
      <c r="AM248" s="41">
        <f t="shared" si="232"/>
        <v>0</v>
      </c>
      <c r="AN248" s="74">
        <f>AM248/AL248*100</f>
        <v>0</v>
      </c>
      <c r="AO248" s="41">
        <f t="shared" ref="AO248:AP248" si="233">AO227-AO243-AO253-AO258-AO263</f>
        <v>599.49999999999989</v>
      </c>
      <c r="AP248" s="41">
        <f t="shared" si="233"/>
        <v>0</v>
      </c>
      <c r="AQ248" s="74">
        <f>AP248/AO248*100</f>
        <v>0</v>
      </c>
      <c r="AR248" s="169"/>
      <c r="AS248" s="169"/>
      <c r="AU248" s="8"/>
      <c r="AV248" s="8"/>
    </row>
    <row r="249" spans="1:48" s="9" customFormat="1" ht="16.5" customHeight="1" x14ac:dyDescent="0.2">
      <c r="A249" s="147"/>
      <c r="B249" s="148"/>
      <c r="C249" s="149"/>
      <c r="D249" s="16" t="s">
        <v>86</v>
      </c>
      <c r="E249" s="7">
        <f t="shared" ref="E249" si="234">H249+K249+N249+Q249+T249+W249+Z249+AC249+AF249+AI249+AL249+AO249</f>
        <v>4164.2</v>
      </c>
      <c r="F249" s="7">
        <f t="shared" si="221"/>
        <v>322.2</v>
      </c>
      <c r="G249" s="67">
        <f t="shared" si="222"/>
        <v>7.73738052927333</v>
      </c>
      <c r="H249" s="41">
        <f>H228-H244-H254-H259-H264</f>
        <v>0</v>
      </c>
      <c r="I249" s="41">
        <f>I228-I244-I254-I259-I264</f>
        <v>0</v>
      </c>
      <c r="J249" s="41">
        <v>0</v>
      </c>
      <c r="K249" s="41">
        <f>K228-K244-K254-K259-K264</f>
        <v>161.1</v>
      </c>
      <c r="L249" s="41">
        <f>L228-L244-L254-L259-L264</f>
        <v>161.1</v>
      </c>
      <c r="M249" s="41">
        <f>L249/K249*100</f>
        <v>100</v>
      </c>
      <c r="N249" s="41">
        <f>N228-N244-N254-N259-N264</f>
        <v>161.19999999999999</v>
      </c>
      <c r="O249" s="41">
        <f>O228-O244-O254-O259-O264</f>
        <v>161.1</v>
      </c>
      <c r="P249" s="41">
        <f>O249/N249*100</f>
        <v>99.937965260545909</v>
      </c>
      <c r="Q249" s="41">
        <f t="shared" ref="Q249:R249" si="235">Q228-Q244-Q254-Q259-Q264</f>
        <v>161.1</v>
      </c>
      <c r="R249" s="41">
        <f t="shared" si="235"/>
        <v>0</v>
      </c>
      <c r="S249" s="74">
        <f>R249/Q249*100</f>
        <v>0</v>
      </c>
      <c r="T249" s="41">
        <f t="shared" ref="T249:U249" si="236">T228-T244-T254-T259-T264</f>
        <v>161.1</v>
      </c>
      <c r="U249" s="41">
        <f t="shared" si="236"/>
        <v>0</v>
      </c>
      <c r="V249" s="74">
        <f>U249/T249*100</f>
        <v>0</v>
      </c>
      <c r="W249" s="41">
        <f t="shared" ref="W249:X249" si="237">W228-W244-W254-W259-W264</f>
        <v>733.1</v>
      </c>
      <c r="X249" s="41">
        <f t="shared" si="237"/>
        <v>0</v>
      </c>
      <c r="Y249" s="67">
        <f>X249/W249*100</f>
        <v>0</v>
      </c>
      <c r="Z249" s="41">
        <f t="shared" ref="Z249:AA249" si="238">Z228-Z244-Z254-Z259-Z264</f>
        <v>1429.7</v>
      </c>
      <c r="AA249" s="41">
        <f t="shared" si="238"/>
        <v>0</v>
      </c>
      <c r="AB249" s="74">
        <f>AA249/Z249*100</f>
        <v>0</v>
      </c>
      <c r="AC249" s="41">
        <f t="shared" ref="AC249:AD249" si="239">AC228-AC244-AC254-AC259-AC264</f>
        <v>229.7</v>
      </c>
      <c r="AD249" s="41">
        <f t="shared" si="239"/>
        <v>0</v>
      </c>
      <c r="AE249" s="74">
        <f>AD249/AC249*100</f>
        <v>0</v>
      </c>
      <c r="AF249" s="41">
        <f t="shared" ref="AF249:AG249" si="240">AF228-AF244-AF254-AF259-AF264</f>
        <v>229.7</v>
      </c>
      <c r="AG249" s="41">
        <f t="shared" si="240"/>
        <v>0</v>
      </c>
      <c r="AH249" s="74">
        <f>AG249/AF249*100</f>
        <v>0</v>
      </c>
      <c r="AI249" s="41">
        <f t="shared" ref="AI249:AJ249" si="241">AI228-AI244-AI254-AI259-AI264</f>
        <v>161.1</v>
      </c>
      <c r="AJ249" s="41">
        <f t="shared" si="241"/>
        <v>0</v>
      </c>
      <c r="AK249" s="74">
        <f>AJ249/AI249*100</f>
        <v>0</v>
      </c>
      <c r="AL249" s="41">
        <f t="shared" ref="AL249:AM249" si="242">AL228-AL244-AL254-AL259-AL264</f>
        <v>414.1</v>
      </c>
      <c r="AM249" s="41">
        <f t="shared" si="242"/>
        <v>0</v>
      </c>
      <c r="AN249" s="74">
        <f>AM249/AL249*100</f>
        <v>0</v>
      </c>
      <c r="AO249" s="41">
        <f t="shared" ref="AO249:AP249" si="243">AO228-AO244-AO254-AO259-AO264</f>
        <v>322.3</v>
      </c>
      <c r="AP249" s="41">
        <f t="shared" si="243"/>
        <v>0</v>
      </c>
      <c r="AQ249" s="74">
        <f>AP249/AO249*100</f>
        <v>0</v>
      </c>
      <c r="AR249" s="169"/>
      <c r="AS249" s="169"/>
      <c r="AU249" s="8"/>
      <c r="AV249" s="8"/>
    </row>
    <row r="250" spans="1:48" s="9" customFormat="1" ht="16.5" customHeight="1" x14ac:dyDescent="0.2">
      <c r="A250" s="150"/>
      <c r="B250" s="151"/>
      <c r="C250" s="152"/>
      <c r="D250" s="16" t="s">
        <v>87</v>
      </c>
      <c r="E250" s="7">
        <v>0</v>
      </c>
      <c r="F250" s="7">
        <v>0</v>
      </c>
      <c r="G250" s="67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0</v>
      </c>
      <c r="Q250" s="41">
        <v>0</v>
      </c>
      <c r="R250" s="15">
        <v>0</v>
      </c>
      <c r="S250" s="81">
        <v>0</v>
      </c>
      <c r="T250" s="13">
        <v>0</v>
      </c>
      <c r="U250" s="15">
        <v>0</v>
      </c>
      <c r="V250" s="81">
        <v>0</v>
      </c>
      <c r="W250" s="13">
        <v>0</v>
      </c>
      <c r="X250" s="41">
        <v>0</v>
      </c>
      <c r="Y250" s="41">
        <v>0</v>
      </c>
      <c r="Z250" s="41">
        <v>0</v>
      </c>
      <c r="AA250" s="41">
        <v>0</v>
      </c>
      <c r="AB250" s="81">
        <v>0</v>
      </c>
      <c r="AC250" s="41">
        <v>0</v>
      </c>
      <c r="AD250" s="41">
        <v>0</v>
      </c>
      <c r="AE250" s="81">
        <v>0</v>
      </c>
      <c r="AF250" s="41">
        <v>0</v>
      </c>
      <c r="AG250" s="41">
        <v>0</v>
      </c>
      <c r="AH250" s="81">
        <v>0</v>
      </c>
      <c r="AI250" s="41">
        <v>0</v>
      </c>
      <c r="AJ250" s="41">
        <v>0</v>
      </c>
      <c r="AK250" s="81">
        <v>0</v>
      </c>
      <c r="AL250" s="41">
        <v>0</v>
      </c>
      <c r="AM250" s="41">
        <v>0</v>
      </c>
      <c r="AN250" s="81">
        <v>0</v>
      </c>
      <c r="AO250" s="41">
        <v>0</v>
      </c>
      <c r="AP250" s="41">
        <v>0</v>
      </c>
      <c r="AQ250" s="81">
        <v>0</v>
      </c>
      <c r="AR250" s="170"/>
      <c r="AS250" s="170"/>
      <c r="AU250" s="8"/>
      <c r="AV250" s="8"/>
    </row>
    <row r="251" spans="1:48" s="10" customFormat="1" ht="16.5" customHeight="1" x14ac:dyDescent="0.2">
      <c r="A251" s="144" t="s">
        <v>107</v>
      </c>
      <c r="B251" s="145"/>
      <c r="C251" s="146"/>
      <c r="D251" s="11" t="s">
        <v>89</v>
      </c>
      <c r="E251" s="7">
        <f>SUM(E252:E254)</f>
        <v>0</v>
      </c>
      <c r="F251" s="7">
        <f>SUM(F252:F254)</f>
        <v>0</v>
      </c>
      <c r="G251" s="94">
        <v>0</v>
      </c>
      <c r="H251" s="94">
        <f>SUM(H252:H254)</f>
        <v>0</v>
      </c>
      <c r="I251" s="94">
        <f>SUM(I252:I254)</f>
        <v>0</v>
      </c>
      <c r="J251" s="94">
        <v>0</v>
      </c>
      <c r="K251" s="94">
        <f>SUM(K252:K254)</f>
        <v>0</v>
      </c>
      <c r="L251" s="94">
        <f>SUM(L252:L254)</f>
        <v>0</v>
      </c>
      <c r="M251" s="94">
        <v>0</v>
      </c>
      <c r="N251" s="94">
        <f>SUM(N252:N254)</f>
        <v>0</v>
      </c>
      <c r="O251" s="94">
        <f>SUM(O252:O254)</f>
        <v>0</v>
      </c>
      <c r="P251" s="94">
        <v>0</v>
      </c>
      <c r="Q251" s="94">
        <f>SUM(Q252:Q254)</f>
        <v>0</v>
      </c>
      <c r="R251" s="94">
        <f>SUM(R252:R254)</f>
        <v>0</v>
      </c>
      <c r="S251" s="94">
        <v>0</v>
      </c>
      <c r="T251" s="94">
        <f>SUM(T252:T254)</f>
        <v>0</v>
      </c>
      <c r="U251" s="94">
        <f>SUM(U252:U254)</f>
        <v>0</v>
      </c>
      <c r="V251" s="94" t="e">
        <f>U251/T251*100</f>
        <v>#DIV/0!</v>
      </c>
      <c r="W251" s="94">
        <f>SUM(W252:W254)</f>
        <v>0</v>
      </c>
      <c r="X251" s="94">
        <f>SUM(X252:X254)</f>
        <v>0</v>
      </c>
      <c r="Y251" s="94">
        <v>0</v>
      </c>
      <c r="Z251" s="94">
        <f>SUM(Z252:Z254)</f>
        <v>0</v>
      </c>
      <c r="AA251" s="94">
        <f>SUM(AA252:AA254)</f>
        <v>0</v>
      </c>
      <c r="AB251" s="94">
        <v>0</v>
      </c>
      <c r="AC251" s="94">
        <f>SUM(AC252:AC254)</f>
        <v>0</v>
      </c>
      <c r="AD251" s="94">
        <f>SUM(AD252:AD254)</f>
        <v>0</v>
      </c>
      <c r="AE251" s="94">
        <v>0</v>
      </c>
      <c r="AF251" s="94">
        <f>SUM(AF252:AF254)</f>
        <v>0</v>
      </c>
      <c r="AG251" s="94">
        <f>SUM(AG252:AG254)</f>
        <v>0</v>
      </c>
      <c r="AH251" s="94">
        <v>0</v>
      </c>
      <c r="AI251" s="94">
        <f>SUM(AI252:AI254)</f>
        <v>0</v>
      </c>
      <c r="AJ251" s="94">
        <f>SUM(AJ252:AJ254)</f>
        <v>0</v>
      </c>
      <c r="AK251" s="94">
        <v>0</v>
      </c>
      <c r="AL251" s="94">
        <f>SUM(AL252:AL254)</f>
        <v>0</v>
      </c>
      <c r="AM251" s="94">
        <f>SUM(AM252:AM254)</f>
        <v>0</v>
      </c>
      <c r="AN251" s="94">
        <v>0</v>
      </c>
      <c r="AO251" s="94">
        <f>SUM(AO252:AO254)</f>
        <v>0</v>
      </c>
      <c r="AP251" s="94">
        <f>SUM(AP252:AP254)</f>
        <v>0</v>
      </c>
      <c r="AQ251" s="94">
        <v>0</v>
      </c>
      <c r="AR251" s="167"/>
      <c r="AS251" s="167"/>
      <c r="AU251" s="8"/>
      <c r="AV251" s="8"/>
    </row>
    <row r="252" spans="1:48" s="9" customFormat="1" ht="16.5" customHeight="1" x14ac:dyDescent="0.2">
      <c r="A252" s="147"/>
      <c r="B252" s="148"/>
      <c r="C252" s="149"/>
      <c r="D252" s="42" t="s">
        <v>85</v>
      </c>
      <c r="E252" s="7">
        <f>H252+K252+N252+Q252+T252+W252+Z252+AC252+AF252+AI252+AL252+AO252</f>
        <v>0</v>
      </c>
      <c r="F252" s="7">
        <f>I252+L252+O252+R252+U252+X252+AA252+AD252+AG252+AJ252+AM252+AP252</f>
        <v>0</v>
      </c>
      <c r="G252" s="67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67">
        <v>0</v>
      </c>
      <c r="S252" s="74">
        <v>0</v>
      </c>
      <c r="T252" s="13">
        <v>0</v>
      </c>
      <c r="U252" s="67">
        <v>0</v>
      </c>
      <c r="V252" s="74">
        <v>0</v>
      </c>
      <c r="W252" s="13">
        <v>0</v>
      </c>
      <c r="X252" s="67">
        <v>0</v>
      </c>
      <c r="Y252" s="67">
        <v>0</v>
      </c>
      <c r="Z252" s="41">
        <v>0</v>
      </c>
      <c r="AA252" s="67">
        <v>0</v>
      </c>
      <c r="AB252" s="74">
        <v>0</v>
      </c>
      <c r="AC252" s="41">
        <v>0</v>
      </c>
      <c r="AD252" s="67">
        <v>0</v>
      </c>
      <c r="AE252" s="74">
        <v>0</v>
      </c>
      <c r="AF252" s="41">
        <v>0</v>
      </c>
      <c r="AG252" s="67">
        <v>0</v>
      </c>
      <c r="AH252" s="74">
        <v>0</v>
      </c>
      <c r="AI252" s="41">
        <v>0</v>
      </c>
      <c r="AJ252" s="67">
        <v>0</v>
      </c>
      <c r="AK252" s="74">
        <v>0</v>
      </c>
      <c r="AL252" s="41">
        <v>0</v>
      </c>
      <c r="AM252" s="67">
        <v>0</v>
      </c>
      <c r="AN252" s="74">
        <v>0</v>
      </c>
      <c r="AO252" s="41">
        <v>0</v>
      </c>
      <c r="AP252" s="67">
        <v>0</v>
      </c>
      <c r="AQ252" s="74">
        <v>0</v>
      </c>
      <c r="AR252" s="123"/>
      <c r="AS252" s="123"/>
      <c r="AU252" s="8"/>
      <c r="AV252" s="8"/>
    </row>
    <row r="253" spans="1:48" s="9" customFormat="1" ht="16.5" customHeight="1" x14ac:dyDescent="0.2">
      <c r="A253" s="147"/>
      <c r="B253" s="148"/>
      <c r="C253" s="149"/>
      <c r="D253" s="16" t="s">
        <v>24</v>
      </c>
      <c r="E253" s="7">
        <f>H253+K253+N253+Q253+T253+W253+Z253+AC253+AF253+AI253+AL253+AO253</f>
        <v>0</v>
      </c>
      <c r="F253" s="7">
        <f t="shared" ref="F253:F254" si="244">I253+L253+O253+R253+U253+X253+AA253+AD253+AG253+AJ253+AM253+AP253</f>
        <v>0</v>
      </c>
      <c r="G253" s="67">
        <v>0</v>
      </c>
      <c r="H253" s="41">
        <f>H142</f>
        <v>0</v>
      </c>
      <c r="I253" s="41">
        <f>I142</f>
        <v>0</v>
      </c>
      <c r="J253" s="41">
        <v>0</v>
      </c>
      <c r="K253" s="41">
        <f t="shared" ref="K253:L253" si="245">K142</f>
        <v>0</v>
      </c>
      <c r="L253" s="41">
        <f t="shared" si="245"/>
        <v>0</v>
      </c>
      <c r="M253" s="41">
        <v>0</v>
      </c>
      <c r="N253" s="41">
        <f t="shared" ref="N253:O253" si="246">N142</f>
        <v>0</v>
      </c>
      <c r="O253" s="41">
        <f t="shared" si="246"/>
        <v>0</v>
      </c>
      <c r="P253" s="41">
        <v>0</v>
      </c>
      <c r="Q253" s="41">
        <v>0</v>
      </c>
      <c r="R253" s="41">
        <f t="shared" ref="R253" si="247">R142</f>
        <v>0</v>
      </c>
      <c r="S253" s="74">
        <v>0</v>
      </c>
      <c r="T253" s="41">
        <f t="shared" ref="T253:U253" si="248">T142</f>
        <v>0</v>
      </c>
      <c r="U253" s="41">
        <f t="shared" si="248"/>
        <v>0</v>
      </c>
      <c r="V253" s="74">
        <v>0</v>
      </c>
      <c r="W253" s="41">
        <f t="shared" ref="W253:X253" si="249">W142</f>
        <v>0</v>
      </c>
      <c r="X253" s="41">
        <f t="shared" si="249"/>
        <v>0</v>
      </c>
      <c r="Y253" s="67">
        <v>0</v>
      </c>
      <c r="Z253" s="41">
        <f t="shared" ref="Z253:AA253" si="250">Z142</f>
        <v>0</v>
      </c>
      <c r="AA253" s="41">
        <f t="shared" si="250"/>
        <v>0</v>
      </c>
      <c r="AB253" s="74">
        <v>0</v>
      </c>
      <c r="AC253" s="41">
        <f t="shared" ref="AC253:AD253" si="251">AC142</f>
        <v>0</v>
      </c>
      <c r="AD253" s="41">
        <f t="shared" si="251"/>
        <v>0</v>
      </c>
      <c r="AE253" s="74">
        <v>0</v>
      </c>
      <c r="AF253" s="41">
        <f t="shared" ref="AF253:AG253" si="252">AF142</f>
        <v>0</v>
      </c>
      <c r="AG253" s="41">
        <f t="shared" si="252"/>
        <v>0</v>
      </c>
      <c r="AH253" s="74">
        <v>0</v>
      </c>
      <c r="AI253" s="41">
        <f t="shared" ref="AI253:AJ253" si="253">AI142</f>
        <v>0</v>
      </c>
      <c r="AJ253" s="41">
        <f t="shared" si="253"/>
        <v>0</v>
      </c>
      <c r="AK253" s="74">
        <v>0</v>
      </c>
      <c r="AL253" s="41">
        <f t="shared" ref="AL253:AM253" si="254">AL142</f>
        <v>0</v>
      </c>
      <c r="AM253" s="41">
        <f t="shared" si="254"/>
        <v>0</v>
      </c>
      <c r="AN253" s="74">
        <v>0</v>
      </c>
      <c r="AO253" s="41">
        <f t="shared" ref="AO253:AP253" si="255">AO142</f>
        <v>0</v>
      </c>
      <c r="AP253" s="41">
        <f t="shared" si="255"/>
        <v>0</v>
      </c>
      <c r="AQ253" s="74">
        <v>0</v>
      </c>
      <c r="AR253" s="123"/>
      <c r="AS253" s="123"/>
      <c r="AU253" s="8"/>
      <c r="AV253" s="8"/>
    </row>
    <row r="254" spans="1:48" s="9" customFormat="1" ht="16.5" customHeight="1" x14ac:dyDescent="0.2">
      <c r="A254" s="147"/>
      <c r="B254" s="148"/>
      <c r="C254" s="149"/>
      <c r="D254" s="16" t="s">
        <v>86</v>
      </c>
      <c r="E254" s="7">
        <f t="shared" ref="E254" si="256">H254+K254+N254+Q254+T254+W254+Z254+AC254+AF254+AI254+AL254+AO254</f>
        <v>0</v>
      </c>
      <c r="F254" s="7">
        <f t="shared" si="244"/>
        <v>0</v>
      </c>
      <c r="G254" s="67">
        <v>0</v>
      </c>
      <c r="H254" s="41">
        <f>H143</f>
        <v>0</v>
      </c>
      <c r="I254" s="41">
        <f>I143</f>
        <v>0</v>
      </c>
      <c r="J254" s="41">
        <v>0</v>
      </c>
      <c r="K254" s="41">
        <f t="shared" ref="K254:L254" si="257">K143</f>
        <v>0</v>
      </c>
      <c r="L254" s="41">
        <f t="shared" si="257"/>
        <v>0</v>
      </c>
      <c r="M254" s="41">
        <v>0</v>
      </c>
      <c r="N254" s="41">
        <f t="shared" ref="N254:O254" si="258">N143</f>
        <v>0</v>
      </c>
      <c r="O254" s="41">
        <f t="shared" si="258"/>
        <v>0</v>
      </c>
      <c r="P254" s="41">
        <v>0</v>
      </c>
      <c r="Q254" s="41">
        <f t="shared" ref="Q254:R254" si="259">Q143</f>
        <v>0</v>
      </c>
      <c r="R254" s="41">
        <f t="shared" si="259"/>
        <v>0</v>
      </c>
      <c r="S254" s="74">
        <v>0</v>
      </c>
      <c r="T254" s="41">
        <f t="shared" ref="T254:U254" si="260">T143</f>
        <v>0</v>
      </c>
      <c r="U254" s="41">
        <f t="shared" si="260"/>
        <v>0</v>
      </c>
      <c r="V254" s="74" t="e">
        <f>U254/T254*100</f>
        <v>#DIV/0!</v>
      </c>
      <c r="W254" s="41">
        <f t="shared" ref="W254:X254" si="261">W143</f>
        <v>0</v>
      </c>
      <c r="X254" s="41">
        <f t="shared" si="261"/>
        <v>0</v>
      </c>
      <c r="Y254" s="67">
        <v>0</v>
      </c>
      <c r="Z254" s="41">
        <f t="shared" ref="Z254:AA254" si="262">Z143</f>
        <v>0</v>
      </c>
      <c r="AA254" s="41">
        <f t="shared" si="262"/>
        <v>0</v>
      </c>
      <c r="AB254" s="74">
        <v>0</v>
      </c>
      <c r="AC254" s="41">
        <f t="shared" ref="AC254:AD254" si="263">AC143</f>
        <v>0</v>
      </c>
      <c r="AD254" s="41">
        <f t="shared" si="263"/>
        <v>0</v>
      </c>
      <c r="AE254" s="74">
        <v>0</v>
      </c>
      <c r="AF254" s="41">
        <f t="shared" ref="AF254:AG254" si="264">AF143</f>
        <v>0</v>
      </c>
      <c r="AG254" s="41">
        <f t="shared" si="264"/>
        <v>0</v>
      </c>
      <c r="AH254" s="74">
        <v>0</v>
      </c>
      <c r="AI254" s="41">
        <f t="shared" ref="AI254:AJ254" si="265">AI143</f>
        <v>0</v>
      </c>
      <c r="AJ254" s="41">
        <f t="shared" si="265"/>
        <v>0</v>
      </c>
      <c r="AK254" s="74">
        <v>0</v>
      </c>
      <c r="AL254" s="41">
        <f t="shared" ref="AL254:AM254" si="266">AL143</f>
        <v>0</v>
      </c>
      <c r="AM254" s="41">
        <f t="shared" si="266"/>
        <v>0</v>
      </c>
      <c r="AN254" s="74">
        <v>0</v>
      </c>
      <c r="AO254" s="41">
        <f t="shared" ref="AO254:AP254" si="267">AO143</f>
        <v>0</v>
      </c>
      <c r="AP254" s="41">
        <f t="shared" si="267"/>
        <v>0</v>
      </c>
      <c r="AQ254" s="74">
        <v>0</v>
      </c>
      <c r="AR254" s="123"/>
      <c r="AS254" s="123"/>
      <c r="AU254" s="8"/>
      <c r="AV254" s="8"/>
    </row>
    <row r="255" spans="1:48" s="9" customFormat="1" ht="16.5" customHeight="1" x14ac:dyDescent="0.2">
      <c r="A255" s="150"/>
      <c r="B255" s="151"/>
      <c r="C255" s="152"/>
      <c r="D255" s="16" t="s">
        <v>87</v>
      </c>
      <c r="E255" s="7">
        <v>0</v>
      </c>
      <c r="F255" s="7">
        <v>0</v>
      </c>
      <c r="G255" s="67">
        <v>0</v>
      </c>
      <c r="H255" s="41">
        <v>0</v>
      </c>
      <c r="I255" s="41">
        <v>0</v>
      </c>
      <c r="J255" s="41">
        <v>0</v>
      </c>
      <c r="K255" s="41">
        <v>0</v>
      </c>
      <c r="L255" s="41">
        <v>0</v>
      </c>
      <c r="M255" s="41">
        <v>0</v>
      </c>
      <c r="N255" s="41">
        <v>0</v>
      </c>
      <c r="O255" s="41">
        <v>0</v>
      </c>
      <c r="P255" s="41">
        <v>0</v>
      </c>
      <c r="Q255" s="41">
        <v>0</v>
      </c>
      <c r="R255" s="15">
        <v>0</v>
      </c>
      <c r="S255" s="81">
        <v>0</v>
      </c>
      <c r="T255" s="13">
        <v>0</v>
      </c>
      <c r="U255" s="15">
        <v>0</v>
      </c>
      <c r="V255" s="81">
        <v>0</v>
      </c>
      <c r="W255" s="13">
        <v>0</v>
      </c>
      <c r="X255" s="41">
        <v>0</v>
      </c>
      <c r="Y255" s="41">
        <v>0</v>
      </c>
      <c r="Z255" s="41">
        <v>0</v>
      </c>
      <c r="AA255" s="41">
        <v>0</v>
      </c>
      <c r="AB255" s="81">
        <v>0</v>
      </c>
      <c r="AC255" s="41">
        <v>0</v>
      </c>
      <c r="AD255" s="41">
        <v>0</v>
      </c>
      <c r="AE255" s="81">
        <v>0</v>
      </c>
      <c r="AF255" s="41">
        <v>0</v>
      </c>
      <c r="AG255" s="41">
        <v>0</v>
      </c>
      <c r="AH255" s="81">
        <v>0</v>
      </c>
      <c r="AI255" s="41">
        <v>0</v>
      </c>
      <c r="AJ255" s="41">
        <v>0</v>
      </c>
      <c r="AK255" s="81">
        <v>0</v>
      </c>
      <c r="AL255" s="41">
        <v>0</v>
      </c>
      <c r="AM255" s="41">
        <v>0</v>
      </c>
      <c r="AN255" s="81">
        <v>0</v>
      </c>
      <c r="AO255" s="41">
        <v>0</v>
      </c>
      <c r="AP255" s="41">
        <v>0</v>
      </c>
      <c r="AQ255" s="81">
        <v>0</v>
      </c>
      <c r="AR255" s="124"/>
      <c r="AS255" s="124"/>
      <c r="AU255" s="8"/>
      <c r="AV255" s="8"/>
    </row>
    <row r="256" spans="1:48" s="10" customFormat="1" ht="16.5" customHeight="1" x14ac:dyDescent="0.2">
      <c r="A256" s="144" t="s">
        <v>108</v>
      </c>
      <c r="B256" s="145"/>
      <c r="C256" s="146"/>
      <c r="D256" s="11" t="s">
        <v>89</v>
      </c>
      <c r="E256" s="7">
        <f>SUM(E257:E259)</f>
        <v>199.9</v>
      </c>
      <c r="F256" s="7">
        <f>SUM(F257:F259)</f>
        <v>110.5</v>
      </c>
      <c r="G256" s="94">
        <f>F256/E256*100</f>
        <v>55.277638819409702</v>
      </c>
      <c r="H256" s="94">
        <f>SUM(H257:H259)</f>
        <v>0</v>
      </c>
      <c r="I256" s="94">
        <f>SUM(I257:I259)</f>
        <v>0</v>
      </c>
      <c r="J256" s="94">
        <v>0</v>
      </c>
      <c r="K256" s="94">
        <f>SUM(K257:K259)</f>
        <v>7.3</v>
      </c>
      <c r="L256" s="94">
        <f>SUM(L257:L259)</f>
        <v>7.3</v>
      </c>
      <c r="M256" s="94">
        <f>L256/K256*100</f>
        <v>100</v>
      </c>
      <c r="N256" s="94">
        <f>SUM(N257:N259)</f>
        <v>104.2</v>
      </c>
      <c r="O256" s="94">
        <f>SUM(O257:O259)</f>
        <v>103.2</v>
      </c>
      <c r="P256" s="94">
        <f>O256/N256*100</f>
        <v>99.04030710172745</v>
      </c>
      <c r="Q256" s="94">
        <f>SUM(Q257:Q259)</f>
        <v>7.7</v>
      </c>
      <c r="R256" s="94">
        <f>SUM(R257:R259)</f>
        <v>0</v>
      </c>
      <c r="S256" s="94">
        <f>R256/Q256*100</f>
        <v>0</v>
      </c>
      <c r="T256" s="94">
        <f>SUM(T257:T259)</f>
        <v>6.7</v>
      </c>
      <c r="U256" s="94">
        <f>SUM(U257:U259)</f>
        <v>0</v>
      </c>
      <c r="V256" s="94">
        <f>U256/T256*100</f>
        <v>0</v>
      </c>
      <c r="W256" s="94">
        <f>SUM(W257:W259)</f>
        <v>5.8</v>
      </c>
      <c r="X256" s="94">
        <f>SUM(X257:X259)</f>
        <v>0</v>
      </c>
      <c r="Y256" s="94">
        <f>X256/W256*100</f>
        <v>0</v>
      </c>
      <c r="Z256" s="94">
        <f>SUM(Z257:Z259)</f>
        <v>5.7</v>
      </c>
      <c r="AA256" s="94">
        <f>SUM(AA257:AA259)</f>
        <v>0</v>
      </c>
      <c r="AB256" s="94">
        <f>AA256/Z256*100</f>
        <v>0</v>
      </c>
      <c r="AC256" s="94">
        <f>SUM(AC257:AC259)</f>
        <v>5.7</v>
      </c>
      <c r="AD256" s="94">
        <f>SUM(AD257:AD259)</f>
        <v>0</v>
      </c>
      <c r="AE256" s="94">
        <f>AD256/AC256*100</f>
        <v>0</v>
      </c>
      <c r="AF256" s="94">
        <f>SUM(AF257:AF259)</f>
        <v>6.9</v>
      </c>
      <c r="AG256" s="94">
        <f>SUM(AG257:AG259)</f>
        <v>0</v>
      </c>
      <c r="AH256" s="94">
        <f>AG256/AF256*100</f>
        <v>0</v>
      </c>
      <c r="AI256" s="94">
        <f>SUM(AI257:AI259)</f>
        <v>6.7</v>
      </c>
      <c r="AJ256" s="94">
        <f>SUM(AJ257:AJ259)</f>
        <v>0</v>
      </c>
      <c r="AK256" s="94">
        <f>AJ256/AI256*100</f>
        <v>0</v>
      </c>
      <c r="AL256" s="94">
        <f>SUM(AL257:AL259)</f>
        <v>7.8</v>
      </c>
      <c r="AM256" s="94">
        <f>SUM(AM257:AM259)</f>
        <v>0</v>
      </c>
      <c r="AN256" s="94">
        <f>AM256/AL256*100</f>
        <v>0</v>
      </c>
      <c r="AO256" s="94">
        <f>SUM(AO257:AO259)</f>
        <v>35.4</v>
      </c>
      <c r="AP256" s="94">
        <f>SUM(AP257:AP259)</f>
        <v>0</v>
      </c>
      <c r="AQ256" s="94">
        <f>AP256/AO256*100</f>
        <v>0</v>
      </c>
      <c r="AR256" s="167"/>
      <c r="AS256" s="167"/>
      <c r="AU256" s="8"/>
      <c r="AV256" s="8"/>
    </row>
    <row r="257" spans="1:48" s="9" customFormat="1" ht="16.5" customHeight="1" x14ac:dyDescent="0.2">
      <c r="A257" s="147"/>
      <c r="B257" s="148"/>
      <c r="C257" s="149"/>
      <c r="D257" s="97" t="s">
        <v>85</v>
      </c>
      <c r="E257" s="7">
        <f>H257+K257+N257+Q257+T257+W257+Z257+AC257+AF257+AI257+AL257+AO257</f>
        <v>0</v>
      </c>
      <c r="F257" s="7">
        <f>I257+L257+O257+R257+U257+X257+AA257+AD257+AG257+AJ257+AM257+AP257</f>
        <v>0</v>
      </c>
      <c r="G257" s="94">
        <v>0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0</v>
      </c>
      <c r="P257" s="41">
        <v>0</v>
      </c>
      <c r="Q257" s="41">
        <v>0</v>
      </c>
      <c r="R257" s="94">
        <v>0</v>
      </c>
      <c r="S257" s="94">
        <v>0</v>
      </c>
      <c r="T257" s="13">
        <v>0</v>
      </c>
      <c r="U257" s="94">
        <v>0</v>
      </c>
      <c r="V257" s="94">
        <v>0</v>
      </c>
      <c r="W257" s="13">
        <v>0</v>
      </c>
      <c r="X257" s="94">
        <v>0</v>
      </c>
      <c r="Y257" s="94">
        <v>0</v>
      </c>
      <c r="Z257" s="41">
        <v>0</v>
      </c>
      <c r="AA257" s="94">
        <v>0</v>
      </c>
      <c r="AB257" s="94">
        <v>0</v>
      </c>
      <c r="AC257" s="41">
        <v>0</v>
      </c>
      <c r="AD257" s="94">
        <v>0</v>
      </c>
      <c r="AE257" s="94">
        <v>0</v>
      </c>
      <c r="AF257" s="41">
        <v>0</v>
      </c>
      <c r="AG257" s="94">
        <v>0</v>
      </c>
      <c r="AH257" s="94">
        <v>0</v>
      </c>
      <c r="AI257" s="41">
        <v>0</v>
      </c>
      <c r="AJ257" s="94">
        <v>0</v>
      </c>
      <c r="AK257" s="94">
        <v>0</v>
      </c>
      <c r="AL257" s="41">
        <v>0</v>
      </c>
      <c r="AM257" s="94">
        <v>0</v>
      </c>
      <c r="AN257" s="94">
        <v>0</v>
      </c>
      <c r="AO257" s="41">
        <v>0</v>
      </c>
      <c r="AP257" s="94">
        <v>0</v>
      </c>
      <c r="AQ257" s="94">
        <v>0</v>
      </c>
      <c r="AR257" s="123"/>
      <c r="AS257" s="123"/>
      <c r="AU257" s="8"/>
      <c r="AV257" s="8"/>
    </row>
    <row r="258" spans="1:48" s="9" customFormat="1" ht="16.5" customHeight="1" x14ac:dyDescent="0.2">
      <c r="A258" s="147"/>
      <c r="B258" s="148"/>
      <c r="C258" s="149"/>
      <c r="D258" s="16" t="s">
        <v>24</v>
      </c>
      <c r="E258" s="7">
        <f>H258+K258+N258+Q258+T258+W258+Z258+AC258+AF258+AI258+AL258+AO258</f>
        <v>199.9</v>
      </c>
      <c r="F258" s="7">
        <f t="shared" ref="F258:F259" si="268">I258+L258+O258+R258+U258+X258+AA258+AD258+AG258+AJ258+AM258+AP258</f>
        <v>110.5</v>
      </c>
      <c r="G258" s="67">
        <f t="shared" ref="G258" si="269">F258/E258*100</f>
        <v>55.277638819409702</v>
      </c>
      <c r="H258" s="41">
        <v>0</v>
      </c>
      <c r="I258" s="41">
        <v>0</v>
      </c>
      <c r="J258" s="41">
        <v>0</v>
      </c>
      <c r="K258" s="41">
        <v>7.3</v>
      </c>
      <c r="L258" s="41">
        <v>7.3</v>
      </c>
      <c r="M258" s="41">
        <f>L258/K258*100</f>
        <v>100</v>
      </c>
      <c r="N258" s="41">
        <v>104.2</v>
      </c>
      <c r="O258" s="41">
        <v>103.2</v>
      </c>
      <c r="P258" s="41">
        <f>O258/N258*100</f>
        <v>99.04030710172745</v>
      </c>
      <c r="Q258" s="41">
        <v>7.7</v>
      </c>
      <c r="R258" s="67">
        <v>0</v>
      </c>
      <c r="S258" s="74">
        <f>R258/Q258*100</f>
        <v>0</v>
      </c>
      <c r="T258" s="13">
        <v>6.7</v>
      </c>
      <c r="U258" s="67">
        <v>0</v>
      </c>
      <c r="V258" s="74">
        <f>U258/T258*100</f>
        <v>0</v>
      </c>
      <c r="W258" s="13">
        <v>5.8</v>
      </c>
      <c r="X258" s="67">
        <v>0</v>
      </c>
      <c r="Y258" s="67">
        <f>X258/W258*100</f>
        <v>0</v>
      </c>
      <c r="Z258" s="41">
        <v>5.7</v>
      </c>
      <c r="AA258" s="67">
        <v>0</v>
      </c>
      <c r="AB258" s="74">
        <f>AA258/Z258*100</f>
        <v>0</v>
      </c>
      <c r="AC258" s="41">
        <v>5.7</v>
      </c>
      <c r="AD258" s="67">
        <v>0</v>
      </c>
      <c r="AE258" s="74">
        <f>AD258/AC258*100</f>
        <v>0</v>
      </c>
      <c r="AF258" s="41">
        <v>6.9</v>
      </c>
      <c r="AG258" s="67">
        <v>0</v>
      </c>
      <c r="AH258" s="74">
        <f>AG258/AF258*100</f>
        <v>0</v>
      </c>
      <c r="AI258" s="41">
        <v>6.7</v>
      </c>
      <c r="AJ258" s="67">
        <v>0</v>
      </c>
      <c r="AK258" s="74">
        <f>AJ258/AI258*100</f>
        <v>0</v>
      </c>
      <c r="AL258" s="41">
        <v>7.8</v>
      </c>
      <c r="AM258" s="67">
        <v>0</v>
      </c>
      <c r="AN258" s="74">
        <f>AM258/AL258*100</f>
        <v>0</v>
      </c>
      <c r="AO258" s="41">
        <v>35.4</v>
      </c>
      <c r="AP258" s="67">
        <v>0</v>
      </c>
      <c r="AQ258" s="74">
        <f>AP258/AO258*100</f>
        <v>0</v>
      </c>
      <c r="AR258" s="123"/>
      <c r="AS258" s="123"/>
      <c r="AU258" s="8"/>
      <c r="AV258" s="8"/>
    </row>
    <row r="259" spans="1:48" s="9" customFormat="1" ht="16.5" customHeight="1" x14ac:dyDescent="0.2">
      <c r="A259" s="147"/>
      <c r="B259" s="148"/>
      <c r="C259" s="149"/>
      <c r="D259" s="16" t="s">
        <v>86</v>
      </c>
      <c r="E259" s="7">
        <f t="shared" ref="E259" si="270">H259+K259+N259+Q259+T259+W259+Z259+AC259+AF259+AI259+AL259+AO259</f>
        <v>0</v>
      </c>
      <c r="F259" s="7">
        <f t="shared" si="268"/>
        <v>0</v>
      </c>
      <c r="G259" s="67">
        <v>0</v>
      </c>
      <c r="H259" s="41">
        <v>0</v>
      </c>
      <c r="I259" s="41">
        <v>0</v>
      </c>
      <c r="J259" s="41">
        <v>0</v>
      </c>
      <c r="K259" s="41">
        <v>0</v>
      </c>
      <c r="L259" s="41">
        <v>0</v>
      </c>
      <c r="M259" s="41">
        <v>0</v>
      </c>
      <c r="N259" s="41">
        <v>0</v>
      </c>
      <c r="O259" s="41">
        <v>0</v>
      </c>
      <c r="P259" s="41">
        <v>0</v>
      </c>
      <c r="Q259" s="41">
        <v>0</v>
      </c>
      <c r="R259" s="67">
        <v>0</v>
      </c>
      <c r="S259" s="74">
        <v>0</v>
      </c>
      <c r="T259" s="13">
        <v>0</v>
      </c>
      <c r="U259" s="67">
        <v>0</v>
      </c>
      <c r="V259" s="74">
        <v>0</v>
      </c>
      <c r="W259" s="13">
        <v>0</v>
      </c>
      <c r="X259" s="67">
        <v>0</v>
      </c>
      <c r="Y259" s="67">
        <v>0</v>
      </c>
      <c r="Z259" s="41">
        <v>0</v>
      </c>
      <c r="AA259" s="67">
        <v>0</v>
      </c>
      <c r="AB259" s="74">
        <v>0</v>
      </c>
      <c r="AC259" s="41">
        <v>0</v>
      </c>
      <c r="AD259" s="67">
        <v>0</v>
      </c>
      <c r="AE259" s="74">
        <v>0</v>
      </c>
      <c r="AF259" s="41">
        <v>0</v>
      </c>
      <c r="AG259" s="67">
        <v>0</v>
      </c>
      <c r="AH259" s="74">
        <v>0</v>
      </c>
      <c r="AI259" s="41">
        <v>0</v>
      </c>
      <c r="AJ259" s="67">
        <v>0</v>
      </c>
      <c r="AK259" s="74">
        <v>0</v>
      </c>
      <c r="AL259" s="41">
        <v>0</v>
      </c>
      <c r="AM259" s="67">
        <v>0</v>
      </c>
      <c r="AN259" s="74">
        <v>0</v>
      </c>
      <c r="AO259" s="41">
        <v>0</v>
      </c>
      <c r="AP259" s="67">
        <v>0</v>
      </c>
      <c r="AQ259" s="74">
        <v>0</v>
      </c>
      <c r="AR259" s="123"/>
      <c r="AS259" s="123"/>
      <c r="AU259" s="8"/>
      <c r="AV259" s="8"/>
    </row>
    <row r="260" spans="1:48" s="9" customFormat="1" ht="16.5" customHeight="1" x14ac:dyDescent="0.2">
      <c r="A260" s="150"/>
      <c r="B260" s="151"/>
      <c r="C260" s="152"/>
      <c r="D260" s="16" t="s">
        <v>87</v>
      </c>
      <c r="E260" s="7">
        <v>0</v>
      </c>
      <c r="F260" s="7">
        <v>0</v>
      </c>
      <c r="G260" s="67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15">
        <v>0</v>
      </c>
      <c r="S260" s="81">
        <v>0</v>
      </c>
      <c r="T260" s="13">
        <v>0</v>
      </c>
      <c r="U260" s="15">
        <v>0</v>
      </c>
      <c r="V260" s="81">
        <v>0</v>
      </c>
      <c r="W260" s="13">
        <v>0</v>
      </c>
      <c r="X260" s="41">
        <v>0</v>
      </c>
      <c r="Y260" s="41">
        <v>0</v>
      </c>
      <c r="Z260" s="41">
        <v>0</v>
      </c>
      <c r="AA260" s="41">
        <v>0</v>
      </c>
      <c r="AB260" s="81">
        <v>0</v>
      </c>
      <c r="AC260" s="41">
        <v>0</v>
      </c>
      <c r="AD260" s="41">
        <v>0</v>
      </c>
      <c r="AE260" s="81">
        <v>0</v>
      </c>
      <c r="AF260" s="41">
        <v>0</v>
      </c>
      <c r="AG260" s="41">
        <v>0</v>
      </c>
      <c r="AH260" s="81">
        <v>0</v>
      </c>
      <c r="AI260" s="41">
        <v>0</v>
      </c>
      <c r="AJ260" s="41">
        <v>0</v>
      </c>
      <c r="AK260" s="81">
        <v>0</v>
      </c>
      <c r="AL260" s="41">
        <v>0</v>
      </c>
      <c r="AM260" s="41">
        <v>0</v>
      </c>
      <c r="AN260" s="81">
        <v>0</v>
      </c>
      <c r="AO260" s="41">
        <v>0</v>
      </c>
      <c r="AP260" s="41">
        <v>0</v>
      </c>
      <c r="AQ260" s="81">
        <v>0</v>
      </c>
      <c r="AR260" s="124"/>
      <c r="AS260" s="124"/>
      <c r="AU260" s="8"/>
      <c r="AV260" s="8"/>
    </row>
    <row r="261" spans="1:48" s="22" customFormat="1" ht="16.5" customHeight="1" x14ac:dyDescent="0.25">
      <c r="A261" s="144" t="s">
        <v>109</v>
      </c>
      <c r="B261" s="145"/>
      <c r="C261" s="146"/>
      <c r="D261" s="11" t="s">
        <v>89</v>
      </c>
      <c r="E261" s="7">
        <f>SUM(E262:E264)</f>
        <v>0</v>
      </c>
      <c r="F261" s="7">
        <f>SUM(F262:F264)</f>
        <v>0</v>
      </c>
      <c r="G261" s="94">
        <v>0</v>
      </c>
      <c r="H261" s="94">
        <f>SUM(H262:H264)</f>
        <v>0</v>
      </c>
      <c r="I261" s="94">
        <f>SUM(I262:I264)</f>
        <v>0</v>
      </c>
      <c r="J261" s="94">
        <v>0</v>
      </c>
      <c r="K261" s="94">
        <f>SUM(K262:K264)</f>
        <v>0</v>
      </c>
      <c r="L261" s="94">
        <f>SUM(L262:L264)</f>
        <v>0</v>
      </c>
      <c r="M261" s="94">
        <v>0</v>
      </c>
      <c r="N261" s="94">
        <f>SUM(N262:N264)</f>
        <v>0</v>
      </c>
      <c r="O261" s="94">
        <f>SUM(O262:O264)</f>
        <v>0</v>
      </c>
      <c r="P261" s="94">
        <v>0</v>
      </c>
      <c r="Q261" s="94">
        <f>SUM(Q262:Q264)</f>
        <v>0</v>
      </c>
      <c r="R261" s="94">
        <f>SUM(R262:R264)</f>
        <v>0</v>
      </c>
      <c r="S261" s="94">
        <v>0</v>
      </c>
      <c r="T261" s="94">
        <f>SUM(T262:T264)</f>
        <v>0</v>
      </c>
      <c r="U261" s="94">
        <f>SUM(U262:U264)</f>
        <v>0</v>
      </c>
      <c r="V261" s="94">
        <v>0</v>
      </c>
      <c r="W261" s="94">
        <f>SUM(W262:W264)</f>
        <v>0</v>
      </c>
      <c r="X261" s="94">
        <f>SUM(X262:X264)</f>
        <v>0</v>
      </c>
      <c r="Y261" s="94">
        <v>0</v>
      </c>
      <c r="Z261" s="94">
        <f>SUM(Z262:Z264)</f>
        <v>0</v>
      </c>
      <c r="AA261" s="94">
        <f>SUM(AA262:AA264)</f>
        <v>0</v>
      </c>
      <c r="AB261" s="94">
        <v>0</v>
      </c>
      <c r="AC261" s="94">
        <f>SUM(AC262:AC264)</f>
        <v>0</v>
      </c>
      <c r="AD261" s="94">
        <f>SUM(AD262:AD264)</f>
        <v>0</v>
      </c>
      <c r="AE261" s="94">
        <v>0</v>
      </c>
      <c r="AF261" s="94">
        <f>SUM(AF262:AF264)</f>
        <v>0</v>
      </c>
      <c r="AG261" s="94">
        <f>SUM(AG262:AG264)</f>
        <v>0</v>
      </c>
      <c r="AH261" s="94">
        <v>0</v>
      </c>
      <c r="AI261" s="94">
        <f>SUM(AI262:AI264)</f>
        <v>0</v>
      </c>
      <c r="AJ261" s="94">
        <f>SUM(AJ262:AJ264)</f>
        <v>0</v>
      </c>
      <c r="AK261" s="94">
        <v>0</v>
      </c>
      <c r="AL261" s="94">
        <f>SUM(AL262:AL264)</f>
        <v>0</v>
      </c>
      <c r="AM261" s="94">
        <f>SUM(AM262:AM264)</f>
        <v>0</v>
      </c>
      <c r="AN261" s="94">
        <v>0</v>
      </c>
      <c r="AO261" s="94">
        <f>SUM(AO262:AO264)</f>
        <v>0</v>
      </c>
      <c r="AP261" s="94">
        <f>SUM(AP262:AP264)</f>
        <v>0</v>
      </c>
      <c r="AQ261" s="94">
        <v>0</v>
      </c>
      <c r="AR261" s="167"/>
      <c r="AS261" s="167"/>
    </row>
    <row r="262" spans="1:48" s="22" customFormat="1" ht="16.5" customHeight="1" x14ac:dyDescent="0.25">
      <c r="A262" s="147"/>
      <c r="B262" s="148"/>
      <c r="C262" s="149"/>
      <c r="D262" s="42" t="s">
        <v>85</v>
      </c>
      <c r="E262" s="7">
        <f>H262+K262+N262+Q262+T262+W262+Z262+AC262+AF262+AI262+AL262+AO262</f>
        <v>0</v>
      </c>
      <c r="F262" s="7">
        <f>I262+L262+O262+R262+U262+X262+AA262+AD262+AG262+AJ262+AM262+AP262</f>
        <v>0</v>
      </c>
      <c r="G262" s="67">
        <v>0</v>
      </c>
      <c r="H262" s="41">
        <v>0</v>
      </c>
      <c r="I262" s="41">
        <v>0</v>
      </c>
      <c r="J262" s="41">
        <v>0</v>
      </c>
      <c r="K262" s="41">
        <v>0</v>
      </c>
      <c r="L262" s="41">
        <v>0</v>
      </c>
      <c r="M262" s="41">
        <v>0</v>
      </c>
      <c r="N262" s="41">
        <v>0</v>
      </c>
      <c r="O262" s="41">
        <v>0</v>
      </c>
      <c r="P262" s="41">
        <v>0</v>
      </c>
      <c r="Q262" s="41">
        <v>0</v>
      </c>
      <c r="R262" s="67">
        <v>0</v>
      </c>
      <c r="S262" s="74">
        <v>0</v>
      </c>
      <c r="T262" s="13">
        <v>0</v>
      </c>
      <c r="U262" s="67">
        <v>0</v>
      </c>
      <c r="V262" s="74">
        <v>0</v>
      </c>
      <c r="W262" s="13">
        <v>0</v>
      </c>
      <c r="X262" s="67">
        <v>0</v>
      </c>
      <c r="Y262" s="67">
        <v>0</v>
      </c>
      <c r="Z262" s="41">
        <v>0</v>
      </c>
      <c r="AA262" s="67">
        <v>0</v>
      </c>
      <c r="AB262" s="74">
        <v>0</v>
      </c>
      <c r="AC262" s="41">
        <v>0</v>
      </c>
      <c r="AD262" s="67">
        <v>0</v>
      </c>
      <c r="AE262" s="74">
        <v>0</v>
      </c>
      <c r="AF262" s="41">
        <v>0</v>
      </c>
      <c r="AG262" s="67">
        <v>0</v>
      </c>
      <c r="AH262" s="74">
        <v>0</v>
      </c>
      <c r="AI262" s="41">
        <v>0</v>
      </c>
      <c r="AJ262" s="67">
        <v>0</v>
      </c>
      <c r="AK262" s="74">
        <v>0</v>
      </c>
      <c r="AL262" s="41">
        <v>0</v>
      </c>
      <c r="AM262" s="67">
        <v>0</v>
      </c>
      <c r="AN262" s="74">
        <v>0</v>
      </c>
      <c r="AO262" s="41">
        <v>0</v>
      </c>
      <c r="AP262" s="67">
        <v>0</v>
      </c>
      <c r="AQ262" s="74">
        <v>0</v>
      </c>
      <c r="AR262" s="123"/>
      <c r="AS262" s="123"/>
    </row>
    <row r="263" spans="1:48" s="22" customFormat="1" ht="16.5" customHeight="1" x14ac:dyDescent="0.25">
      <c r="A263" s="147"/>
      <c r="B263" s="148"/>
      <c r="C263" s="149"/>
      <c r="D263" s="16" t="s">
        <v>24</v>
      </c>
      <c r="E263" s="7">
        <f>H263+K263+N263+Q263+T263+W263+Z263+AC263+AF263+AI263+AL263+AO263</f>
        <v>0</v>
      </c>
      <c r="F263" s="7">
        <f t="shared" ref="F263:F264" si="271">I263+L263+O263+R263+U263+X263+AA263+AD263+AG263+AJ263+AM263+AP263</f>
        <v>0</v>
      </c>
      <c r="G263" s="67">
        <v>0</v>
      </c>
      <c r="H263" s="41">
        <v>0</v>
      </c>
      <c r="I263" s="41">
        <v>0</v>
      </c>
      <c r="J263" s="41">
        <v>0</v>
      </c>
      <c r="K263" s="41">
        <v>0</v>
      </c>
      <c r="L263" s="41">
        <v>0</v>
      </c>
      <c r="M263" s="41">
        <v>0</v>
      </c>
      <c r="N263" s="41">
        <v>0</v>
      </c>
      <c r="O263" s="41">
        <v>0</v>
      </c>
      <c r="P263" s="41">
        <v>0</v>
      </c>
      <c r="Q263" s="41">
        <v>0</v>
      </c>
      <c r="R263" s="41">
        <v>0</v>
      </c>
      <c r="S263" s="74">
        <v>0</v>
      </c>
      <c r="T263" s="41">
        <v>0</v>
      </c>
      <c r="U263" s="41">
        <v>0</v>
      </c>
      <c r="V263" s="74">
        <v>0</v>
      </c>
      <c r="W263" s="41">
        <v>0</v>
      </c>
      <c r="X263" s="41">
        <v>0</v>
      </c>
      <c r="Y263" s="67">
        <v>0</v>
      </c>
      <c r="Z263" s="41">
        <v>0</v>
      </c>
      <c r="AA263" s="41">
        <v>0</v>
      </c>
      <c r="AB263" s="74">
        <v>0</v>
      </c>
      <c r="AC263" s="41">
        <v>0</v>
      </c>
      <c r="AD263" s="41">
        <v>0</v>
      </c>
      <c r="AE263" s="74">
        <v>0</v>
      </c>
      <c r="AF263" s="41">
        <v>0</v>
      </c>
      <c r="AG263" s="41">
        <v>0</v>
      </c>
      <c r="AH263" s="74">
        <v>0</v>
      </c>
      <c r="AI263" s="41">
        <v>0</v>
      </c>
      <c r="AJ263" s="41">
        <v>0</v>
      </c>
      <c r="AK263" s="74">
        <v>0</v>
      </c>
      <c r="AL263" s="41">
        <v>0</v>
      </c>
      <c r="AM263" s="41">
        <v>0</v>
      </c>
      <c r="AN263" s="74">
        <v>0</v>
      </c>
      <c r="AO263" s="41">
        <v>0</v>
      </c>
      <c r="AP263" s="41">
        <v>0</v>
      </c>
      <c r="AQ263" s="74">
        <v>0</v>
      </c>
      <c r="AR263" s="123"/>
      <c r="AS263" s="123"/>
    </row>
    <row r="264" spans="1:48" s="22" customFormat="1" ht="16.5" customHeight="1" x14ac:dyDescent="0.25">
      <c r="A264" s="147"/>
      <c r="B264" s="148"/>
      <c r="C264" s="149"/>
      <c r="D264" s="16" t="s">
        <v>86</v>
      </c>
      <c r="E264" s="7">
        <f t="shared" ref="E264" si="272">H264+K264+N264+Q264+T264+W264+Z264+AC264+AF264+AI264+AL264+AO264</f>
        <v>0</v>
      </c>
      <c r="F264" s="7">
        <f t="shared" si="271"/>
        <v>0</v>
      </c>
      <c r="G264" s="67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74">
        <v>0</v>
      </c>
      <c r="T264" s="41">
        <v>0</v>
      </c>
      <c r="U264" s="41">
        <v>0</v>
      </c>
      <c r="V264" s="74">
        <v>0</v>
      </c>
      <c r="W264" s="41">
        <v>0</v>
      </c>
      <c r="X264" s="41">
        <v>0</v>
      </c>
      <c r="Y264" s="67">
        <v>0</v>
      </c>
      <c r="Z264" s="41">
        <v>0</v>
      </c>
      <c r="AA264" s="41">
        <v>0</v>
      </c>
      <c r="AB264" s="74">
        <v>0</v>
      </c>
      <c r="AC264" s="41">
        <v>0</v>
      </c>
      <c r="AD264" s="41">
        <v>0</v>
      </c>
      <c r="AE264" s="74">
        <v>0</v>
      </c>
      <c r="AF264" s="41">
        <v>0</v>
      </c>
      <c r="AG264" s="41">
        <v>0</v>
      </c>
      <c r="AH264" s="74">
        <v>0</v>
      </c>
      <c r="AI264" s="41">
        <v>0</v>
      </c>
      <c r="AJ264" s="41">
        <v>0</v>
      </c>
      <c r="AK264" s="74">
        <v>0</v>
      </c>
      <c r="AL264" s="41">
        <v>0</v>
      </c>
      <c r="AM264" s="41">
        <v>0</v>
      </c>
      <c r="AN264" s="74">
        <v>0</v>
      </c>
      <c r="AO264" s="41">
        <v>0</v>
      </c>
      <c r="AP264" s="41">
        <v>0</v>
      </c>
      <c r="AQ264" s="74">
        <v>0</v>
      </c>
      <c r="AR264" s="123"/>
      <c r="AS264" s="123"/>
    </row>
    <row r="265" spans="1:48" s="22" customFormat="1" ht="16.5" customHeight="1" x14ac:dyDescent="0.25">
      <c r="A265" s="150"/>
      <c r="B265" s="151"/>
      <c r="C265" s="152"/>
      <c r="D265" s="16" t="s">
        <v>87</v>
      </c>
      <c r="E265" s="7">
        <v>0</v>
      </c>
      <c r="F265" s="7">
        <v>0</v>
      </c>
      <c r="G265" s="67">
        <v>0</v>
      </c>
      <c r="H265" s="41">
        <v>0</v>
      </c>
      <c r="I265" s="41">
        <v>0</v>
      </c>
      <c r="J265" s="41">
        <v>0</v>
      </c>
      <c r="K265" s="41">
        <v>0</v>
      </c>
      <c r="L265" s="41">
        <v>0</v>
      </c>
      <c r="M265" s="41">
        <v>0</v>
      </c>
      <c r="N265" s="41">
        <v>0</v>
      </c>
      <c r="O265" s="41">
        <v>0</v>
      </c>
      <c r="P265" s="41">
        <v>0</v>
      </c>
      <c r="Q265" s="41">
        <v>0</v>
      </c>
      <c r="R265" s="15">
        <v>0</v>
      </c>
      <c r="S265" s="81">
        <v>0</v>
      </c>
      <c r="T265" s="13">
        <v>0</v>
      </c>
      <c r="U265" s="15">
        <v>0</v>
      </c>
      <c r="V265" s="81">
        <v>0</v>
      </c>
      <c r="W265" s="13">
        <v>0</v>
      </c>
      <c r="X265" s="41">
        <v>0</v>
      </c>
      <c r="Y265" s="41">
        <v>0</v>
      </c>
      <c r="Z265" s="41">
        <v>0</v>
      </c>
      <c r="AA265" s="41">
        <v>0</v>
      </c>
      <c r="AB265" s="81">
        <v>0</v>
      </c>
      <c r="AC265" s="41">
        <v>0</v>
      </c>
      <c r="AD265" s="41">
        <v>0</v>
      </c>
      <c r="AE265" s="81">
        <v>0</v>
      </c>
      <c r="AF265" s="41">
        <v>0</v>
      </c>
      <c r="AG265" s="41">
        <v>0</v>
      </c>
      <c r="AH265" s="81">
        <v>0</v>
      </c>
      <c r="AI265" s="41">
        <v>0</v>
      </c>
      <c r="AJ265" s="41">
        <v>0</v>
      </c>
      <c r="AK265" s="81">
        <v>0</v>
      </c>
      <c r="AL265" s="41">
        <v>0</v>
      </c>
      <c r="AM265" s="41">
        <v>0</v>
      </c>
      <c r="AN265" s="81">
        <v>0</v>
      </c>
      <c r="AO265" s="41">
        <v>0</v>
      </c>
      <c r="AP265" s="41">
        <v>0</v>
      </c>
      <c r="AQ265" s="81">
        <v>0</v>
      </c>
      <c r="AR265" s="124"/>
      <c r="AS265" s="124"/>
    </row>
    <row r="266" spans="1:48" s="22" customFormat="1" ht="16.5" customHeight="1" x14ac:dyDescent="0.25">
      <c r="A266" s="21"/>
      <c r="D266" s="23"/>
      <c r="E266" s="23"/>
      <c r="S266" s="84"/>
      <c r="V266" s="84"/>
      <c r="Z266" s="24"/>
      <c r="AB266" s="84"/>
      <c r="AE266" s="84"/>
      <c r="AH266" s="84"/>
      <c r="AK266" s="84"/>
      <c r="AN266" s="84"/>
      <c r="AQ266" s="84"/>
    </row>
    <row r="267" spans="1:48" s="22" customFormat="1" ht="38.25" customHeight="1" x14ac:dyDescent="0.25">
      <c r="A267" s="207" t="s">
        <v>42</v>
      </c>
      <c r="B267" s="207"/>
      <c r="C267" s="207"/>
      <c r="D267" s="207"/>
      <c r="E267" s="207"/>
      <c r="F267" s="9"/>
      <c r="G267" s="208" t="s">
        <v>38</v>
      </c>
      <c r="H267" s="208"/>
      <c r="I267" s="208"/>
      <c r="J267" s="208"/>
      <c r="K267" s="208"/>
      <c r="L267" s="208"/>
      <c r="M267" s="208"/>
      <c r="N267" s="8"/>
      <c r="O267" s="9"/>
      <c r="Q267" s="23"/>
      <c r="S267" s="84"/>
      <c r="V267" s="84"/>
      <c r="Z267" s="24"/>
      <c r="AB267" s="84"/>
      <c r="AE267" s="84"/>
      <c r="AH267" s="84"/>
      <c r="AJ267" s="23"/>
      <c r="AK267" s="84"/>
      <c r="AN267" s="84"/>
      <c r="AQ267" s="84"/>
    </row>
    <row r="268" spans="1:48" s="22" customFormat="1" ht="16.5" customHeight="1" x14ac:dyDescent="0.25">
      <c r="A268" s="206" t="s">
        <v>162</v>
      </c>
      <c r="B268" s="206"/>
      <c r="C268" s="206"/>
      <c r="D268" s="206"/>
      <c r="E268" s="206"/>
      <c r="F268" s="9"/>
      <c r="G268" s="29"/>
      <c r="H268" s="29"/>
      <c r="I268" s="29"/>
      <c r="J268" s="95"/>
      <c r="K268" s="29"/>
      <c r="L268" s="29"/>
      <c r="M268" s="95"/>
      <c r="N268" s="9"/>
      <c r="O268" s="9"/>
      <c r="S268" s="84"/>
      <c r="V268" s="84"/>
      <c r="Z268" s="24"/>
      <c r="AB268" s="84"/>
      <c r="AE268" s="84"/>
      <c r="AF268" s="23"/>
      <c r="AH268" s="84"/>
      <c r="AK268" s="84"/>
      <c r="AN268" s="84"/>
      <c r="AQ268" s="84"/>
    </row>
    <row r="269" spans="1:48" s="9" customFormat="1" ht="16.5" customHeight="1" x14ac:dyDescent="0.25">
      <c r="A269" s="122" t="s">
        <v>163</v>
      </c>
      <c r="B269" s="122"/>
      <c r="C269" s="122"/>
      <c r="D269" s="122"/>
      <c r="E269" s="8"/>
      <c r="F269" s="8"/>
      <c r="G269" s="209" t="s">
        <v>39</v>
      </c>
      <c r="H269" s="210"/>
      <c r="I269" s="210"/>
      <c r="J269" s="210"/>
      <c r="K269" s="210"/>
      <c r="L269" s="210"/>
      <c r="M269" s="210"/>
      <c r="N269" s="210"/>
      <c r="O269" s="210"/>
      <c r="P269" s="22"/>
      <c r="Q269" s="22"/>
      <c r="R269" s="22"/>
      <c r="S269" s="84"/>
      <c r="T269" s="22"/>
      <c r="U269" s="22"/>
      <c r="V269" s="84"/>
      <c r="W269" s="22"/>
      <c r="X269" s="22"/>
      <c r="Y269" s="22"/>
      <c r="Z269" s="23"/>
      <c r="AA269" s="22"/>
      <c r="AB269" s="84"/>
      <c r="AC269" s="22"/>
      <c r="AD269" s="22"/>
      <c r="AE269" s="84"/>
      <c r="AF269" s="22"/>
      <c r="AG269" s="22"/>
      <c r="AH269" s="84"/>
      <c r="AI269" s="23"/>
      <c r="AJ269" s="22"/>
      <c r="AK269" s="84"/>
      <c r="AL269" s="22"/>
      <c r="AM269" s="22"/>
      <c r="AN269" s="84"/>
      <c r="AO269" s="22"/>
      <c r="AP269" s="22"/>
      <c r="AQ269" s="84"/>
      <c r="AR269" s="22"/>
      <c r="AS269" s="22"/>
    </row>
    <row r="270" spans="1:48" ht="16.5" customHeight="1" x14ac:dyDescent="0.25">
      <c r="A270" s="122" t="s">
        <v>211</v>
      </c>
      <c r="B270" s="122"/>
      <c r="C270" s="122"/>
      <c r="D270" s="122"/>
      <c r="E270" s="122"/>
      <c r="F270" s="9"/>
      <c r="G270" s="214" t="s">
        <v>212</v>
      </c>
      <c r="H270" s="215"/>
      <c r="I270" s="215"/>
      <c r="J270" s="215"/>
      <c r="K270" s="215"/>
      <c r="L270" s="215"/>
      <c r="M270" s="215"/>
      <c r="N270" s="215"/>
      <c r="O270" s="215"/>
      <c r="P270" s="22"/>
      <c r="Q270" s="22"/>
      <c r="R270" s="22"/>
      <c r="S270" s="84"/>
      <c r="T270" s="22"/>
      <c r="U270" s="22"/>
      <c r="V270" s="84"/>
      <c r="W270" s="22"/>
      <c r="X270" s="22"/>
      <c r="Y270" s="22"/>
      <c r="Z270" s="22"/>
      <c r="AA270" s="22"/>
      <c r="AB270" s="84"/>
      <c r="AC270" s="22"/>
      <c r="AD270" s="22"/>
      <c r="AE270" s="84"/>
      <c r="AF270" s="22"/>
      <c r="AG270" s="22"/>
      <c r="AH270" s="84"/>
      <c r="AI270" s="22"/>
      <c r="AJ270" s="22"/>
      <c r="AK270" s="84"/>
      <c r="AL270" s="22"/>
      <c r="AM270" s="22"/>
      <c r="AN270" s="84"/>
      <c r="AO270" s="22"/>
      <c r="AP270" s="22"/>
      <c r="AQ270" s="84"/>
      <c r="AR270" s="22"/>
      <c r="AS270" s="22"/>
      <c r="AT270" s="22"/>
    </row>
    <row r="271" spans="1:48" ht="16.5" customHeight="1" x14ac:dyDescent="0.25">
      <c r="A271" s="21"/>
      <c r="B271" s="25" t="s">
        <v>41</v>
      </c>
      <c r="C271" s="28"/>
      <c r="D271" s="9"/>
      <c r="E271" s="8"/>
      <c r="F271" s="8"/>
      <c r="G271" s="9"/>
      <c r="H271" s="9"/>
      <c r="I271" s="9"/>
      <c r="J271" s="9"/>
      <c r="K271" s="9" t="s">
        <v>40</v>
      </c>
      <c r="L271" s="9"/>
      <c r="M271" s="205"/>
      <c r="N271" s="205"/>
      <c r="O271" s="9"/>
      <c r="P271" s="9"/>
      <c r="Q271" s="22"/>
      <c r="R271" s="22"/>
      <c r="S271" s="84"/>
      <c r="T271" s="22"/>
      <c r="U271" s="22"/>
      <c r="V271" s="84"/>
      <c r="W271" s="22"/>
      <c r="X271" s="22"/>
      <c r="Y271" s="22"/>
      <c r="Z271" s="22"/>
      <c r="AA271" s="22"/>
      <c r="AB271" s="84"/>
      <c r="AC271" s="22"/>
      <c r="AD271" s="22"/>
      <c r="AE271" s="84"/>
      <c r="AF271" s="22"/>
      <c r="AG271" s="22"/>
      <c r="AH271" s="84"/>
      <c r="AI271" s="22"/>
      <c r="AJ271" s="22"/>
      <c r="AK271" s="84"/>
      <c r="AL271" s="22"/>
      <c r="AM271" s="22"/>
      <c r="AN271" s="84"/>
      <c r="AO271" s="22"/>
      <c r="AP271" s="22"/>
      <c r="AQ271" s="84"/>
      <c r="AR271" s="22"/>
      <c r="AS271" s="22"/>
      <c r="AT271" s="22"/>
    </row>
    <row r="272" spans="1:48" ht="16.5" customHeight="1" x14ac:dyDescent="0.25">
      <c r="A272" s="122"/>
      <c r="B272" s="122"/>
      <c r="C272" s="122"/>
      <c r="D272" s="122"/>
      <c r="E272" s="122"/>
      <c r="F272" s="122"/>
      <c r="G272" s="122"/>
      <c r="H272" s="122"/>
      <c r="I272" s="9"/>
      <c r="J272" s="9"/>
      <c r="K272" s="9"/>
      <c r="L272" s="9"/>
      <c r="M272" s="9"/>
      <c r="N272" s="9"/>
      <c r="O272" s="9"/>
      <c r="P272" s="22"/>
      <c r="Q272" s="22"/>
      <c r="R272" s="22"/>
      <c r="S272" s="84"/>
      <c r="T272" s="22"/>
      <c r="U272" s="22"/>
      <c r="V272" s="84"/>
      <c r="W272" s="22"/>
      <c r="X272" s="22"/>
      <c r="Y272" s="22"/>
      <c r="Z272" s="22"/>
      <c r="AA272" s="22"/>
      <c r="AB272" s="84"/>
      <c r="AC272" s="22"/>
      <c r="AD272" s="22"/>
      <c r="AE272" s="84"/>
      <c r="AF272" s="22"/>
      <c r="AG272" s="22"/>
      <c r="AH272" s="84"/>
      <c r="AI272" s="22"/>
      <c r="AJ272" s="22"/>
      <c r="AK272" s="84"/>
      <c r="AL272" s="22"/>
      <c r="AM272" s="22"/>
      <c r="AN272" s="84"/>
      <c r="AO272" s="22"/>
      <c r="AP272" s="22"/>
      <c r="AQ272" s="84"/>
      <c r="AR272" s="22"/>
      <c r="AS272" s="22"/>
      <c r="AT272" s="22"/>
    </row>
  </sheetData>
  <mergeCells count="973">
    <mergeCell ref="AM217:AM221"/>
    <mergeCell ref="AN217:AN221"/>
    <mergeCell ref="AF217:AF221"/>
    <mergeCell ref="AG217:AG221"/>
    <mergeCell ref="AH217:AH221"/>
    <mergeCell ref="AM145:AM147"/>
    <mergeCell ref="AN158:AN160"/>
    <mergeCell ref="AG134:AG136"/>
    <mergeCell ref="AI134:AI136"/>
    <mergeCell ref="AJ134:AJ136"/>
    <mergeCell ref="AK134:AK136"/>
    <mergeCell ref="AL134:AL136"/>
    <mergeCell ref="AG188:AG190"/>
    <mergeCell ref="Q217:Q221"/>
    <mergeCell ref="R217:R221"/>
    <mergeCell ref="S217:S221"/>
    <mergeCell ref="T217:T221"/>
    <mergeCell ref="U217:U221"/>
    <mergeCell ref="AI217:AI221"/>
    <mergeCell ref="AJ217:AJ221"/>
    <mergeCell ref="AK217:AK221"/>
    <mergeCell ref="AL217:AL221"/>
    <mergeCell ref="AQ217:AQ221"/>
    <mergeCell ref="C58:C60"/>
    <mergeCell ref="C61:C65"/>
    <mergeCell ref="C66:C70"/>
    <mergeCell ref="C81:C85"/>
    <mergeCell ref="C93:C97"/>
    <mergeCell ref="C116:C120"/>
    <mergeCell ref="C129:C133"/>
    <mergeCell ref="AQ188:AQ190"/>
    <mergeCell ref="AM185:AM187"/>
    <mergeCell ref="AN185:AN187"/>
    <mergeCell ref="AP185:AP187"/>
    <mergeCell ref="AQ185:AQ187"/>
    <mergeCell ref="AP174:AP176"/>
    <mergeCell ref="AQ174:AQ176"/>
    <mergeCell ref="AP177:AP179"/>
    <mergeCell ref="AQ177:AQ179"/>
    <mergeCell ref="Z217:Z221"/>
    <mergeCell ref="AA217:AA221"/>
    <mergeCell ref="AB217:AB221"/>
    <mergeCell ref="AC217:AC221"/>
    <mergeCell ref="AD217:AD221"/>
    <mergeCell ref="AE217:AE221"/>
    <mergeCell ref="AO188:AO190"/>
    <mergeCell ref="AP55:AP57"/>
    <mergeCell ref="AQ55:AQ57"/>
    <mergeCell ref="AP58:AP60"/>
    <mergeCell ref="AQ58:AQ60"/>
    <mergeCell ref="AO66:AO70"/>
    <mergeCell ref="AP66:AP70"/>
    <mergeCell ref="AQ66:AQ70"/>
    <mergeCell ref="AP121:AP123"/>
    <mergeCell ref="AQ121:AQ123"/>
    <mergeCell ref="AG58:AG60"/>
    <mergeCell ref="Y121:Y123"/>
    <mergeCell ref="AF113:AF115"/>
    <mergeCell ref="AG113:AG115"/>
    <mergeCell ref="AA58:AA60"/>
    <mergeCell ref="AH121:AH123"/>
    <mergeCell ref="T55:T57"/>
    <mergeCell ref="AG66:AG70"/>
    <mergeCell ref="AC55:AC57"/>
    <mergeCell ref="AD55:AD57"/>
    <mergeCell ref="AE55:AE57"/>
    <mergeCell ref="AD113:AD115"/>
    <mergeCell ref="W66:W70"/>
    <mergeCell ref="X66:X70"/>
    <mergeCell ref="Y66:Y70"/>
    <mergeCell ref="Z66:Z70"/>
    <mergeCell ref="AA66:AA70"/>
    <mergeCell ref="AB66:AB70"/>
    <mergeCell ref="AC66:AC70"/>
    <mergeCell ref="AE110:AE112"/>
    <mergeCell ref="AE113:AE115"/>
    <mergeCell ref="X113:X115"/>
    <mergeCell ref="Y113:Y115"/>
    <mergeCell ref="Z113:Z115"/>
    <mergeCell ref="AS66:AS70"/>
    <mergeCell ref="AS134:AS136"/>
    <mergeCell ref="AA113:AA115"/>
    <mergeCell ref="AB113:AB115"/>
    <mergeCell ref="AO137:AO139"/>
    <mergeCell ref="AO145:AO147"/>
    <mergeCell ref="AO158:AO160"/>
    <mergeCell ref="AO161:AO163"/>
    <mergeCell ref="AP137:AP139"/>
    <mergeCell ref="AQ137:AQ139"/>
    <mergeCell ref="AP134:AP136"/>
    <mergeCell ref="AQ134:AQ136"/>
    <mergeCell ref="AE145:AE147"/>
    <mergeCell ref="AF145:AF147"/>
    <mergeCell ref="AG158:AG160"/>
    <mergeCell ref="AH113:AH115"/>
    <mergeCell ref="AI121:AI123"/>
    <mergeCell ref="AH66:AH70"/>
    <mergeCell ref="AI66:AI70"/>
    <mergeCell ref="AJ66:AJ70"/>
    <mergeCell ref="AK66:AK70"/>
    <mergeCell ref="AL66:AL70"/>
    <mergeCell ref="AS121:AS123"/>
    <mergeCell ref="AD66:AD70"/>
    <mergeCell ref="AO58:AO60"/>
    <mergeCell ref="AO110:AO112"/>
    <mergeCell ref="AP110:AP112"/>
    <mergeCell ref="AQ110:AQ112"/>
    <mergeCell ref="AP113:AP115"/>
    <mergeCell ref="AQ113:AQ115"/>
    <mergeCell ref="AN58:AN60"/>
    <mergeCell ref="AM66:AM70"/>
    <mergeCell ref="AN66:AN70"/>
    <mergeCell ref="AS140:AS144"/>
    <mergeCell ref="AS148:AS152"/>
    <mergeCell ref="AL185:AL187"/>
    <mergeCell ref="AJ174:AJ176"/>
    <mergeCell ref="AM158:AM160"/>
    <mergeCell ref="AS153:AS157"/>
    <mergeCell ref="AR140:AR144"/>
    <mergeCell ref="AS177:AS179"/>
    <mergeCell ref="AO174:AO176"/>
    <mergeCell ref="AO177:AO179"/>
    <mergeCell ref="AS158:AS160"/>
    <mergeCell ref="AS161:AS163"/>
    <mergeCell ref="AR164:AR168"/>
    <mergeCell ref="AS164:AS168"/>
    <mergeCell ref="AP161:AP163"/>
    <mergeCell ref="AQ161:AQ163"/>
    <mergeCell ref="AP158:AP160"/>
    <mergeCell ref="AQ158:AQ160"/>
    <mergeCell ref="AP145:AP147"/>
    <mergeCell ref="AQ145:AQ147"/>
    <mergeCell ref="AR145:AR147"/>
    <mergeCell ref="AR153:AR157"/>
    <mergeCell ref="AE66:AE70"/>
    <mergeCell ref="N55:N57"/>
    <mergeCell ref="O55:O57"/>
    <mergeCell ref="AN177:AN179"/>
    <mergeCell ref="AL174:AL176"/>
    <mergeCell ref="AM174:AM176"/>
    <mergeCell ref="P55:P57"/>
    <mergeCell ref="Q55:Q57"/>
    <mergeCell ref="AF66:AF70"/>
    <mergeCell ref="AK121:AK123"/>
    <mergeCell ref="AL121:AL123"/>
    <mergeCell ref="AK174:AK176"/>
    <mergeCell ref="T134:T136"/>
    <mergeCell ref="U55:U57"/>
    <mergeCell ref="V55:V57"/>
    <mergeCell ref="S55:S57"/>
    <mergeCell ref="W55:W57"/>
    <mergeCell ref="X55:X57"/>
    <mergeCell ref="Y55:Y57"/>
    <mergeCell ref="AF55:AF57"/>
    <mergeCell ref="AG55:AG57"/>
    <mergeCell ref="AH55:AH57"/>
    <mergeCell ref="AI55:AI57"/>
    <mergeCell ref="AD58:AD60"/>
    <mergeCell ref="AE58:AE60"/>
    <mergeCell ref="AF58:AF60"/>
    <mergeCell ref="AE158:AE160"/>
    <mergeCell ref="AF158:AF160"/>
    <mergeCell ref="W58:W60"/>
    <mergeCell ref="X58:X60"/>
    <mergeCell ref="Y58:Y60"/>
    <mergeCell ref="D66:D70"/>
    <mergeCell ref="M113:M115"/>
    <mergeCell ref="M110:M112"/>
    <mergeCell ref="Q113:Q115"/>
    <mergeCell ref="R113:R115"/>
    <mergeCell ref="S113:S115"/>
    <mergeCell ref="T113:T115"/>
    <mergeCell ref="U113:U115"/>
    <mergeCell ref="V113:V115"/>
    <mergeCell ref="W113:W115"/>
    <mergeCell ref="AD110:AD112"/>
    <mergeCell ref="Q66:Q70"/>
    <mergeCell ref="R66:R70"/>
    <mergeCell ref="S66:S70"/>
    <mergeCell ref="T66:T70"/>
    <mergeCell ref="U66:U70"/>
    <mergeCell ref="U121:U123"/>
    <mergeCell ref="J161:J163"/>
    <mergeCell ref="A116:A120"/>
    <mergeCell ref="B116:B120"/>
    <mergeCell ref="AB58:AB60"/>
    <mergeCell ref="AC58:AC60"/>
    <mergeCell ref="X110:X112"/>
    <mergeCell ref="U110:U112"/>
    <mergeCell ref="Z58:Z60"/>
    <mergeCell ref="W121:W123"/>
    <mergeCell ref="X121:X123"/>
    <mergeCell ref="AA121:AA123"/>
    <mergeCell ref="AB121:AB123"/>
    <mergeCell ref="O121:O123"/>
    <mergeCell ref="V110:V112"/>
    <mergeCell ref="E121:E123"/>
    <mergeCell ref="F121:F123"/>
    <mergeCell ref="G121:G123"/>
    <mergeCell ref="H121:H123"/>
    <mergeCell ref="G110:G112"/>
    <mergeCell ref="F110:F112"/>
    <mergeCell ref="U134:U136"/>
    <mergeCell ref="V134:V136"/>
    <mergeCell ref="V66:V70"/>
    <mergeCell ref="O110:O112"/>
    <mergeCell ref="P110:P112"/>
    <mergeCell ref="T110:T112"/>
    <mergeCell ref="Q110:Q112"/>
    <mergeCell ref="I121:I123"/>
    <mergeCell ref="R110:R112"/>
    <mergeCell ref="S110:S112"/>
    <mergeCell ref="N110:N112"/>
    <mergeCell ref="Q121:Q123"/>
    <mergeCell ref="R121:R123"/>
    <mergeCell ref="S121:S123"/>
    <mergeCell ref="P121:P123"/>
    <mergeCell ref="N121:N123"/>
    <mergeCell ref="O113:O115"/>
    <mergeCell ref="P113:P115"/>
    <mergeCell ref="E58:E60"/>
    <mergeCell ref="F58:F60"/>
    <mergeCell ref="G58:G60"/>
    <mergeCell ref="H58:H60"/>
    <mergeCell ref="I58:I60"/>
    <mergeCell ref="J58:J60"/>
    <mergeCell ref="K58:K60"/>
    <mergeCell ref="L58:L60"/>
    <mergeCell ref="M58:M60"/>
    <mergeCell ref="R222:R224"/>
    <mergeCell ref="Q222:Q224"/>
    <mergeCell ref="P222:P224"/>
    <mergeCell ref="S222:S224"/>
    <mergeCell ref="T222:T224"/>
    <mergeCell ref="U222:U224"/>
    <mergeCell ref="V222:V224"/>
    <mergeCell ref="Q145:Q147"/>
    <mergeCell ref="R145:R147"/>
    <mergeCell ref="S145:S147"/>
    <mergeCell ref="T145:T147"/>
    <mergeCell ref="U145:U147"/>
    <mergeCell ref="V145:V147"/>
    <mergeCell ref="V217:V221"/>
    <mergeCell ref="P158:P160"/>
    <mergeCell ref="P188:P190"/>
    <mergeCell ref="S188:S190"/>
    <mergeCell ref="T188:T190"/>
    <mergeCell ref="U188:U190"/>
    <mergeCell ref="V188:V190"/>
    <mergeCell ref="Q185:Q187"/>
    <mergeCell ref="V177:V179"/>
    <mergeCell ref="S185:S187"/>
    <mergeCell ref="T185:T187"/>
    <mergeCell ref="Z55:Z57"/>
    <mergeCell ref="AA55:AA57"/>
    <mergeCell ref="AB55:AB57"/>
    <mergeCell ref="AA110:AA112"/>
    <mergeCell ref="AB110:AB112"/>
    <mergeCell ref="AC110:AC112"/>
    <mergeCell ref="W222:W224"/>
    <mergeCell ref="X222:X224"/>
    <mergeCell ref="Y222:Y224"/>
    <mergeCell ref="Y110:Y112"/>
    <mergeCell ref="Z110:Z112"/>
    <mergeCell ref="W110:W112"/>
    <mergeCell ref="W217:W221"/>
    <mergeCell ref="X217:X221"/>
    <mergeCell ref="Y217:Y221"/>
    <mergeCell ref="Z222:Z224"/>
    <mergeCell ref="AA222:AA224"/>
    <mergeCell ref="AB222:AB224"/>
    <mergeCell ref="AC222:AC224"/>
    <mergeCell ref="AA188:AA190"/>
    <mergeCell ref="AB188:AB190"/>
    <mergeCell ref="AB185:AB187"/>
    <mergeCell ref="W137:W139"/>
    <mergeCell ref="W188:W190"/>
    <mergeCell ref="AD222:AD224"/>
    <mergeCell ref="AE222:AE224"/>
    <mergeCell ref="AF222:AF224"/>
    <mergeCell ref="AG222:AG224"/>
    <mergeCell ref="AH222:AH224"/>
    <mergeCell ref="AS45:AS49"/>
    <mergeCell ref="AG145:AG147"/>
    <mergeCell ref="AJ137:AJ139"/>
    <mergeCell ref="AJ113:AJ115"/>
    <mergeCell ref="AK113:AK115"/>
    <mergeCell ref="AJ121:AJ123"/>
    <mergeCell ref="AL110:AL112"/>
    <mergeCell ref="AM110:AM112"/>
    <mergeCell ref="AN110:AN112"/>
    <mergeCell ref="AM134:AM136"/>
    <mergeCell ref="AI113:AI115"/>
    <mergeCell ref="AI137:AI139"/>
    <mergeCell ref="AH145:AH147"/>
    <mergeCell ref="AI145:AI147"/>
    <mergeCell ref="AJ145:AJ147"/>
    <mergeCell ref="AG110:AG112"/>
    <mergeCell ref="AG121:AG123"/>
    <mergeCell ref="AG137:AG139"/>
    <mergeCell ref="AN145:AN147"/>
    <mergeCell ref="AS222:AS224"/>
    <mergeCell ref="AS169:AS173"/>
    <mergeCell ref="AR148:AR152"/>
    <mergeCell ref="AS145:AS147"/>
    <mergeCell ref="AR180:AR184"/>
    <mergeCell ref="AS180:AS184"/>
    <mergeCell ref="AR206:AR210"/>
    <mergeCell ref="AS191:AS195"/>
    <mergeCell ref="AS196:AS200"/>
    <mergeCell ref="AS201:AS205"/>
    <mergeCell ref="AS174:AS176"/>
    <mergeCell ref="AS188:AS190"/>
    <mergeCell ref="AR191:AR195"/>
    <mergeCell ref="AR196:AR200"/>
    <mergeCell ref="AR177:AR179"/>
    <mergeCell ref="AR185:AR187"/>
    <mergeCell ref="AR158:AR160"/>
    <mergeCell ref="AR161:AR163"/>
    <mergeCell ref="AS217:AS221"/>
    <mergeCell ref="AS211:AS215"/>
    <mergeCell ref="AS206:AS210"/>
    <mergeCell ref="AS185:AS187"/>
    <mergeCell ref="AS137:AS139"/>
    <mergeCell ref="AS81:AS85"/>
    <mergeCell ref="AS76:AS80"/>
    <mergeCell ref="AS93:AS97"/>
    <mergeCell ref="AS113:AS115"/>
    <mergeCell ref="AS116:AS120"/>
    <mergeCell ref="AS124:AS128"/>
    <mergeCell ref="AS105:AS109"/>
    <mergeCell ref="AR121:AR123"/>
    <mergeCell ref="AS110:AS112"/>
    <mergeCell ref="AS129:AS133"/>
    <mergeCell ref="AR134:AR136"/>
    <mergeCell ref="AR76:AR80"/>
    <mergeCell ref="AR93:AR97"/>
    <mergeCell ref="AS100:AS104"/>
    <mergeCell ref="AS86:AS90"/>
    <mergeCell ref="AR137:AR139"/>
    <mergeCell ref="AI222:AI224"/>
    <mergeCell ref="AL222:AL224"/>
    <mergeCell ref="AM222:AM224"/>
    <mergeCell ref="AN222:AN224"/>
    <mergeCell ref="AI158:AI160"/>
    <mergeCell ref="AJ158:AJ160"/>
    <mergeCell ref="AK158:AK160"/>
    <mergeCell ref="AR169:AR173"/>
    <mergeCell ref="AL161:AL163"/>
    <mergeCell ref="AM161:AM163"/>
    <mergeCell ref="AN161:AN163"/>
    <mergeCell ref="AJ222:AJ224"/>
    <mergeCell ref="AK222:AK224"/>
    <mergeCell ref="AR211:AR215"/>
    <mergeCell ref="AR222:AR224"/>
    <mergeCell ref="AR188:AR190"/>
    <mergeCell ref="AR201:AR205"/>
    <mergeCell ref="AP222:AP224"/>
    <mergeCell ref="AQ222:AQ224"/>
    <mergeCell ref="AO217:AO221"/>
    <mergeCell ref="AO222:AO224"/>
    <mergeCell ref="AP217:AP221"/>
    <mergeCell ref="AO185:AO187"/>
    <mergeCell ref="AP188:AP190"/>
    <mergeCell ref="AC113:AC115"/>
    <mergeCell ref="AK110:AK112"/>
    <mergeCell ref="AJ110:AJ112"/>
    <mergeCell ref="AG161:AG163"/>
    <mergeCell ref="AH161:AH163"/>
    <mergeCell ref="AI161:AI163"/>
    <mergeCell ref="AJ161:AJ163"/>
    <mergeCell ref="AK161:AK163"/>
    <mergeCell ref="AH137:AH139"/>
    <mergeCell ref="AF134:AF136"/>
    <mergeCell ref="AE134:AE136"/>
    <mergeCell ref="AE137:AE139"/>
    <mergeCell ref="AF110:AF112"/>
    <mergeCell ref="AF137:AF139"/>
    <mergeCell ref="AE121:AE123"/>
    <mergeCell ref="AF121:AF123"/>
    <mergeCell ref="AK137:AK139"/>
    <mergeCell ref="AI110:AI112"/>
    <mergeCell ref="AH110:AH112"/>
    <mergeCell ref="AH134:AH136"/>
    <mergeCell ref="AJ188:AJ190"/>
    <mergeCell ref="AR45:AR49"/>
    <mergeCell ref="AL158:AL160"/>
    <mergeCell ref="AR116:AR120"/>
    <mergeCell ref="AR66:AR70"/>
    <mergeCell ref="AO113:AO115"/>
    <mergeCell ref="AO121:AO123"/>
    <mergeCell ref="AO134:AO136"/>
    <mergeCell ref="AR50:AR54"/>
    <mergeCell ref="AR86:AR90"/>
    <mergeCell ref="AR61:AR65"/>
    <mergeCell ref="AN55:AN57"/>
    <mergeCell ref="AR81:AR85"/>
    <mergeCell ref="AN121:AN123"/>
    <mergeCell ref="AM121:AM123"/>
    <mergeCell ref="AM55:AM57"/>
    <mergeCell ref="AL137:AL139"/>
    <mergeCell ref="AR105:AR109"/>
    <mergeCell ref="AR110:AR112"/>
    <mergeCell ref="AR113:AR115"/>
    <mergeCell ref="AR100:AR104"/>
    <mergeCell ref="AL55:AL57"/>
    <mergeCell ref="AM137:AM139"/>
    <mergeCell ref="AM58:AM60"/>
    <mergeCell ref="AJ55:AJ57"/>
    <mergeCell ref="AK55:AK57"/>
    <mergeCell ref="AJ58:AJ60"/>
    <mergeCell ref="AR129:AR133"/>
    <mergeCell ref="AR124:AR128"/>
    <mergeCell ref="AL58:AL60"/>
    <mergeCell ref="AO55:AO57"/>
    <mergeCell ref="AS50:AS54"/>
    <mergeCell ref="AK188:AK190"/>
    <mergeCell ref="AL188:AL190"/>
    <mergeCell ref="AM188:AM190"/>
    <mergeCell ref="AN188:AN190"/>
    <mergeCell ref="AN137:AN139"/>
    <mergeCell ref="AK145:AK147"/>
    <mergeCell ref="AL145:AL147"/>
    <mergeCell ref="AL113:AL115"/>
    <mergeCell ref="AM113:AM115"/>
    <mergeCell ref="AL177:AL179"/>
    <mergeCell ref="AM177:AM179"/>
    <mergeCell ref="AR174:AR176"/>
    <mergeCell ref="AN134:AN136"/>
    <mergeCell ref="AN174:AN176"/>
    <mergeCell ref="AK58:AK60"/>
    <mergeCell ref="AS61:AS65"/>
    <mergeCell ref="AE174:AE176"/>
    <mergeCell ref="AI188:AI190"/>
    <mergeCell ref="AC188:AC190"/>
    <mergeCell ref="AD188:AD190"/>
    <mergeCell ref="AE188:AE190"/>
    <mergeCell ref="AF188:AF190"/>
    <mergeCell ref="AG185:AG187"/>
    <mergeCell ref="AG177:AG179"/>
    <mergeCell ref="AH177:AH179"/>
    <mergeCell ref="AF174:AF176"/>
    <mergeCell ref="AI174:AI176"/>
    <mergeCell ref="AC174:AC176"/>
    <mergeCell ref="AH174:AH176"/>
    <mergeCell ref="AD174:AD176"/>
    <mergeCell ref="N174:N176"/>
    <mergeCell ref="R188:R190"/>
    <mergeCell ref="AH158:AH160"/>
    <mergeCell ref="AD158:AD160"/>
    <mergeCell ref="W158:W160"/>
    <mergeCell ref="X158:X160"/>
    <mergeCell ref="Y158:Y160"/>
    <mergeCell ref="Z158:Z160"/>
    <mergeCell ref="AA158:AA160"/>
    <mergeCell ref="AB158:AB160"/>
    <mergeCell ref="AC158:AC160"/>
    <mergeCell ref="W174:W176"/>
    <mergeCell ref="X174:X176"/>
    <mergeCell ref="Y174:Y176"/>
    <mergeCell ref="P174:P176"/>
    <mergeCell ref="R158:R160"/>
    <mergeCell ref="S158:S160"/>
    <mergeCell ref="T158:T160"/>
    <mergeCell ref="U158:U160"/>
    <mergeCell ref="V158:V160"/>
    <mergeCell ref="Q188:Q190"/>
    <mergeCell ref="X188:X190"/>
    <mergeCell ref="Y188:Y190"/>
    <mergeCell ref="Z188:Z190"/>
    <mergeCell ref="U185:U187"/>
    <mergeCell ref="V185:V187"/>
    <mergeCell ref="W185:W187"/>
    <mergeCell ref="T177:T179"/>
    <mergeCell ref="U177:U179"/>
    <mergeCell ref="P185:P187"/>
    <mergeCell ref="R185:R187"/>
    <mergeCell ref="V121:V123"/>
    <mergeCell ref="T121:T123"/>
    <mergeCell ref="P134:P136"/>
    <mergeCell ref="P137:P139"/>
    <mergeCell ref="U174:U176"/>
    <mergeCell ref="V174:V176"/>
    <mergeCell ref="V161:V163"/>
    <mergeCell ref="Q161:Q163"/>
    <mergeCell ref="R161:R163"/>
    <mergeCell ref="Q174:Q176"/>
    <mergeCell ref="R174:R176"/>
    <mergeCell ref="S174:S176"/>
    <mergeCell ref="T174:T176"/>
    <mergeCell ref="Q137:Q139"/>
    <mergeCell ref="S137:S139"/>
    <mergeCell ref="V137:V139"/>
    <mergeCell ref="T137:T139"/>
    <mergeCell ref="O134:O136"/>
    <mergeCell ref="P145:P147"/>
    <mergeCell ref="W145:W147"/>
    <mergeCell ref="X145:X147"/>
    <mergeCell ref="AG174:AG176"/>
    <mergeCell ref="Z174:Z176"/>
    <mergeCell ref="W134:W136"/>
    <mergeCell ref="X134:X136"/>
    <mergeCell ref="Y134:Y136"/>
    <mergeCell ref="AD161:AD163"/>
    <mergeCell ref="AB161:AB163"/>
    <mergeCell ref="AC161:AC163"/>
    <mergeCell ref="AB174:AB176"/>
    <mergeCell ref="Z134:Z136"/>
    <mergeCell ref="AA134:AA136"/>
    <mergeCell ref="AB134:AB136"/>
    <mergeCell ref="O158:O160"/>
    <mergeCell ref="O145:O147"/>
    <mergeCell ref="O137:O139"/>
    <mergeCell ref="Q158:Q160"/>
    <mergeCell ref="R137:R139"/>
    <mergeCell ref="Q134:Q136"/>
    <mergeCell ref="R134:R136"/>
    <mergeCell ref="W161:W163"/>
    <mergeCell ref="B86:B90"/>
    <mergeCell ref="C86:C90"/>
    <mergeCell ref="J134:J136"/>
    <mergeCell ref="M134:M136"/>
    <mergeCell ref="J137:J139"/>
    <mergeCell ref="M137:M139"/>
    <mergeCell ref="I137:I139"/>
    <mergeCell ref="L134:L136"/>
    <mergeCell ref="G137:G139"/>
    <mergeCell ref="H137:H139"/>
    <mergeCell ref="G134:G136"/>
    <mergeCell ref="H134:H136"/>
    <mergeCell ref="H110:H112"/>
    <mergeCell ref="L110:L112"/>
    <mergeCell ref="I110:I112"/>
    <mergeCell ref="J110:J112"/>
    <mergeCell ref="K110:K112"/>
    <mergeCell ref="M121:M123"/>
    <mergeCell ref="J121:J123"/>
    <mergeCell ref="K121:K123"/>
    <mergeCell ref="L121:L123"/>
    <mergeCell ref="AR10:AR14"/>
    <mergeCell ref="AS10:AS14"/>
    <mergeCell ref="AR25:AR29"/>
    <mergeCell ref="AS25:AS29"/>
    <mergeCell ref="A40:A44"/>
    <mergeCell ref="B40:B44"/>
    <mergeCell ref="C40:C44"/>
    <mergeCell ref="K145:K147"/>
    <mergeCell ref="L145:L147"/>
    <mergeCell ref="U137:U139"/>
    <mergeCell ref="D113:D115"/>
    <mergeCell ref="D121:D123"/>
    <mergeCell ref="E113:E115"/>
    <mergeCell ref="B113:B115"/>
    <mergeCell ref="C113:C115"/>
    <mergeCell ref="C121:C123"/>
    <mergeCell ref="F113:F115"/>
    <mergeCell ref="G113:G115"/>
    <mergeCell ref="H113:H115"/>
    <mergeCell ref="I113:I115"/>
    <mergeCell ref="J113:J115"/>
    <mergeCell ref="K113:K115"/>
    <mergeCell ref="L113:L115"/>
    <mergeCell ref="N113:N115"/>
    <mergeCell ref="A76:A80"/>
    <mergeCell ref="A61:A65"/>
    <mergeCell ref="A10:A14"/>
    <mergeCell ref="B76:C80"/>
    <mergeCell ref="A81:A85"/>
    <mergeCell ref="A100:A104"/>
    <mergeCell ref="B100:C104"/>
    <mergeCell ref="E110:E112"/>
    <mergeCell ref="D110:D112"/>
    <mergeCell ref="C50:C54"/>
    <mergeCell ref="A45:A49"/>
    <mergeCell ref="B45:B49"/>
    <mergeCell ref="C45:C49"/>
    <mergeCell ref="E55:E57"/>
    <mergeCell ref="B10:C14"/>
    <mergeCell ref="A15:A19"/>
    <mergeCell ref="B15:B19"/>
    <mergeCell ref="C15:C19"/>
    <mergeCell ref="A50:A54"/>
    <mergeCell ref="B50:B54"/>
    <mergeCell ref="B110:B112"/>
    <mergeCell ref="C110:C112"/>
    <mergeCell ref="B81:B85"/>
    <mergeCell ref="B93:B97"/>
    <mergeCell ref="A93:A97"/>
    <mergeCell ref="A86:A90"/>
    <mergeCell ref="A113:A115"/>
    <mergeCell ref="AF7:AH7"/>
    <mergeCell ref="A1:AS1"/>
    <mergeCell ref="A2:AS2"/>
    <mergeCell ref="A3:AS3"/>
    <mergeCell ref="A4:AS4"/>
    <mergeCell ref="A6:A8"/>
    <mergeCell ref="B6:B8"/>
    <mergeCell ref="C6:C8"/>
    <mergeCell ref="D6:D8"/>
    <mergeCell ref="E6:G7"/>
    <mergeCell ref="AI7:AK7"/>
    <mergeCell ref="AL7:AN7"/>
    <mergeCell ref="AO7:AQ7"/>
    <mergeCell ref="AR6:AR8"/>
    <mergeCell ref="AS6:AS8"/>
    <mergeCell ref="H7:J7"/>
    <mergeCell ref="K7:M7"/>
    <mergeCell ref="N7:P7"/>
    <mergeCell ref="Q7:S7"/>
    <mergeCell ref="T7:V7"/>
    <mergeCell ref="W7:Y7"/>
    <mergeCell ref="Z7:AB7"/>
    <mergeCell ref="AC7:AE7"/>
    <mergeCell ref="H6:AQ6"/>
    <mergeCell ref="AS30:AS34"/>
    <mergeCell ref="AS35:AS39"/>
    <mergeCell ref="AS40:AS44"/>
    <mergeCell ref="A30:A34"/>
    <mergeCell ref="B30:B34"/>
    <mergeCell ref="AR15:AR19"/>
    <mergeCell ref="AS15:AS19"/>
    <mergeCell ref="A20:A24"/>
    <mergeCell ref="B20:B24"/>
    <mergeCell ref="C20:C24"/>
    <mergeCell ref="AR20:AR24"/>
    <mergeCell ref="AR30:AR34"/>
    <mergeCell ref="AR35:AR39"/>
    <mergeCell ref="AR40:AR44"/>
    <mergeCell ref="A35:A39"/>
    <mergeCell ref="B35:B39"/>
    <mergeCell ref="C35:C39"/>
    <mergeCell ref="A25:A29"/>
    <mergeCell ref="B25:B29"/>
    <mergeCell ref="C25:C29"/>
    <mergeCell ref="C30:C34"/>
    <mergeCell ref="AS20:AS24"/>
    <mergeCell ref="AR58:AR60"/>
    <mergeCell ref="AS58:AS60"/>
    <mergeCell ref="A55:A57"/>
    <mergeCell ref="B55:B57"/>
    <mergeCell ref="C55:C57"/>
    <mergeCell ref="D55:D57"/>
    <mergeCell ref="AR55:AR57"/>
    <mergeCell ref="K55:K57"/>
    <mergeCell ref="L55:L57"/>
    <mergeCell ref="M55:M57"/>
    <mergeCell ref="R55:R57"/>
    <mergeCell ref="T58:T60"/>
    <mergeCell ref="U58:U60"/>
    <mergeCell ref="V58:V60"/>
    <mergeCell ref="AS55:AS57"/>
    <mergeCell ref="N58:N60"/>
    <mergeCell ref="O58:O60"/>
    <mergeCell ref="P58:P60"/>
    <mergeCell ref="Q58:Q60"/>
    <mergeCell ref="R58:R60"/>
    <mergeCell ref="S58:S60"/>
    <mergeCell ref="AH58:AH60"/>
    <mergeCell ref="AI58:AI60"/>
    <mergeCell ref="F55:F57"/>
    <mergeCell ref="C161:C163"/>
    <mergeCell ref="C169:C173"/>
    <mergeCell ref="B174:B176"/>
    <mergeCell ref="A169:A173"/>
    <mergeCell ref="G55:G57"/>
    <mergeCell ref="H55:H57"/>
    <mergeCell ref="I55:I57"/>
    <mergeCell ref="J55:J57"/>
    <mergeCell ref="A58:A60"/>
    <mergeCell ref="B58:B60"/>
    <mergeCell ref="D58:D60"/>
    <mergeCell ref="D158:D160"/>
    <mergeCell ref="A121:A123"/>
    <mergeCell ref="B121:B123"/>
    <mergeCell ref="B61:B65"/>
    <mergeCell ref="A66:A70"/>
    <mergeCell ref="B66:B70"/>
    <mergeCell ref="B105:B109"/>
    <mergeCell ref="C105:C109"/>
    <mergeCell ref="A105:A109"/>
    <mergeCell ref="A110:A112"/>
    <mergeCell ref="A140:A144"/>
    <mergeCell ref="J174:J176"/>
    <mergeCell ref="A174:A176"/>
    <mergeCell ref="A124:A128"/>
    <mergeCell ref="D137:D139"/>
    <mergeCell ref="E137:E139"/>
    <mergeCell ref="F137:F139"/>
    <mergeCell ref="A137:A139"/>
    <mergeCell ref="B137:B139"/>
    <mergeCell ref="C137:C139"/>
    <mergeCell ref="A134:A136"/>
    <mergeCell ref="B134:B136"/>
    <mergeCell ref="C134:C136"/>
    <mergeCell ref="D134:D136"/>
    <mergeCell ref="E134:E136"/>
    <mergeCell ref="F134:F136"/>
    <mergeCell ref="A129:A133"/>
    <mergeCell ref="B129:B133"/>
    <mergeCell ref="B124:C128"/>
    <mergeCell ref="A161:A163"/>
    <mergeCell ref="B161:B163"/>
    <mergeCell ref="B145:B147"/>
    <mergeCell ref="C145:C147"/>
    <mergeCell ref="C148:C152"/>
    <mergeCell ref="H174:H176"/>
    <mergeCell ref="I174:I176"/>
    <mergeCell ref="S134:S136"/>
    <mergeCell ref="A201:A205"/>
    <mergeCell ref="C201:C205"/>
    <mergeCell ref="A153:A157"/>
    <mergeCell ref="B153:B157"/>
    <mergeCell ref="C153:C157"/>
    <mergeCell ref="L158:L160"/>
    <mergeCell ref="K158:K160"/>
    <mergeCell ref="B164:C168"/>
    <mergeCell ref="A164:A168"/>
    <mergeCell ref="L174:L176"/>
    <mergeCell ref="L177:L179"/>
    <mergeCell ref="K177:K179"/>
    <mergeCell ref="B140:B144"/>
    <mergeCell ref="C140:C144"/>
    <mergeCell ref="B188:B190"/>
    <mergeCell ref="E174:E176"/>
    <mergeCell ref="F174:F176"/>
    <mergeCell ref="A145:A147"/>
    <mergeCell ref="C188:C190"/>
    <mergeCell ref="D188:D190"/>
    <mergeCell ref="C158:C160"/>
    <mergeCell ref="H158:H160"/>
    <mergeCell ref="D145:D147"/>
    <mergeCell ref="A148:A152"/>
    <mergeCell ref="B148:B152"/>
    <mergeCell ref="E145:E147"/>
    <mergeCell ref="F145:F147"/>
    <mergeCell ref="G145:G147"/>
    <mergeCell ref="N134:N136"/>
    <mergeCell ref="N158:N160"/>
    <mergeCell ref="H145:H147"/>
    <mergeCell ref="I145:I147"/>
    <mergeCell ref="M145:M147"/>
    <mergeCell ref="M158:M160"/>
    <mergeCell ref="N145:N147"/>
    <mergeCell ref="I134:I136"/>
    <mergeCell ref="K134:K136"/>
    <mergeCell ref="I158:I160"/>
    <mergeCell ref="J145:J147"/>
    <mergeCell ref="J158:J160"/>
    <mergeCell ref="N137:N139"/>
    <mergeCell ref="K137:K139"/>
    <mergeCell ref="L137:L139"/>
    <mergeCell ref="A270:E270"/>
    <mergeCell ref="G270:O270"/>
    <mergeCell ref="E222:E224"/>
    <mergeCell ref="F222:F224"/>
    <mergeCell ref="N222:N224"/>
    <mergeCell ref="M222:M224"/>
    <mergeCell ref="K217:K221"/>
    <mergeCell ref="I161:I163"/>
    <mergeCell ref="A158:A160"/>
    <mergeCell ref="B158:B160"/>
    <mergeCell ref="E158:E160"/>
    <mergeCell ref="F158:F160"/>
    <mergeCell ref="G158:G160"/>
    <mergeCell ref="D161:D163"/>
    <mergeCell ref="B169:B173"/>
    <mergeCell ref="H161:H163"/>
    <mergeCell ref="E161:E163"/>
    <mergeCell ref="F161:F163"/>
    <mergeCell ref="G161:G163"/>
    <mergeCell ref="G188:G190"/>
    <mergeCell ref="C174:C176"/>
    <mergeCell ref="D174:D176"/>
    <mergeCell ref="D185:D187"/>
    <mergeCell ref="G174:G176"/>
    <mergeCell ref="A268:E268"/>
    <mergeCell ref="A267:E267"/>
    <mergeCell ref="G267:M267"/>
    <mergeCell ref="A269:D269"/>
    <mergeCell ref="G269:O269"/>
    <mergeCell ref="A235:C239"/>
    <mergeCell ref="A241:C245"/>
    <mergeCell ref="D217:D221"/>
    <mergeCell ref="E217:E221"/>
    <mergeCell ref="A261:C265"/>
    <mergeCell ref="A240:C240"/>
    <mergeCell ref="M271:N271"/>
    <mergeCell ref="H222:H224"/>
    <mergeCell ref="I222:I224"/>
    <mergeCell ref="J222:J224"/>
    <mergeCell ref="K222:K224"/>
    <mergeCell ref="J217:J221"/>
    <mergeCell ref="N177:N179"/>
    <mergeCell ref="M177:M179"/>
    <mergeCell ref="H217:H221"/>
    <mergeCell ref="I217:I221"/>
    <mergeCell ref="J185:J187"/>
    <mergeCell ref="I188:I190"/>
    <mergeCell ref="J188:J190"/>
    <mergeCell ref="I185:I187"/>
    <mergeCell ref="I177:I179"/>
    <mergeCell ref="M188:M190"/>
    <mergeCell ref="H185:H187"/>
    <mergeCell ref="C206:C210"/>
    <mergeCell ref="J177:J179"/>
    <mergeCell ref="F177:F179"/>
    <mergeCell ref="F185:F187"/>
    <mergeCell ref="H188:H190"/>
    <mergeCell ref="G177:G179"/>
    <mergeCell ref="H177:H179"/>
    <mergeCell ref="D177:D179"/>
    <mergeCell ref="C185:C187"/>
    <mergeCell ref="C177:C179"/>
    <mergeCell ref="C180:C184"/>
    <mergeCell ref="Z121:Z123"/>
    <mergeCell ref="X137:X139"/>
    <mergeCell ref="Y137:Y139"/>
    <mergeCell ref="Z137:Z139"/>
    <mergeCell ref="AC134:AC136"/>
    <mergeCell ref="AD134:AD136"/>
    <mergeCell ref="AC145:AC147"/>
    <mergeCell ref="AD145:AD147"/>
    <mergeCell ref="Y145:Y147"/>
    <mergeCell ref="Z145:Z147"/>
    <mergeCell ref="AA145:AA147"/>
    <mergeCell ref="AB145:AB147"/>
    <mergeCell ref="AD137:AD139"/>
    <mergeCell ref="AA137:AA139"/>
    <mergeCell ref="AB137:AB139"/>
    <mergeCell ref="AC137:AC139"/>
    <mergeCell ref="AC121:AC123"/>
    <mergeCell ref="AD121:AD123"/>
    <mergeCell ref="X185:X187"/>
    <mergeCell ref="Y185:Y187"/>
    <mergeCell ref="AJ177:AJ179"/>
    <mergeCell ref="AK177:AK179"/>
    <mergeCell ref="AD185:AD187"/>
    <mergeCell ref="AE185:AE187"/>
    <mergeCell ref="AF185:AF187"/>
    <mergeCell ref="AI185:AI187"/>
    <mergeCell ref="AJ185:AJ187"/>
    <mergeCell ref="AH185:AH187"/>
    <mergeCell ref="Z185:Z187"/>
    <mergeCell ref="AC185:AC187"/>
    <mergeCell ref="AI177:AI179"/>
    <mergeCell ref="AC177:AC179"/>
    <mergeCell ref="AD177:AD179"/>
    <mergeCell ref="AE177:AE179"/>
    <mergeCell ref="AA185:AA187"/>
    <mergeCell ref="AB177:AB179"/>
    <mergeCell ref="AF177:AF179"/>
    <mergeCell ref="X161:X163"/>
    <mergeCell ref="Y161:Y163"/>
    <mergeCell ref="Z161:Z163"/>
    <mergeCell ref="AA161:AA163"/>
    <mergeCell ref="AA174:AA176"/>
    <mergeCell ref="O174:O176"/>
    <mergeCell ref="P177:P179"/>
    <mergeCell ref="P161:P163"/>
    <mergeCell ref="S177:S179"/>
    <mergeCell ref="W177:W179"/>
    <mergeCell ref="X177:X179"/>
    <mergeCell ref="Y177:Y179"/>
    <mergeCell ref="M174:M176"/>
    <mergeCell ref="K185:K187"/>
    <mergeCell ref="AN113:AN115"/>
    <mergeCell ref="S161:S163"/>
    <mergeCell ref="T161:T163"/>
    <mergeCell ref="U161:U163"/>
    <mergeCell ref="O222:O224"/>
    <mergeCell ref="AE161:AE163"/>
    <mergeCell ref="AF161:AF163"/>
    <mergeCell ref="N161:N163"/>
    <mergeCell ref="N185:N187"/>
    <mergeCell ref="M185:M187"/>
    <mergeCell ref="AK185:AK187"/>
    <mergeCell ref="AH188:AH190"/>
    <mergeCell ref="O177:O179"/>
    <mergeCell ref="N188:N190"/>
    <mergeCell ref="O188:O190"/>
    <mergeCell ref="O185:O187"/>
    <mergeCell ref="Z177:Z179"/>
    <mergeCell ref="AA177:AA179"/>
    <mergeCell ref="Q177:Q179"/>
    <mergeCell ref="R177:R179"/>
    <mergeCell ref="L185:L187"/>
    <mergeCell ref="L217:L221"/>
    <mergeCell ref="A211:A215"/>
    <mergeCell ref="D222:D224"/>
    <mergeCell ref="A196:A200"/>
    <mergeCell ref="E177:E179"/>
    <mergeCell ref="F217:F221"/>
    <mergeCell ref="G217:G221"/>
    <mergeCell ref="C211:C215"/>
    <mergeCell ref="B196:B200"/>
    <mergeCell ref="C196:C200"/>
    <mergeCell ref="A191:A195"/>
    <mergeCell ref="B201:B205"/>
    <mergeCell ref="A185:A187"/>
    <mergeCell ref="B185:B187"/>
    <mergeCell ref="A180:A184"/>
    <mergeCell ref="B191:B195"/>
    <mergeCell ref="C191:C195"/>
    <mergeCell ref="G185:G187"/>
    <mergeCell ref="C222:C224"/>
    <mergeCell ref="A222:A224"/>
    <mergeCell ref="B211:B215"/>
    <mergeCell ref="B222:B224"/>
    <mergeCell ref="E185:E187"/>
    <mergeCell ref="A206:A210"/>
    <mergeCell ref="B206:B210"/>
    <mergeCell ref="AS225:AS229"/>
    <mergeCell ref="AR230:AR234"/>
    <mergeCell ref="AR261:AR265"/>
    <mergeCell ref="AS261:AS265"/>
    <mergeCell ref="AR256:AR260"/>
    <mergeCell ref="AS256:AS260"/>
    <mergeCell ref="AR251:AR255"/>
    <mergeCell ref="AS251:AS255"/>
    <mergeCell ref="AR241:AR245"/>
    <mergeCell ref="AS241:AS245"/>
    <mergeCell ref="AR246:AR250"/>
    <mergeCell ref="AS246:AS250"/>
    <mergeCell ref="AS230:AS234"/>
    <mergeCell ref="AS235:AS239"/>
    <mergeCell ref="M66:M70"/>
    <mergeCell ref="A272:H272"/>
    <mergeCell ref="AR217:AR221"/>
    <mergeCell ref="P217:P221"/>
    <mergeCell ref="O217:O221"/>
    <mergeCell ref="N217:N221"/>
    <mergeCell ref="AR235:AR239"/>
    <mergeCell ref="A225:C229"/>
    <mergeCell ref="A230:C234"/>
    <mergeCell ref="AR225:AR229"/>
    <mergeCell ref="A246:C250"/>
    <mergeCell ref="A251:C255"/>
    <mergeCell ref="L222:L224"/>
    <mergeCell ref="A217:A221"/>
    <mergeCell ref="B217:B221"/>
    <mergeCell ref="C217:C221"/>
    <mergeCell ref="A256:C260"/>
    <mergeCell ref="A177:A179"/>
    <mergeCell ref="B177:B179"/>
    <mergeCell ref="B180:B184"/>
    <mergeCell ref="A188:A190"/>
    <mergeCell ref="G222:G224"/>
    <mergeCell ref="E188:E190"/>
    <mergeCell ref="F188:F190"/>
    <mergeCell ref="A71:A75"/>
    <mergeCell ref="B71:B75"/>
    <mergeCell ref="C71:C75"/>
    <mergeCell ref="AR71:AR75"/>
    <mergeCell ref="AS71:AS75"/>
    <mergeCell ref="N66:N70"/>
    <mergeCell ref="O66:O70"/>
    <mergeCell ref="P66:P70"/>
    <mergeCell ref="M217:M221"/>
    <mergeCell ref="M161:M163"/>
    <mergeCell ref="K161:K163"/>
    <mergeCell ref="L161:L163"/>
    <mergeCell ref="O161:O163"/>
    <mergeCell ref="K174:K176"/>
    <mergeCell ref="K188:K190"/>
    <mergeCell ref="L188:L190"/>
    <mergeCell ref="E66:E70"/>
    <mergeCell ref="F66:F70"/>
    <mergeCell ref="G66:G70"/>
    <mergeCell ref="H66:H70"/>
    <mergeCell ref="I66:I70"/>
    <mergeCell ref="J66:J70"/>
    <mergeCell ref="K66:K70"/>
    <mergeCell ref="L66:L70"/>
  </mergeCells>
  <pageMargins left="0.70866141732283472" right="0.13" top="0.32" bottom="0.26" header="0.31496062992125984" footer="0.31496062992125984"/>
  <pageSetup paperSize="8" scale="57" fitToHeight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Сетевой график за 1 кв. 2023 г.</vt:lpstr>
      <vt:lpstr>'Сетевой график за 1 кв. 2023 г.'!Заголовки_для_печати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2024-04-19T10:55:05Z</dcterms:modified>
</cp:coreProperties>
</file>