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tabRatio="601" firstSheet="2" activeTab="2"/>
  </bookViews>
  <sheets>
    <sheet name="свод по подпрограммам" sheetId="1" state="hidden" r:id="rId1"/>
    <sheet name="оценка эффективности" sheetId="2" state="hidden" r:id="rId2"/>
    <sheet name="Сетевой график " sheetId="3" r:id="rId3"/>
    <sheet name="Выполнение работ" sheetId="4" state="hidden" r:id="rId4"/>
    <sheet name="целевые показатели" sheetId="5" r:id="rId5"/>
  </sheets>
  <definedNames>
    <definedName name="_xlnm.Print_Titles" localSheetId="3">'Выполнение работ'!$3:$3</definedName>
    <definedName name="_xlnm.Print_Titles" localSheetId="2">'Сетевой график '!$A:$B,'Сетевой график '!$8:$9</definedName>
    <definedName name="_xlnm.Print_Area" localSheetId="3">'Выполнение работ'!$A$1:$Q$81</definedName>
    <definedName name="_xlnm.Print_Area" localSheetId="2">'Сетевой график '!$A$4:$BB$70</definedName>
  </definedNames>
  <calcPr fullCalcOnLoad="1"/>
</workbook>
</file>

<file path=xl/sharedStrings.xml><?xml version="1.0" encoding="utf-8"?>
<sst xmlns="http://schemas.openxmlformats.org/spreadsheetml/2006/main" count="712" uniqueCount="343">
  <si>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</si>
  <si>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</si>
  <si>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</si>
  <si>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</si>
  <si>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</si>
  <si>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</si>
  <si>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</si>
  <si>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</si>
  <si>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</si>
  <si>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</si>
  <si>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</si>
  <si>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</si>
  <si>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</si>
  <si>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</si>
  <si>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</si>
  <si>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</si>
  <si>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</si>
  <si>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</si>
  <si>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</si>
  <si>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</si>
  <si>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</si>
  <si>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</si>
  <si>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</si>
  <si>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</si>
  <si>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</si>
  <si>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</si>
  <si>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</si>
  <si>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</si>
  <si>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</si>
  <si>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</si>
  <si>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</si>
  <si>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</si>
  <si>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</si>
  <si>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</si>
  <si>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</si>
  <si>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</si>
  <si>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</si>
  <si>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</si>
  <si>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</si>
  <si>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</si>
  <si>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</si>
  <si>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</si>
  <si>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</si>
  <si>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</si>
  <si>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</si>
  <si>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</si>
  <si>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</si>
  <si>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</si>
  <si>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</si>
  <si>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</si>
  <si>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</si>
  <si>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</si>
  <si>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</si>
  <si>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</si>
  <si>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</si>
  <si>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</si>
  <si>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</si>
  <si>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</si>
  <si>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</si>
  <si>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</si>
  <si>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</si>
  <si>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</si>
  <si>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</si>
  <si>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</si>
  <si>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</si>
  <si>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</si>
  <si>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</si>
  <si>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</si>
  <si>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</si>
  <si>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</si>
  <si>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</si>
  <si>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</si>
  <si>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</si>
  <si>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</si>
  <si>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</si>
  <si>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</si>
  <si>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</si>
  <si>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</si>
  <si>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</si>
  <si>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</si>
  <si>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</si>
  <si>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</si>
  <si>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</si>
  <si>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</si>
  <si>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</si>
  <si>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</si>
  <si>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</si>
  <si>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</si>
  <si>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</si>
  <si>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</si>
  <si>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</si>
  <si>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</si>
  <si>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</si>
  <si>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</si>
  <si>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</si>
  <si>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</si>
  <si>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</si>
  <si>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</si>
  <si>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</si>
  <si>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</si>
  <si>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</si>
  <si>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</si>
  <si>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</si>
  <si>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</si>
  <si>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</si>
  <si>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</si>
  <si>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</si>
  <si>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</si>
  <si>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</si>
  <si>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</si>
  <si>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</si>
  <si>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</si>
  <si>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</si>
  <si>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</si>
  <si>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</si>
  <si>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</si>
  <si>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</si>
  <si>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</si>
  <si>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</si>
  <si>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</si>
  <si>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</si>
  <si>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</si>
  <si>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</si>
  <si>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</si>
  <si>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</si>
  <si>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</si>
  <si>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</si>
  <si>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</si>
  <si>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</si>
  <si>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</si>
  <si>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</si>
  <si>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</si>
  <si>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</si>
  <si>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</si>
  <si>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</si>
  <si>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</si>
  <si>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</si>
  <si>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</si>
  <si>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</si>
  <si>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</si>
  <si>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</si>
  <si>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</si>
  <si>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</si>
  <si>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</si>
  <si>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</si>
  <si>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</si>
  <si>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</si>
  <si>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</si>
  <si>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</si>
  <si>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</si>
  <si>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</si>
  <si>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</si>
  <si>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</si>
  <si>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</si>
  <si>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</si>
  <si>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</si>
  <si>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</si>
  <si>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</si>
  <si>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</si>
  <si>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</si>
  <si>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</si>
  <si>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</si>
  <si>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</si>
  <si>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</si>
  <si>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</si>
  <si>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</si>
  <si>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</si>
  <si>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</si>
  <si>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</si>
  <si>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</si>
  <si>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</si>
  <si>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</si>
  <si>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</si>
  <si>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</si>
  <si>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</si>
  <si>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</si>
  <si>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</si>
  <si>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</si>
  <si>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</si>
  <si>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</si>
  <si>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</si>
  <si>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</si>
  <si>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</si>
  <si>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</si>
  <si>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</si>
  <si>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</si>
  <si>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</si>
  <si>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</si>
  <si>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</si>
  <si>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</si>
  <si>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</si>
  <si>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</si>
  <si>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</si>
  <si>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</si>
  <si>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</si>
  <si>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</si>
  <si>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</si>
  <si>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</si>
  <si>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</si>
  <si>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</si>
  <si>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</si>
  <si>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</si>
  <si>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</si>
  <si>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</si>
  <si>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</si>
  <si>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</si>
  <si>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</si>
  <si>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</si>
  <si>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</si>
  <si>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</si>
  <si>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</si>
  <si>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</si>
  <si>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</si>
  <si>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</si>
  <si>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</si>
  <si>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</si>
  <si>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</si>
  <si>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</si>
  <si>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</si>
  <si>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</si>
  <si>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</si>
  <si>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</si>
  <si>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</si>
  <si>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</si>
  <si>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</si>
  <si>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</si>
  <si>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</si>
  <si>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</si>
  <si>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</si>
  <si>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</si>
  <si>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</si>
  <si>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</si>
  <si>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</si>
  <si>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</si>
  <si>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</si>
  <si>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</si>
  <si>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</si>
  <si>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</si>
  <si>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</si>
  <si>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</si>
  <si>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</si>
  <si>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</si>
  <si>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</si>
  <si>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</si>
  <si>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</si>
  <si>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</si>
  <si>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</si>
  <si>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</si>
  <si>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</si>
  <si>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</si>
  <si>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</si>
  <si>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</si>
  <si>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</si>
  <si>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</si>
  <si>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</si>
  <si>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</si>
  <si>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</si>
  <si>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</si>
  <si>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Куратор программы</t>
  </si>
  <si>
    <t>Приложение</t>
  </si>
  <si>
    <t>к приказу Комитета по финансам</t>
  </si>
  <si>
    <t xml:space="preserve">администрации г.Урай </t>
  </si>
  <si>
    <t>1.</t>
  </si>
  <si>
    <r>
      <rPr>
        <sz val="13"/>
        <rFont val="Times New Roman"/>
        <family val="1"/>
      </rPr>
      <t>УТВЕРЖДАЮ:</t>
    </r>
    <r>
      <rPr>
        <sz val="10"/>
        <rFont val="Times New Roman"/>
        <family val="1"/>
      </rPr>
      <t xml:space="preserve"> </t>
    </r>
  </si>
  <si>
    <t xml:space="preserve">СОГЛАСОВАНО: </t>
  </si>
  <si>
    <t>В.В. Гамузов</t>
  </si>
  <si>
    <t>В.В.Гамузов</t>
  </si>
  <si>
    <t>Первый заместитель главы города Урай</t>
  </si>
  <si>
    <t>2.</t>
  </si>
  <si>
    <t>Ответственный исполнитель (соисполнитель) муниципальной программы:</t>
  </si>
  <si>
    <t>СОГЛАСОВАНО:</t>
  </si>
  <si>
    <t xml:space="preserve">Причины отклонения фактически исполненных расходных обязательств от запланированных </t>
  </si>
  <si>
    <t>бюджет ХМАО-Югры</t>
  </si>
  <si>
    <t>исполнение, %</t>
  </si>
  <si>
    <t>Исполнение мероприятия</t>
  </si>
  <si>
    <t xml:space="preserve"> Комитет по финансам администрации города Урай</t>
  </si>
  <si>
    <t>администрации города Урай</t>
  </si>
  <si>
    <t>"________"</t>
  </si>
  <si>
    <t>_________________________________________У.В.Кащеева</t>
  </si>
  <si>
    <t>_________________20_____ год</t>
  </si>
  <si>
    <t xml:space="preserve">      __________________/___________________/</t>
  </si>
  <si>
    <t>Комитет по управлению муниципальным имуществом администрации города Урай</t>
  </si>
  <si>
    <t xml:space="preserve"> - </t>
  </si>
  <si>
    <t>Предоставление имущественной поддержки социально ориентированным некоммерческим организациям города Урай (5)</t>
  </si>
  <si>
    <t xml:space="preserve">местный бюджет </t>
  </si>
  <si>
    <t>иные источники финансирования</t>
  </si>
  <si>
    <t>Всего по  муниципальной программе:</t>
  </si>
  <si>
    <t>"____"_______________________20____ г.</t>
  </si>
  <si>
    <t>без финансирования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</si>
  <si>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</si>
  <si>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Финанасовые затраты на реализацию (тыс. руб.)
</t>
  </si>
  <si>
    <t>Федеральный бюджет</t>
  </si>
  <si>
    <t>Бюджет ХМАО-Югры</t>
  </si>
  <si>
    <t>Инвестиции в объекты муниципальной собственности</t>
  </si>
  <si>
    <t>Прочие расходы</t>
  </si>
  <si>
    <t>Начальник управления по развитию местного самоуправления</t>
  </si>
  <si>
    <t>Н.В. Емшанова</t>
  </si>
  <si>
    <t>Ответственный исполнитель/соисполнитель</t>
  </si>
  <si>
    <t>3.</t>
  </si>
  <si>
    <t>Исполнитель: Е.В.Ви, тел. 2-23-48 (вн. 032)</t>
  </si>
  <si>
    <t>ОТЧЕТ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</si>
  <si>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</si>
  <si>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</si>
  <si>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</si>
  <si>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</si>
  <si>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отчетный год</t>
  </si>
  <si>
    <t>(план)</t>
  </si>
  <si>
    <t>(факт)</t>
  </si>
  <si>
    <t>Количество публикаций о деятельности социально ориентированных некоммерческих организаций, благотворительной деятельности и добровольчестве на официальном сайте органов местного самоуправления города Урай</t>
  </si>
  <si>
    <t>шт.</t>
  </si>
  <si>
    <t>Доля населения города Урай, ежегодно участвующего в мероприятиях, проводимых социально ориентированными некоммерческими организациями</t>
  </si>
  <si>
    <t>4.</t>
  </si>
  <si>
    <t>5.</t>
  </si>
  <si>
    <t>№</t>
  </si>
  <si>
    <t xml:space="preserve">Обоснование отклонений значений целевого показателя на конец отчетного года </t>
  </si>
  <si>
    <t xml:space="preserve">отчетный год </t>
  </si>
  <si>
    <t>Удельный вес некоммерческих организаций, оказывающих услуги в социальной сфере, от общего количества учреждений, оказывающих услуги в социальной сфере всех форм собственности</t>
  </si>
  <si>
    <t>Средний размер предоставляемой льготы социально ориентированным некоммерческим организациям при предоставлении недвижимого имущества во владение и (или) пользование</t>
  </si>
  <si>
    <t>Ответственный исполнитель (соисполнитель)</t>
  </si>
  <si>
    <t>муниципальной программы:</t>
  </si>
  <si>
    <t>Начальник управления по развитию местного самоуправления администрации города Урай</t>
  </si>
  <si>
    <t>Н.В.Емшанова</t>
  </si>
  <si>
    <t>"_______"_______________________ 20 ___ г.</t>
  </si>
  <si>
    <t>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  (6)</t>
  </si>
  <si>
    <t>Управление по развитию местного самоуправления администрации города Урай</t>
  </si>
  <si>
    <t>Предоставление субсидий ТОС на финансовое обеспечение затрат для осуществления ТОС самостоятельно и под свою ответсвенность собственных инициатив  по вопросам местного значения (7)</t>
  </si>
  <si>
    <t xml:space="preserve">Ответственный исполнитель -управление 
 по развитию местного самоуправления администрации города Урай
</t>
  </si>
  <si>
    <t>местный бюджет, за счет остатков прошлых лет</t>
  </si>
  <si>
    <t xml:space="preserve">Доля средств бюджета города Урай, выделяемых негосударственным (немуниципальным) организациям, в том числе социально ориентированным некоммерческим организациям, в общем объеме средств бюджета города Урай </t>
  </si>
  <si>
    <t>6.</t>
  </si>
  <si>
    <t>7.</t>
  </si>
  <si>
    <t xml:space="preserve">Количество форм
непосредственного осуществления населением местного самоуправления и участия населения в осуществлении местного самоуправления и случаев их применения в городе Урай
</t>
  </si>
  <si>
    <t>ед.</t>
  </si>
  <si>
    <t xml:space="preserve">Количество ТОС,  созданных на территории города Урай  </t>
  </si>
  <si>
    <t xml:space="preserve"> Оказание финансовой поддержки социально ориентированным некоммерческим организациям посредством предоставления субсидий (грантов в форме субсидий) (1, 2, 3, 4)</t>
  </si>
  <si>
    <t xml:space="preserve">Исполнитель: Ви Е.В., начальник  отдела по содействию населению в осуществлении местного самоуправления </t>
  </si>
  <si>
    <t>Управление по развитию местного самоуправления администрации города Урай, органы администрации города Урай: управление по физической культуре, спорту и туризму администрации города Урай, управление по культуре и социальным вопросам администрации города Урай, отдел по взаимодействию со средствами массовой информации администрации города Урай</t>
  </si>
  <si>
    <t>о достижении целевых показателей муниципальной программы за 2023 год</t>
  </si>
  <si>
    <t xml:space="preserve"> В отчетном преиоде финансовая  поддержка оказана  социально ориентированным некоммерчесикм организациям:                                                          - 4 СОНКО предоставлена субсидия на реализацию программ по предоставлению граждан услуг (работ)  в социальной сфере на общую сумму 3006,8 тыс. рублей;                        - 9 СОНКО предоставлены гранты в форме субсиди на реализацию социально значимых проектов  на сумму 10040,0  тыс.рублей                                                          </t>
  </si>
  <si>
    <t>На 01.07.2023 имущественная поддержка предоставлена фактически 22 СОНКО: 57 единиц движимого имущества, 23 помещения и 7 зданий на общую площадь 8 709,50 кв.м, в том числе: 
- 2 211,5 кв.м (из Перечня имущества для СОНКО),
- 6 498,0 кв.м (площадь помещений, закреплённых за муниципальными учреждениями и переданных СОНКО по договорам безвозмездного пользования и льготной аренды).</t>
  </si>
  <si>
    <t>В отчетном преиоде периоде население приняло участие в  13 публичных слушаниях по вопросам местного значения</t>
  </si>
  <si>
    <t xml:space="preserve">Соисполнитель 1
(Органы администрации города Урай -управление по физической культуре, спорту и туризму администрации города Урай; управление по культуре и социальным вопросам администрации города Урай;
комитет по управлению муниципальным имуществом администрации города Урай;
отдел по взаимодействию  со средствами массовой информации администрации город Урай)
</t>
  </si>
  <si>
    <t xml:space="preserve">Отчет о ходе исполнения комплексного плана (сетевого графика) реализации муниципальной программы "Развитие гражданского общества на территории города Урай" за 2  квартал 2023 года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</si>
</sst>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#,##0.000"/>
    <numFmt numFmtId="178" formatCode="#,##0.00_ ;\-#,##0.00\ "/>
    <numFmt numFmtId="179" formatCode="#,##0_ ;\-#,##0\ "/>
    <numFmt numFmtId="180" formatCode="[$-FC19]d\ mmmm\ yyyy\ &quot;г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00"/>
    <numFmt numFmtId="188" formatCode="0.0000"/>
    <numFmt numFmtId="189" formatCode="0.00000"/>
    <numFmt numFmtId="190" formatCode="0.000000"/>
    <numFmt numFmtId="191" formatCode="_-* #,##0.0_р_._-;\-* #,##0.0_р_._-;_-* &quot;-&quot;??_р_._-;_-@_-"/>
    <numFmt numFmtId="192" formatCode="0.000%"/>
    <numFmt numFmtId="193" formatCode="0.0000%"/>
    <numFmt numFmtId="194" formatCode="0.00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15" fillId="0" borderId="0" xfId="0" applyFont="1" applyAlignment="1" applyProtection="1">
      <alignment vertical="center"/>
      <protection hidden="1"/>
    </xf>
    <xf numFmtId="174" fontId="5" fillId="0" borderId="10" xfId="0" applyNumberFormat="1" applyFont="1" applyBorder="1" applyAlignment="1" applyProtection="1">
      <alignment horizontal="center" vertical="top" wrapText="1"/>
      <protection hidden="1"/>
    </xf>
    <xf numFmtId="174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0" xfId="0" applyNumberFormat="1" applyFont="1" applyAlignment="1" applyProtection="1">
      <alignment vertical="center"/>
      <protection hidden="1"/>
    </xf>
    <xf numFmtId="174" fontId="5" fillId="33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11" xfId="0" applyNumberFormat="1" applyFont="1" applyBorder="1" applyAlignment="1" applyProtection="1">
      <alignment vertical="center"/>
      <protection hidden="1"/>
    </xf>
    <xf numFmtId="174" fontId="5" fillId="0" borderId="12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6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174" fontId="4" fillId="0" borderId="0" xfId="61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7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74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4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74" fontId="7" fillId="0" borderId="0" xfId="6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4" fontId="7" fillId="0" borderId="0" xfId="0" applyNumberFormat="1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horizontal="center" vertical="center"/>
    </xf>
    <xf numFmtId="175" fontId="4" fillId="35" borderId="10" xfId="0" applyNumberFormat="1" applyFont="1" applyFill="1" applyBorder="1" applyAlignment="1">
      <alignment horizontal="center" vertical="center"/>
    </xf>
    <xf numFmtId="175" fontId="4" fillId="35" borderId="10" xfId="61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74" fontId="21" fillId="35" borderId="10" xfId="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74" fontId="59" fillId="0" borderId="10" xfId="0" applyNumberFormat="1" applyFont="1" applyBorder="1" applyAlignment="1">
      <alignment horizontal="center" vertical="center"/>
    </xf>
    <xf numFmtId="174" fontId="59" fillId="0" borderId="10" xfId="0" applyNumberFormat="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9" fontId="19" fillId="0" borderId="10" xfId="58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49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4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191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4" fillId="4" borderId="10" xfId="61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9" fontId="59" fillId="0" borderId="10" xfId="58" applyNumberFormat="1" applyFont="1" applyBorder="1" applyAlignment="1">
      <alignment horizontal="center" vertical="center" wrapText="1"/>
    </xf>
    <xf numFmtId="9" fontId="19" fillId="0" borderId="10" xfId="58" applyNumberFormat="1" applyFont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2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Border="1" applyAlignment="1" applyProtection="1">
      <alignment vertical="center"/>
      <protection hidden="1"/>
    </xf>
    <xf numFmtId="174" fontId="5" fillId="0" borderId="10" xfId="0" applyNumberFormat="1" applyFont="1" applyBorder="1" applyAlignment="1">
      <alignment vertical="center"/>
    </xf>
    <xf numFmtId="174" fontId="5" fillId="0" borderId="10" xfId="0" applyNumberFormat="1" applyFont="1" applyBorder="1" applyAlignment="1" applyProtection="1">
      <alignment vertical="center" wrapText="1"/>
      <protection hidden="1"/>
    </xf>
    <xf numFmtId="174" fontId="5" fillId="0" borderId="13" xfId="0" applyNumberFormat="1" applyFont="1" applyBorder="1" applyAlignment="1" applyProtection="1">
      <alignment horizontal="center" vertical="top" wrapText="1"/>
      <protection hidden="1"/>
    </xf>
    <xf numFmtId="174" fontId="5" fillId="0" borderId="16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174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174" fontId="4" fillId="35" borderId="21" xfId="0" applyNumberFormat="1" applyFont="1" applyFill="1" applyBorder="1" applyAlignment="1">
      <alignment horizontal="left" vertical="center" wrapText="1"/>
    </xf>
    <xf numFmtId="174" fontId="4" fillId="35" borderId="22" xfId="0" applyNumberFormat="1" applyFont="1" applyFill="1" applyBorder="1" applyAlignment="1">
      <alignment horizontal="left" vertical="center" wrapText="1"/>
    </xf>
    <xf numFmtId="174" fontId="4" fillId="35" borderId="18" xfId="0" applyNumberFormat="1" applyFont="1" applyFill="1" applyBorder="1" applyAlignment="1">
      <alignment horizontal="left" vertical="center" wrapText="1"/>
    </xf>
    <xf numFmtId="174" fontId="4" fillId="35" borderId="20" xfId="0" applyNumberFormat="1" applyFont="1" applyFill="1" applyBorder="1" applyAlignment="1">
      <alignment horizontal="left" vertical="center" wrapText="1"/>
    </xf>
    <xf numFmtId="174" fontId="4" fillId="35" borderId="19" xfId="0" applyNumberFormat="1" applyFont="1" applyFill="1" applyBorder="1" applyAlignment="1">
      <alignment horizontal="center" vertical="center" wrapText="1"/>
    </xf>
    <xf numFmtId="174" fontId="4" fillId="35" borderId="17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4" fontId="4" fillId="35" borderId="23" xfId="0" applyNumberFormat="1" applyFont="1" applyFill="1" applyBorder="1" applyAlignment="1">
      <alignment horizontal="left" vertical="center" wrapText="1"/>
    </xf>
    <xf numFmtId="174" fontId="4" fillId="35" borderId="1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right"/>
    </xf>
    <xf numFmtId="174" fontId="4" fillId="35" borderId="14" xfId="0" applyNumberFormat="1" applyFont="1" applyFill="1" applyBorder="1" applyAlignment="1">
      <alignment horizontal="center" vertical="center" wrapText="1"/>
    </xf>
    <xf numFmtId="174" fontId="4" fillId="35" borderId="19" xfId="0" applyNumberFormat="1" applyFont="1" applyFill="1" applyBorder="1" applyAlignment="1">
      <alignment horizontal="left" vertical="center" wrapText="1"/>
    </xf>
    <xf numFmtId="174" fontId="4" fillId="35" borderId="17" xfId="0" applyNumberFormat="1" applyFont="1" applyFill="1" applyBorder="1" applyAlignment="1">
      <alignment horizontal="left" vertical="center" wrapText="1"/>
    </xf>
    <xf numFmtId="174" fontId="4" fillId="35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74" fontId="4" fillId="0" borderId="19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74" fontId="4" fillId="35" borderId="13" xfId="0" applyNumberFormat="1" applyFont="1" applyFill="1" applyBorder="1" applyAlignment="1">
      <alignment horizontal="left" vertical="center" wrapText="1"/>
    </xf>
    <xf numFmtId="174" fontId="4" fillId="35" borderId="11" xfId="0" applyNumberFormat="1" applyFont="1" applyFill="1" applyBorder="1" applyAlignment="1">
      <alignment horizontal="left" vertical="center" wrapText="1"/>
    </xf>
    <xf numFmtId="174" fontId="4" fillId="35" borderId="10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74" fontId="2" fillId="0" borderId="21" xfId="0" applyNumberFormat="1" applyFont="1" applyFill="1" applyBorder="1" applyAlignment="1">
      <alignment horizontal="left" vertical="center"/>
    </xf>
    <xf numFmtId="174" fontId="2" fillId="0" borderId="22" xfId="0" applyNumberFormat="1" applyFont="1" applyFill="1" applyBorder="1" applyAlignment="1">
      <alignment horizontal="left" vertical="center"/>
    </xf>
    <xf numFmtId="174" fontId="2" fillId="0" borderId="18" xfId="0" applyNumberFormat="1" applyFont="1" applyFill="1" applyBorder="1" applyAlignment="1">
      <alignment horizontal="left" vertical="center"/>
    </xf>
    <xf numFmtId="174" fontId="2" fillId="0" borderId="20" xfId="0" applyNumberFormat="1" applyFont="1" applyFill="1" applyBorder="1" applyAlignment="1">
      <alignment horizontal="left" vertical="center"/>
    </xf>
    <xf numFmtId="174" fontId="2" fillId="0" borderId="23" xfId="0" applyNumberFormat="1" applyFont="1" applyFill="1" applyBorder="1" applyAlignment="1">
      <alignment horizontal="left" vertical="center"/>
    </xf>
    <xf numFmtId="174" fontId="2" fillId="0" borderId="12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59" fillId="0" borderId="0" xfId="0" applyFont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ill>
        <patternFill>
          <bgColor theme="4" tint="0.7999799847602844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75" t="s">
        <v>40</v>
      </c>
      <c r="B1" s="176"/>
      <c r="C1" s="177" t="s">
        <v>41</v>
      </c>
      <c r="D1" s="178" t="s">
        <v>46</v>
      </c>
      <c r="E1" s="179"/>
      <c r="F1" s="180"/>
      <c r="G1" s="178" t="s">
        <v>18</v>
      </c>
      <c r="H1" s="179"/>
      <c r="I1" s="180"/>
      <c r="J1" s="178" t="s">
        <v>19</v>
      </c>
      <c r="K1" s="179"/>
      <c r="L1" s="180"/>
      <c r="M1" s="178" t="s">
        <v>23</v>
      </c>
      <c r="N1" s="179"/>
      <c r="O1" s="180"/>
      <c r="P1" s="181" t="s">
        <v>24</v>
      </c>
      <c r="Q1" s="182"/>
      <c r="R1" s="178" t="s">
        <v>25</v>
      </c>
      <c r="S1" s="179"/>
      <c r="T1" s="180"/>
      <c r="U1" s="178" t="s">
        <v>26</v>
      </c>
      <c r="V1" s="179"/>
      <c r="W1" s="180"/>
      <c r="X1" s="181" t="s">
        <v>27</v>
      </c>
      <c r="Y1" s="183"/>
      <c r="Z1" s="182"/>
      <c r="AA1" s="181" t="s">
        <v>28</v>
      </c>
      <c r="AB1" s="182"/>
      <c r="AC1" s="178" t="s">
        <v>29</v>
      </c>
      <c r="AD1" s="179"/>
      <c r="AE1" s="180"/>
      <c r="AF1" s="178" t="s">
        <v>30</v>
      </c>
      <c r="AG1" s="179"/>
      <c r="AH1" s="180"/>
      <c r="AI1" s="178" t="s">
        <v>31</v>
      </c>
      <c r="AJ1" s="179"/>
      <c r="AK1" s="180"/>
      <c r="AL1" s="181" t="s">
        <v>32</v>
      </c>
      <c r="AM1" s="182"/>
      <c r="AN1" s="178" t="s">
        <v>33</v>
      </c>
      <c r="AO1" s="179"/>
      <c r="AP1" s="180"/>
      <c r="AQ1" s="178" t="s">
        <v>34</v>
      </c>
      <c r="AR1" s="179"/>
      <c r="AS1" s="180"/>
      <c r="AT1" s="178" t="s">
        <v>35</v>
      </c>
      <c r="AU1" s="179"/>
      <c r="AV1" s="180"/>
    </row>
    <row r="2" spans="1:48" ht="39" customHeight="1">
      <c r="A2" s="176"/>
      <c r="B2" s="176"/>
      <c r="C2" s="177"/>
      <c r="D2" s="10" t="s">
        <v>49</v>
      </c>
      <c r="E2" s="10" t="s">
        <v>50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 ht="15">
      <c r="A3" s="177" t="s">
        <v>84</v>
      </c>
      <c r="B3" s="177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77"/>
      <c r="B4" s="177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77"/>
      <c r="B5" s="177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77"/>
      <c r="B6" s="177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77"/>
      <c r="B7" s="177"/>
      <c r="C7" s="8" t="s">
        <v>45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77"/>
      <c r="B8" s="177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77"/>
      <c r="B9" s="177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U1:W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85" t="s">
        <v>59</v>
      </c>
      <c r="B1" s="185"/>
      <c r="C1" s="185"/>
      <c r="D1" s="185"/>
      <c r="E1" s="185"/>
    </row>
    <row r="2" spans="1:5" ht="15">
      <c r="A2" s="13"/>
      <c r="B2" s="13"/>
      <c r="C2" s="13"/>
      <c r="D2" s="13"/>
      <c r="E2" s="13"/>
    </row>
    <row r="3" spans="1:5" ht="15">
      <c r="A3" s="186" t="s">
        <v>131</v>
      </c>
      <c r="B3" s="186"/>
      <c r="C3" s="186"/>
      <c r="D3" s="186"/>
      <c r="E3" s="186"/>
    </row>
    <row r="4" spans="1:5" ht="45" customHeight="1">
      <c r="A4" s="14" t="s">
        <v>53</v>
      </c>
      <c r="B4" s="14" t="s">
        <v>60</v>
      </c>
      <c r="C4" s="14" t="s">
        <v>54</v>
      </c>
      <c r="D4" s="14" t="s">
        <v>55</v>
      </c>
      <c r="E4" s="14" t="s">
        <v>56</v>
      </c>
    </row>
    <row r="5" spans="1:5" ht="57.75" customHeight="1">
      <c r="A5" s="15" t="s">
        <v>61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62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63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64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65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66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67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68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69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70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71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72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73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74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75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76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77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78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79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57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58</v>
      </c>
    </row>
    <row r="25" spans="1:5" ht="15">
      <c r="A25" s="29"/>
      <c r="B25" s="29"/>
      <c r="C25" s="29"/>
      <c r="D25" s="29"/>
      <c r="E25" s="29"/>
    </row>
    <row r="26" spans="1:5" ht="15">
      <c r="A26" s="184" t="s">
        <v>80</v>
      </c>
      <c r="B26" s="184"/>
      <c r="C26" s="184"/>
      <c r="D26" s="184"/>
      <c r="E26" s="184"/>
    </row>
    <row r="27" spans="1:5" ht="15">
      <c r="A27" s="29"/>
      <c r="B27" s="29"/>
      <c r="C27" s="29"/>
      <c r="D27" s="29"/>
      <c r="E27" s="29"/>
    </row>
    <row r="28" spans="1:5" ht="15">
      <c r="A28" s="184" t="s">
        <v>81</v>
      </c>
      <c r="B28" s="184"/>
      <c r="C28" s="184"/>
      <c r="D28" s="184"/>
      <c r="E28" s="184"/>
    </row>
    <row r="29" spans="1:5" ht="15">
      <c r="A29" s="184"/>
      <c r="B29" s="184"/>
      <c r="C29" s="184"/>
      <c r="D29" s="184"/>
      <c r="E29" s="184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6"/>
  <sheetViews>
    <sheetView tabSelected="1" view="pageBreakPreview" zoomScale="85" zoomScaleNormal="80" zoomScaleSheetLayoutView="85" zoomScalePageLayoutView="0" workbookViewId="0" topLeftCell="A4">
      <pane xSplit="7" ySplit="6" topLeftCell="H10" activePane="bottomRight" state="frozen"/>
      <selection pane="topLeft" activeCell="A4" sqref="A4"/>
      <selection pane="topRight" activeCell="I4" sqref="I4"/>
      <selection pane="bottomLeft" activeCell="A12" sqref="A12"/>
      <selection pane="bottomRight" activeCell="N16" sqref="N16"/>
    </sheetView>
  </sheetViews>
  <sheetFormatPr defaultColWidth="9.140625" defaultRowHeight="15"/>
  <cols>
    <col min="1" max="1" width="4.28125" style="12" customWidth="1"/>
    <col min="2" max="2" width="37.8515625" style="12" customWidth="1"/>
    <col min="3" max="3" width="31.8515625" style="12" customWidth="1"/>
    <col min="4" max="4" width="16.7109375" style="30" customWidth="1"/>
    <col min="5" max="5" width="11.421875" style="31" customWidth="1"/>
    <col min="6" max="6" width="11.00390625" style="31" customWidth="1"/>
    <col min="7" max="7" width="11.57421875" style="12" customWidth="1"/>
    <col min="8" max="16" width="11.00390625" style="12" customWidth="1"/>
    <col min="17" max="19" width="11.00390625" style="12" hidden="1" customWidth="1"/>
    <col min="20" max="28" width="11.00390625" style="12" customWidth="1"/>
    <col min="29" max="31" width="11.00390625" style="12" hidden="1" customWidth="1"/>
    <col min="32" max="32" width="11.00390625" style="12" customWidth="1"/>
    <col min="33" max="33" width="11.00390625" style="12" hidden="1" customWidth="1"/>
    <col min="34" max="34" width="12.00390625" style="12" hidden="1" customWidth="1"/>
    <col min="35" max="35" width="11.00390625" style="12" customWidth="1"/>
    <col min="36" max="37" width="11.00390625" style="12" hidden="1" customWidth="1"/>
    <col min="38" max="38" width="11.00390625" style="12" customWidth="1"/>
    <col min="39" max="43" width="11.00390625" style="12" hidden="1" customWidth="1"/>
    <col min="44" max="44" width="11.00390625" style="12" customWidth="1"/>
    <col min="45" max="46" width="11.00390625" style="12" hidden="1" customWidth="1"/>
    <col min="47" max="47" width="11.00390625" style="12" customWidth="1"/>
    <col min="48" max="49" width="11.00390625" style="12" hidden="1" customWidth="1"/>
    <col min="50" max="50" width="11.00390625" style="12" customWidth="1"/>
    <col min="51" max="52" width="11.00390625" style="12" hidden="1" customWidth="1"/>
    <col min="53" max="53" width="40.57421875" style="122" customWidth="1"/>
    <col min="54" max="54" width="60.00390625" style="122" customWidth="1"/>
    <col min="55" max="16384" width="9.140625" style="32" customWidth="1"/>
  </cols>
  <sheetData>
    <row r="1" spans="2:54" ht="18" customHeight="1" hidden="1">
      <c r="B1" s="102" t="s">
        <v>264</v>
      </c>
      <c r="C1" s="102" t="s">
        <v>264</v>
      </c>
      <c r="D1" s="103"/>
      <c r="E1" s="104"/>
      <c r="F1" s="104"/>
      <c r="G1" s="12" t="s">
        <v>263</v>
      </c>
      <c r="AX1" s="12" t="s">
        <v>259</v>
      </c>
      <c r="BA1" s="121"/>
      <c r="BB1" s="121"/>
    </row>
    <row r="2" spans="2:54" ht="16.5" customHeight="1" hidden="1">
      <c r="B2" s="108" t="s">
        <v>267</v>
      </c>
      <c r="C2" s="108" t="s">
        <v>267</v>
      </c>
      <c r="D2" s="103"/>
      <c r="E2" s="104"/>
      <c r="F2" s="104"/>
      <c r="G2" s="108" t="s">
        <v>258</v>
      </c>
      <c r="AX2" s="12" t="s">
        <v>260</v>
      </c>
      <c r="BA2" s="121"/>
      <c r="BB2" s="121"/>
    </row>
    <row r="3" spans="2:52" ht="18" customHeight="1" hidden="1">
      <c r="B3" s="109"/>
      <c r="C3" s="109"/>
      <c r="D3" s="103" t="s">
        <v>265</v>
      </c>
      <c r="E3" s="104"/>
      <c r="F3" s="104"/>
      <c r="G3" s="109"/>
      <c r="H3" s="110"/>
      <c r="I3" s="103" t="s">
        <v>266</v>
      </c>
      <c r="AX3" s="12" t="s">
        <v>261</v>
      </c>
      <c r="AY3" s="32"/>
      <c r="AZ3" s="32"/>
    </row>
    <row r="4" spans="5:54" ht="9" customHeight="1">
      <c r="E4" s="30"/>
      <c r="F4" s="30"/>
      <c r="BA4" s="121"/>
      <c r="BB4" s="121"/>
    </row>
    <row r="5" spans="4:54" ht="12" customHeight="1" hidden="1">
      <c r="D5" s="231" t="s">
        <v>342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BA5" s="121"/>
      <c r="BB5" s="121"/>
    </row>
    <row r="6" spans="2:52" ht="56.25" customHeight="1">
      <c r="B6" s="116"/>
      <c r="C6" s="116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112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06"/>
      <c r="AZ6" s="106"/>
    </row>
    <row r="7" spans="1:54" ht="17.25" customHeight="1">
      <c r="A7" s="222" t="s">
        <v>0</v>
      </c>
      <c r="B7" s="194" t="s">
        <v>289</v>
      </c>
      <c r="C7" s="194" t="s">
        <v>297</v>
      </c>
      <c r="D7" s="194" t="s">
        <v>1</v>
      </c>
      <c r="E7" s="194" t="s">
        <v>290</v>
      </c>
      <c r="F7" s="194"/>
      <c r="G7" s="194"/>
      <c r="H7" s="200" t="s">
        <v>37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18" t="s">
        <v>274</v>
      </c>
      <c r="BB7" s="218" t="s">
        <v>271</v>
      </c>
    </row>
    <row r="8" spans="1:54" ht="18" customHeight="1">
      <c r="A8" s="223"/>
      <c r="B8" s="194"/>
      <c r="C8" s="194"/>
      <c r="D8" s="194"/>
      <c r="E8" s="194"/>
      <c r="F8" s="194"/>
      <c r="G8" s="194"/>
      <c r="H8" s="206" t="s">
        <v>18</v>
      </c>
      <c r="I8" s="206"/>
      <c r="J8" s="207"/>
      <c r="K8" s="205" t="s">
        <v>19</v>
      </c>
      <c r="L8" s="206"/>
      <c r="M8" s="207"/>
      <c r="N8" s="205" t="s">
        <v>23</v>
      </c>
      <c r="O8" s="206"/>
      <c r="P8" s="207"/>
      <c r="Q8" s="205" t="s">
        <v>24</v>
      </c>
      <c r="R8" s="206"/>
      <c r="S8" s="207"/>
      <c r="T8" s="205" t="s">
        <v>25</v>
      </c>
      <c r="U8" s="206"/>
      <c r="V8" s="207"/>
      <c r="W8" s="205" t="s">
        <v>26</v>
      </c>
      <c r="X8" s="206"/>
      <c r="Y8" s="207"/>
      <c r="Z8" s="205" t="s">
        <v>27</v>
      </c>
      <c r="AA8" s="206"/>
      <c r="AB8" s="207"/>
      <c r="AC8" s="205" t="s">
        <v>28</v>
      </c>
      <c r="AD8" s="206"/>
      <c r="AE8" s="207"/>
      <c r="AF8" s="205" t="s">
        <v>29</v>
      </c>
      <c r="AG8" s="206"/>
      <c r="AH8" s="207"/>
      <c r="AI8" s="205" t="s">
        <v>30</v>
      </c>
      <c r="AJ8" s="206"/>
      <c r="AK8" s="207"/>
      <c r="AL8" s="205" t="s">
        <v>31</v>
      </c>
      <c r="AM8" s="206"/>
      <c r="AN8" s="207"/>
      <c r="AO8" s="205" t="s">
        <v>32</v>
      </c>
      <c r="AP8" s="206"/>
      <c r="AQ8" s="207"/>
      <c r="AR8" s="205" t="s">
        <v>33</v>
      </c>
      <c r="AS8" s="206"/>
      <c r="AT8" s="207"/>
      <c r="AU8" s="205" t="s">
        <v>34</v>
      </c>
      <c r="AV8" s="206"/>
      <c r="AW8" s="207"/>
      <c r="AX8" s="194" t="s">
        <v>35</v>
      </c>
      <c r="AY8" s="194"/>
      <c r="AZ8" s="194"/>
      <c r="BA8" s="218"/>
      <c r="BB8" s="218"/>
    </row>
    <row r="9" spans="1:54" ht="33" customHeight="1">
      <c r="A9" s="224"/>
      <c r="B9" s="194"/>
      <c r="C9" s="194"/>
      <c r="D9" s="194"/>
      <c r="E9" s="107" t="s">
        <v>257</v>
      </c>
      <c r="F9" s="107" t="s">
        <v>22</v>
      </c>
      <c r="G9" s="107" t="s">
        <v>273</v>
      </c>
      <c r="H9" s="107" t="s">
        <v>257</v>
      </c>
      <c r="I9" s="107" t="s">
        <v>22</v>
      </c>
      <c r="J9" s="107" t="s">
        <v>273</v>
      </c>
      <c r="K9" s="107" t="s">
        <v>257</v>
      </c>
      <c r="L9" s="107" t="s">
        <v>22</v>
      </c>
      <c r="M9" s="107" t="s">
        <v>273</v>
      </c>
      <c r="N9" s="107" t="s">
        <v>257</v>
      </c>
      <c r="O9" s="107" t="s">
        <v>22</v>
      </c>
      <c r="P9" s="107" t="s">
        <v>273</v>
      </c>
      <c r="Q9" s="107" t="s">
        <v>257</v>
      </c>
      <c r="R9" s="107" t="s">
        <v>22</v>
      </c>
      <c r="S9" s="107" t="s">
        <v>273</v>
      </c>
      <c r="T9" s="107" t="s">
        <v>257</v>
      </c>
      <c r="U9" s="107" t="s">
        <v>22</v>
      </c>
      <c r="V9" s="107" t="s">
        <v>273</v>
      </c>
      <c r="W9" s="107" t="s">
        <v>257</v>
      </c>
      <c r="X9" s="107" t="s">
        <v>22</v>
      </c>
      <c r="Y9" s="107" t="s">
        <v>273</v>
      </c>
      <c r="Z9" s="107" t="s">
        <v>257</v>
      </c>
      <c r="AA9" s="107" t="s">
        <v>22</v>
      </c>
      <c r="AB9" s="107" t="s">
        <v>273</v>
      </c>
      <c r="AC9" s="107" t="s">
        <v>257</v>
      </c>
      <c r="AD9" s="107" t="s">
        <v>22</v>
      </c>
      <c r="AE9" s="107" t="s">
        <v>273</v>
      </c>
      <c r="AF9" s="107" t="s">
        <v>257</v>
      </c>
      <c r="AG9" s="107" t="s">
        <v>22</v>
      </c>
      <c r="AH9" s="107" t="s">
        <v>273</v>
      </c>
      <c r="AI9" s="107" t="s">
        <v>257</v>
      </c>
      <c r="AJ9" s="107" t="s">
        <v>22</v>
      </c>
      <c r="AK9" s="107" t="s">
        <v>273</v>
      </c>
      <c r="AL9" s="107" t="s">
        <v>257</v>
      </c>
      <c r="AM9" s="107" t="s">
        <v>22</v>
      </c>
      <c r="AN9" s="107" t="s">
        <v>273</v>
      </c>
      <c r="AO9" s="107" t="s">
        <v>257</v>
      </c>
      <c r="AP9" s="107" t="s">
        <v>22</v>
      </c>
      <c r="AQ9" s="107" t="s">
        <v>273</v>
      </c>
      <c r="AR9" s="107" t="s">
        <v>257</v>
      </c>
      <c r="AS9" s="107" t="s">
        <v>22</v>
      </c>
      <c r="AT9" s="107" t="s">
        <v>273</v>
      </c>
      <c r="AU9" s="107" t="s">
        <v>257</v>
      </c>
      <c r="AV9" s="107" t="s">
        <v>22</v>
      </c>
      <c r="AW9" s="107" t="s">
        <v>273</v>
      </c>
      <c r="AX9" s="107" t="s">
        <v>257</v>
      </c>
      <c r="AY9" s="107" t="s">
        <v>22</v>
      </c>
      <c r="AZ9" s="107" t="s">
        <v>273</v>
      </c>
      <c r="BA9" s="218"/>
      <c r="BB9" s="218"/>
    </row>
    <row r="10" spans="1:54" ht="25.5" customHeight="1">
      <c r="A10" s="194" t="s">
        <v>262</v>
      </c>
      <c r="B10" s="215" t="s">
        <v>334</v>
      </c>
      <c r="C10" s="215" t="s">
        <v>336</v>
      </c>
      <c r="D10" s="35" t="s">
        <v>42</v>
      </c>
      <c r="E10" s="159">
        <f>E11+E12+E13+E15</f>
        <v>13256.8</v>
      </c>
      <c r="F10" s="159">
        <f>F11+F12+F13+F15</f>
        <v>13046.699999999999</v>
      </c>
      <c r="G10" s="159">
        <f aca="true" t="shared" si="0" ref="G10:G15">IF(E10=0,0,ROUND((F10*100/E10),1))</f>
        <v>98.4</v>
      </c>
      <c r="H10" s="159">
        <f>H11+H12+H13+H15</f>
        <v>0</v>
      </c>
      <c r="I10" s="159">
        <f>I11+I12+I13+I15</f>
        <v>0</v>
      </c>
      <c r="J10" s="159">
        <f aca="true" t="shared" si="1" ref="J10:J15">IF(H10=0,0,ROUND((I10*100/H10),1))</f>
        <v>0</v>
      </c>
      <c r="K10" s="159">
        <f>K11+K12+K13+K15</f>
        <v>0</v>
      </c>
      <c r="L10" s="159">
        <f>L11+L12+L13+L15</f>
        <v>0</v>
      </c>
      <c r="M10" s="159">
        <f aca="true" t="shared" si="2" ref="M10:M15">IF(K10=0,0,ROUND((L10*100/K10),1))</f>
        <v>0</v>
      </c>
      <c r="N10" s="159">
        <f>N11+N12+N13+N15</f>
        <v>1475.4</v>
      </c>
      <c r="O10" s="159">
        <f>O11+O12+O13+O15</f>
        <v>1475.4</v>
      </c>
      <c r="P10" s="159">
        <f aca="true" t="shared" si="3" ref="P10:P15">IF(N10=0,0,ROUND((O10*100/N10),1))</f>
        <v>100</v>
      </c>
      <c r="Q10" s="159">
        <f>Q11+Q12+Q13+Q15</f>
        <v>1475.4</v>
      </c>
      <c r="R10" s="159">
        <f>R11+R12+R13+R15</f>
        <v>1475.4</v>
      </c>
      <c r="S10" s="159">
        <f aca="true" t="shared" si="4" ref="S10:S15">IF(Q10=0,0,ROUND((R10*100/Q10),1))</f>
        <v>100</v>
      </c>
      <c r="T10" s="159">
        <f>T11+T12+T13+T15</f>
        <v>10040</v>
      </c>
      <c r="U10" s="159">
        <f>U11+U12+U13+U15</f>
        <v>10040</v>
      </c>
      <c r="V10" s="159">
        <f aca="true" t="shared" si="5" ref="V10:V15">IF(T10=0,0,ROUND((U10*100/T10),1))</f>
        <v>100</v>
      </c>
      <c r="W10" s="159">
        <f>W11+W12+W13+W15</f>
        <v>0</v>
      </c>
      <c r="X10" s="159">
        <f>X11+X12+X13+X15</f>
        <v>0</v>
      </c>
      <c r="Y10" s="159">
        <f aca="true" t="shared" si="6" ref="Y10:Y15">IF(W10=0,0,ROUND((X10*100/W10),1))</f>
        <v>0</v>
      </c>
      <c r="Z10" s="159">
        <f>Z11+Z12+Z13+Z15</f>
        <v>1531.3</v>
      </c>
      <c r="AA10" s="159">
        <f>AA11+AA12+AA13+AA15</f>
        <v>1531.3</v>
      </c>
      <c r="AB10" s="159">
        <f aca="true" t="shared" si="7" ref="AB10:AB15">IF(Z10=0,0,ROUND((AA10*100/Z10),1))</f>
        <v>100</v>
      </c>
      <c r="AC10" s="159">
        <f>AC11+AC12+AC13+AC15</f>
        <v>13046.699999999999</v>
      </c>
      <c r="AD10" s="159">
        <f>AD11+AD12+AD13+AD15</f>
        <v>13046.699999999999</v>
      </c>
      <c r="AE10" s="159">
        <f aca="true" t="shared" si="8" ref="AE10:AE15">IF(AC10=0,0,ROUND((AD10*100/AC10),1))</f>
        <v>100</v>
      </c>
      <c r="AF10" s="159">
        <f>AF11+AF12+AF13+AF15</f>
        <v>0</v>
      </c>
      <c r="AG10" s="159">
        <f>AG11+AG12+AG13+AG15</f>
        <v>0</v>
      </c>
      <c r="AH10" s="159">
        <f aca="true" t="shared" si="9" ref="AH10:AH15">IF(AF10=0,0,ROUND((AG10*100/AF10),1))</f>
        <v>0</v>
      </c>
      <c r="AI10" s="159">
        <f>AI11+AI12+AI13+AI15</f>
        <v>0</v>
      </c>
      <c r="AJ10" s="159">
        <f>AJ11+AJ12+AJ13+AJ15</f>
        <v>0</v>
      </c>
      <c r="AK10" s="159">
        <f aca="true" t="shared" si="10" ref="AK10:AK15">IF(AI10=0,0,ROUND((AJ10*100/AI10),1))</f>
        <v>0</v>
      </c>
      <c r="AL10" s="159">
        <f>AL11+AL12+AL13+AL15</f>
        <v>0</v>
      </c>
      <c r="AM10" s="159">
        <f>AM11+AM12+AM13+AM15</f>
        <v>0</v>
      </c>
      <c r="AN10" s="159">
        <f aca="true" t="shared" si="11" ref="AN10:AN15">IF(AL10=0,0,ROUND((AM10*100/AL10),1))</f>
        <v>0</v>
      </c>
      <c r="AO10" s="159">
        <f>AO11+AO12+AO13+AO15</f>
        <v>13046.699999999999</v>
      </c>
      <c r="AP10" s="159">
        <f>AP11+AP12+AP13+AP15</f>
        <v>13046.699999999999</v>
      </c>
      <c r="AQ10" s="159">
        <f aca="true" t="shared" si="12" ref="AQ10:AQ15">IF(AO10=0,0,ROUND((AP10*100/AO10),1))</f>
        <v>100</v>
      </c>
      <c r="AR10" s="159">
        <f>AR11+AR12+AR13+AR15</f>
        <v>210.1</v>
      </c>
      <c r="AS10" s="159">
        <f>AS11+AS12+AS13+AS15</f>
        <v>0</v>
      </c>
      <c r="AT10" s="159">
        <f aca="true" t="shared" si="13" ref="AT10:AT15">IF(AR10=0,0,ROUND((AS10*100/AR10),1))</f>
        <v>0</v>
      </c>
      <c r="AU10" s="159">
        <f>AU11+AU12+AU13+AU15</f>
        <v>0</v>
      </c>
      <c r="AV10" s="159">
        <f>AV11+AV12+AV13+AV15</f>
        <v>0</v>
      </c>
      <c r="AW10" s="159">
        <f aca="true" t="shared" si="14" ref="AW10:AW15">IF(AU10=0,0,ROUND((AV10*100/AU10),1))</f>
        <v>0</v>
      </c>
      <c r="AX10" s="159">
        <f>AX11+AX12+AX13+AX15</f>
        <v>0</v>
      </c>
      <c r="AY10" s="159">
        <f>AY11+AY12+AY13+AY15</f>
        <v>0</v>
      </c>
      <c r="AZ10" s="159">
        <f aca="true" t="shared" si="15" ref="AZ10:AZ15">IF(AX10=0,0,ROUND((AY10*100/AX10),1))</f>
        <v>0</v>
      </c>
      <c r="BA10" s="219" t="s">
        <v>338</v>
      </c>
      <c r="BB10" s="225"/>
    </row>
    <row r="11" spans="1:54" ht="27" customHeight="1">
      <c r="A11" s="194"/>
      <c r="B11" s="216"/>
      <c r="C11" s="216"/>
      <c r="D11" s="35" t="s">
        <v>38</v>
      </c>
      <c r="E11" s="159">
        <f aca="true" t="shared" si="16" ref="E11:F15">AO11+AR11+AU11+AX11</f>
        <v>0</v>
      </c>
      <c r="F11" s="159">
        <f t="shared" si="16"/>
        <v>0</v>
      </c>
      <c r="G11" s="159">
        <f t="shared" si="0"/>
        <v>0</v>
      </c>
      <c r="H11" s="162">
        <v>0</v>
      </c>
      <c r="I11" s="162">
        <v>0</v>
      </c>
      <c r="J11" s="159">
        <f t="shared" si="1"/>
        <v>0</v>
      </c>
      <c r="K11" s="162">
        <v>0</v>
      </c>
      <c r="L11" s="162">
        <v>0</v>
      </c>
      <c r="M11" s="159">
        <f t="shared" si="2"/>
        <v>0</v>
      </c>
      <c r="N11" s="162">
        <v>0</v>
      </c>
      <c r="O11" s="162">
        <v>0</v>
      </c>
      <c r="P11" s="159">
        <f t="shared" si="3"/>
        <v>0</v>
      </c>
      <c r="Q11" s="159">
        <f aca="true" t="shared" si="17" ref="Q11:R15">N11+K11+H11</f>
        <v>0</v>
      </c>
      <c r="R11" s="159">
        <f t="shared" si="17"/>
        <v>0</v>
      </c>
      <c r="S11" s="159">
        <f t="shared" si="4"/>
        <v>0</v>
      </c>
      <c r="T11" s="162">
        <v>0</v>
      </c>
      <c r="U11" s="162">
        <v>0</v>
      </c>
      <c r="V11" s="159">
        <f t="shared" si="5"/>
        <v>0</v>
      </c>
      <c r="W11" s="162">
        <v>0</v>
      </c>
      <c r="X11" s="162">
        <v>0</v>
      </c>
      <c r="Y11" s="159">
        <f t="shared" si="6"/>
        <v>0</v>
      </c>
      <c r="Z11" s="162">
        <v>0</v>
      </c>
      <c r="AA11" s="162">
        <v>0</v>
      </c>
      <c r="AB11" s="159">
        <f t="shared" si="7"/>
        <v>0</v>
      </c>
      <c r="AC11" s="159">
        <f aca="true" t="shared" si="18" ref="AC11:AD15">Z11+W11+T11+Q11</f>
        <v>0</v>
      </c>
      <c r="AD11" s="159">
        <f t="shared" si="18"/>
        <v>0</v>
      </c>
      <c r="AE11" s="159">
        <f t="shared" si="8"/>
        <v>0</v>
      </c>
      <c r="AF11" s="162">
        <v>0</v>
      </c>
      <c r="AG11" s="162">
        <v>0</v>
      </c>
      <c r="AH11" s="159">
        <f t="shared" si="9"/>
        <v>0</v>
      </c>
      <c r="AI11" s="162">
        <v>0</v>
      </c>
      <c r="AJ11" s="162">
        <v>0</v>
      </c>
      <c r="AK11" s="159">
        <f t="shared" si="10"/>
        <v>0</v>
      </c>
      <c r="AL11" s="162">
        <v>0</v>
      </c>
      <c r="AM11" s="162">
        <v>0</v>
      </c>
      <c r="AN11" s="159">
        <f t="shared" si="11"/>
        <v>0</v>
      </c>
      <c r="AO11" s="159">
        <f aca="true" t="shared" si="19" ref="AO11:AP15">AL11+AI11+AF11+AC11</f>
        <v>0</v>
      </c>
      <c r="AP11" s="159">
        <f t="shared" si="19"/>
        <v>0</v>
      </c>
      <c r="AQ11" s="159">
        <f t="shared" si="12"/>
        <v>0</v>
      </c>
      <c r="AR11" s="162">
        <v>0</v>
      </c>
      <c r="AS11" s="162">
        <v>0</v>
      </c>
      <c r="AT11" s="159">
        <f t="shared" si="13"/>
        <v>0</v>
      </c>
      <c r="AU11" s="162">
        <v>0</v>
      </c>
      <c r="AV11" s="162">
        <v>0</v>
      </c>
      <c r="AW11" s="159">
        <f t="shared" si="14"/>
        <v>0</v>
      </c>
      <c r="AX11" s="162">
        <v>0</v>
      </c>
      <c r="AY11" s="162">
        <v>0</v>
      </c>
      <c r="AZ11" s="159">
        <f t="shared" si="15"/>
        <v>0</v>
      </c>
      <c r="BA11" s="220"/>
      <c r="BB11" s="226"/>
    </row>
    <row r="12" spans="1:54" ht="28.5" customHeight="1">
      <c r="A12" s="194"/>
      <c r="B12" s="216"/>
      <c r="C12" s="216"/>
      <c r="D12" s="113" t="s">
        <v>272</v>
      </c>
      <c r="E12" s="159">
        <f t="shared" si="16"/>
        <v>0</v>
      </c>
      <c r="F12" s="159">
        <f t="shared" si="16"/>
        <v>0</v>
      </c>
      <c r="G12" s="159">
        <f t="shared" si="0"/>
        <v>0</v>
      </c>
      <c r="H12" s="162">
        <v>0</v>
      </c>
      <c r="I12" s="162">
        <v>0</v>
      </c>
      <c r="J12" s="159">
        <f t="shared" si="1"/>
        <v>0</v>
      </c>
      <c r="K12" s="162">
        <v>0</v>
      </c>
      <c r="L12" s="162">
        <v>0</v>
      </c>
      <c r="M12" s="159">
        <f t="shared" si="2"/>
        <v>0</v>
      </c>
      <c r="N12" s="162">
        <v>0</v>
      </c>
      <c r="O12" s="162">
        <v>0</v>
      </c>
      <c r="P12" s="159">
        <f t="shared" si="3"/>
        <v>0</v>
      </c>
      <c r="Q12" s="159">
        <f t="shared" si="17"/>
        <v>0</v>
      </c>
      <c r="R12" s="159">
        <f t="shared" si="17"/>
        <v>0</v>
      </c>
      <c r="S12" s="159">
        <f t="shared" si="4"/>
        <v>0</v>
      </c>
      <c r="T12" s="162">
        <v>0</v>
      </c>
      <c r="U12" s="162">
        <v>0</v>
      </c>
      <c r="V12" s="159">
        <f t="shared" si="5"/>
        <v>0</v>
      </c>
      <c r="W12" s="162">
        <v>0</v>
      </c>
      <c r="X12" s="162">
        <v>0</v>
      </c>
      <c r="Y12" s="159">
        <f t="shared" si="6"/>
        <v>0</v>
      </c>
      <c r="Z12" s="162">
        <v>0</v>
      </c>
      <c r="AA12" s="162">
        <v>0</v>
      </c>
      <c r="AB12" s="159">
        <f t="shared" si="7"/>
        <v>0</v>
      </c>
      <c r="AC12" s="159">
        <f t="shared" si="18"/>
        <v>0</v>
      </c>
      <c r="AD12" s="159">
        <f t="shared" si="18"/>
        <v>0</v>
      </c>
      <c r="AE12" s="159">
        <f t="shared" si="8"/>
        <v>0</v>
      </c>
      <c r="AF12" s="162">
        <v>0</v>
      </c>
      <c r="AG12" s="162">
        <v>0</v>
      </c>
      <c r="AH12" s="159">
        <f t="shared" si="9"/>
        <v>0</v>
      </c>
      <c r="AI12" s="162">
        <v>0</v>
      </c>
      <c r="AJ12" s="162">
        <v>0</v>
      </c>
      <c r="AK12" s="159">
        <f t="shared" si="10"/>
        <v>0</v>
      </c>
      <c r="AL12" s="162">
        <v>0</v>
      </c>
      <c r="AM12" s="162">
        <v>0</v>
      </c>
      <c r="AN12" s="159">
        <f t="shared" si="11"/>
        <v>0</v>
      </c>
      <c r="AO12" s="159">
        <f t="shared" si="19"/>
        <v>0</v>
      </c>
      <c r="AP12" s="159">
        <f t="shared" si="19"/>
        <v>0</v>
      </c>
      <c r="AQ12" s="159">
        <f t="shared" si="12"/>
        <v>0</v>
      </c>
      <c r="AR12" s="162">
        <v>0</v>
      </c>
      <c r="AS12" s="162">
        <v>0</v>
      </c>
      <c r="AT12" s="159">
        <f t="shared" si="13"/>
        <v>0</v>
      </c>
      <c r="AU12" s="162">
        <v>0</v>
      </c>
      <c r="AV12" s="162">
        <v>0</v>
      </c>
      <c r="AW12" s="159">
        <f t="shared" si="14"/>
        <v>0</v>
      </c>
      <c r="AX12" s="162">
        <v>0</v>
      </c>
      <c r="AY12" s="162">
        <v>0</v>
      </c>
      <c r="AZ12" s="159">
        <f t="shared" si="15"/>
        <v>0</v>
      </c>
      <c r="BA12" s="220"/>
      <c r="BB12" s="226"/>
    </row>
    <row r="13" spans="1:54" ht="31.5" customHeight="1">
      <c r="A13" s="194"/>
      <c r="B13" s="216"/>
      <c r="C13" s="216"/>
      <c r="D13" s="113" t="s">
        <v>284</v>
      </c>
      <c r="E13" s="159">
        <f>AO13+AR13+AU13+AX13</f>
        <v>13256.8</v>
      </c>
      <c r="F13" s="159">
        <f t="shared" si="16"/>
        <v>13046.699999999999</v>
      </c>
      <c r="G13" s="159">
        <f t="shared" si="0"/>
        <v>98.4</v>
      </c>
      <c r="H13" s="162">
        <v>0</v>
      </c>
      <c r="I13" s="162">
        <v>0</v>
      </c>
      <c r="J13" s="159">
        <f t="shared" si="1"/>
        <v>0</v>
      </c>
      <c r="K13" s="162">
        <v>0</v>
      </c>
      <c r="L13" s="162">
        <v>0</v>
      </c>
      <c r="M13" s="159">
        <f t="shared" si="2"/>
        <v>0</v>
      </c>
      <c r="N13" s="162">
        <v>1475.4</v>
      </c>
      <c r="O13" s="162">
        <v>1475.4</v>
      </c>
      <c r="P13" s="159">
        <f t="shared" si="3"/>
        <v>100</v>
      </c>
      <c r="Q13" s="159">
        <f>N13+K13+H13</f>
        <v>1475.4</v>
      </c>
      <c r="R13" s="159">
        <f t="shared" si="17"/>
        <v>1475.4</v>
      </c>
      <c r="S13" s="159">
        <f t="shared" si="4"/>
        <v>100</v>
      </c>
      <c r="T13" s="162">
        <v>10040</v>
      </c>
      <c r="U13" s="162">
        <v>10040</v>
      </c>
      <c r="V13" s="159">
        <f t="shared" si="5"/>
        <v>100</v>
      </c>
      <c r="W13" s="162">
        <v>0</v>
      </c>
      <c r="X13" s="162">
        <v>0</v>
      </c>
      <c r="Y13" s="159">
        <f t="shared" si="6"/>
        <v>0</v>
      </c>
      <c r="Z13" s="162">
        <v>1531.3</v>
      </c>
      <c r="AA13" s="162">
        <v>1531.3</v>
      </c>
      <c r="AB13" s="159">
        <f t="shared" si="7"/>
        <v>100</v>
      </c>
      <c r="AC13" s="159">
        <f>Z13+W13+T13+Q13</f>
        <v>13046.699999999999</v>
      </c>
      <c r="AD13" s="159">
        <f>AA13+X13+U13+R13</f>
        <v>13046.699999999999</v>
      </c>
      <c r="AE13" s="159">
        <f t="shared" si="8"/>
        <v>100</v>
      </c>
      <c r="AF13" s="162">
        <v>0</v>
      </c>
      <c r="AG13" s="162">
        <v>0</v>
      </c>
      <c r="AH13" s="159">
        <f t="shared" si="9"/>
        <v>0</v>
      </c>
      <c r="AI13" s="162">
        <v>0</v>
      </c>
      <c r="AJ13" s="162"/>
      <c r="AK13" s="159">
        <f t="shared" si="10"/>
        <v>0</v>
      </c>
      <c r="AL13" s="162">
        <v>0</v>
      </c>
      <c r="AM13" s="162">
        <v>0</v>
      </c>
      <c r="AN13" s="159">
        <f t="shared" si="11"/>
        <v>0</v>
      </c>
      <c r="AO13" s="159">
        <f>AL13+AI13+AF13+AC13</f>
        <v>13046.699999999999</v>
      </c>
      <c r="AP13" s="159">
        <f>AM13+AJ13+AG13+AD13</f>
        <v>13046.699999999999</v>
      </c>
      <c r="AQ13" s="159">
        <f t="shared" si="12"/>
        <v>100</v>
      </c>
      <c r="AR13" s="162">
        <v>210.1</v>
      </c>
      <c r="AS13" s="162">
        <v>0</v>
      </c>
      <c r="AT13" s="159">
        <f t="shared" si="13"/>
        <v>0</v>
      </c>
      <c r="AU13" s="162">
        <v>0</v>
      </c>
      <c r="AV13" s="162">
        <v>0</v>
      </c>
      <c r="AW13" s="159">
        <f t="shared" si="14"/>
        <v>0</v>
      </c>
      <c r="AX13" s="162">
        <v>0</v>
      </c>
      <c r="AY13" s="162">
        <v>0</v>
      </c>
      <c r="AZ13" s="159">
        <f t="shared" si="15"/>
        <v>0</v>
      </c>
      <c r="BA13" s="220"/>
      <c r="BB13" s="226"/>
    </row>
    <row r="14" spans="1:54" ht="38.25">
      <c r="A14" s="194"/>
      <c r="B14" s="216"/>
      <c r="C14" s="216"/>
      <c r="D14" s="113" t="s">
        <v>327</v>
      </c>
      <c r="E14" s="159">
        <f>AO14+AR14+AU14+AX14</f>
        <v>0</v>
      </c>
      <c r="F14" s="159">
        <f>AP14+AS14+AV14+AY14</f>
        <v>0</v>
      </c>
      <c r="G14" s="159">
        <f t="shared" si="0"/>
        <v>0</v>
      </c>
      <c r="H14" s="162">
        <v>0</v>
      </c>
      <c r="I14" s="162">
        <v>0</v>
      </c>
      <c r="J14" s="159">
        <f t="shared" si="1"/>
        <v>0</v>
      </c>
      <c r="K14" s="162">
        <v>0</v>
      </c>
      <c r="L14" s="162">
        <v>0</v>
      </c>
      <c r="M14" s="159">
        <f t="shared" si="2"/>
        <v>0</v>
      </c>
      <c r="N14" s="162">
        <v>0</v>
      </c>
      <c r="O14" s="162">
        <v>0</v>
      </c>
      <c r="P14" s="159">
        <f t="shared" si="3"/>
        <v>0</v>
      </c>
      <c r="Q14" s="159">
        <f>N14+K14+H14</f>
        <v>0</v>
      </c>
      <c r="R14" s="159">
        <f>O14+L14+I14</f>
        <v>0</v>
      </c>
      <c r="S14" s="159">
        <f t="shared" si="4"/>
        <v>0</v>
      </c>
      <c r="T14" s="162">
        <v>0</v>
      </c>
      <c r="U14" s="162">
        <v>0</v>
      </c>
      <c r="V14" s="159">
        <f t="shared" si="5"/>
        <v>0</v>
      </c>
      <c r="W14" s="162">
        <v>0</v>
      </c>
      <c r="X14" s="162">
        <v>0</v>
      </c>
      <c r="Y14" s="159">
        <f t="shared" si="6"/>
        <v>0</v>
      </c>
      <c r="Z14" s="162">
        <v>0</v>
      </c>
      <c r="AA14" s="162">
        <v>0</v>
      </c>
      <c r="AB14" s="159">
        <f t="shared" si="7"/>
        <v>0</v>
      </c>
      <c r="AC14" s="159">
        <f>Z14+W14+T14+Q14</f>
        <v>0</v>
      </c>
      <c r="AD14" s="159">
        <f>AA14+X14+U14+R14</f>
        <v>0</v>
      </c>
      <c r="AE14" s="159">
        <f t="shared" si="8"/>
        <v>0</v>
      </c>
      <c r="AF14" s="162">
        <v>0</v>
      </c>
      <c r="AG14" s="162">
        <v>0</v>
      </c>
      <c r="AH14" s="159">
        <f t="shared" si="9"/>
        <v>0</v>
      </c>
      <c r="AI14" s="162">
        <v>0</v>
      </c>
      <c r="AJ14" s="162">
        <v>0</v>
      </c>
      <c r="AK14" s="159">
        <f t="shared" si="10"/>
        <v>0</v>
      </c>
      <c r="AL14" s="162">
        <v>0</v>
      </c>
      <c r="AM14" s="162">
        <v>0</v>
      </c>
      <c r="AN14" s="159">
        <f t="shared" si="11"/>
        <v>0</v>
      </c>
      <c r="AO14" s="159">
        <f>AL14+AI14+AF14+AC14</f>
        <v>0</v>
      </c>
      <c r="AP14" s="159">
        <f>AM14+AJ14+AG14+AD14</f>
        <v>0</v>
      </c>
      <c r="AQ14" s="159">
        <f t="shared" si="12"/>
        <v>0</v>
      </c>
      <c r="AR14" s="162">
        <v>0</v>
      </c>
      <c r="AS14" s="162">
        <v>0</v>
      </c>
      <c r="AT14" s="159">
        <f t="shared" si="13"/>
        <v>0</v>
      </c>
      <c r="AU14" s="162">
        <v>0</v>
      </c>
      <c r="AV14" s="162">
        <v>0</v>
      </c>
      <c r="AW14" s="159">
        <f t="shared" si="14"/>
        <v>0</v>
      </c>
      <c r="AX14" s="162">
        <v>0</v>
      </c>
      <c r="AY14" s="162">
        <v>0</v>
      </c>
      <c r="AZ14" s="159">
        <f t="shared" si="15"/>
        <v>0</v>
      </c>
      <c r="BA14" s="220"/>
      <c r="BB14" s="226"/>
    </row>
    <row r="15" spans="1:54" ht="82.5" customHeight="1">
      <c r="A15" s="194"/>
      <c r="B15" s="217"/>
      <c r="C15" s="217"/>
      <c r="D15" s="118" t="s">
        <v>285</v>
      </c>
      <c r="E15" s="159">
        <f t="shared" si="16"/>
        <v>0</v>
      </c>
      <c r="F15" s="159">
        <f t="shared" si="16"/>
        <v>0</v>
      </c>
      <c r="G15" s="159">
        <f t="shared" si="0"/>
        <v>0</v>
      </c>
      <c r="H15" s="162">
        <v>0</v>
      </c>
      <c r="I15" s="162">
        <v>0</v>
      </c>
      <c r="J15" s="159">
        <f t="shared" si="1"/>
        <v>0</v>
      </c>
      <c r="K15" s="162">
        <v>0</v>
      </c>
      <c r="L15" s="162">
        <v>0</v>
      </c>
      <c r="M15" s="159">
        <f t="shared" si="2"/>
        <v>0</v>
      </c>
      <c r="N15" s="162">
        <v>0</v>
      </c>
      <c r="O15" s="162">
        <v>0</v>
      </c>
      <c r="P15" s="159">
        <f t="shared" si="3"/>
        <v>0</v>
      </c>
      <c r="Q15" s="159">
        <f t="shared" si="17"/>
        <v>0</v>
      </c>
      <c r="R15" s="159">
        <f t="shared" si="17"/>
        <v>0</v>
      </c>
      <c r="S15" s="159">
        <f t="shared" si="4"/>
        <v>0</v>
      </c>
      <c r="T15" s="162">
        <v>0</v>
      </c>
      <c r="U15" s="162">
        <v>0</v>
      </c>
      <c r="V15" s="159">
        <f t="shared" si="5"/>
        <v>0</v>
      </c>
      <c r="W15" s="162">
        <v>0</v>
      </c>
      <c r="X15" s="162">
        <v>0</v>
      </c>
      <c r="Y15" s="159">
        <f t="shared" si="6"/>
        <v>0</v>
      </c>
      <c r="Z15" s="162">
        <v>0</v>
      </c>
      <c r="AA15" s="162">
        <v>0</v>
      </c>
      <c r="AB15" s="159">
        <f t="shared" si="7"/>
        <v>0</v>
      </c>
      <c r="AC15" s="159">
        <f t="shared" si="18"/>
        <v>0</v>
      </c>
      <c r="AD15" s="159">
        <f t="shared" si="18"/>
        <v>0</v>
      </c>
      <c r="AE15" s="159">
        <f t="shared" si="8"/>
        <v>0</v>
      </c>
      <c r="AF15" s="162">
        <v>0</v>
      </c>
      <c r="AG15" s="162">
        <v>0</v>
      </c>
      <c r="AH15" s="159">
        <f t="shared" si="9"/>
        <v>0</v>
      </c>
      <c r="AI15" s="162">
        <v>0</v>
      </c>
      <c r="AJ15" s="162">
        <v>0</v>
      </c>
      <c r="AK15" s="159">
        <f t="shared" si="10"/>
        <v>0</v>
      </c>
      <c r="AL15" s="162">
        <v>0</v>
      </c>
      <c r="AM15" s="162">
        <v>0</v>
      </c>
      <c r="AN15" s="159">
        <f t="shared" si="11"/>
        <v>0</v>
      </c>
      <c r="AO15" s="159">
        <f t="shared" si="19"/>
        <v>0</v>
      </c>
      <c r="AP15" s="159">
        <f t="shared" si="19"/>
        <v>0</v>
      </c>
      <c r="AQ15" s="159">
        <f t="shared" si="12"/>
        <v>0</v>
      </c>
      <c r="AR15" s="162">
        <v>0</v>
      </c>
      <c r="AS15" s="162">
        <v>0</v>
      </c>
      <c r="AT15" s="159">
        <f t="shared" si="13"/>
        <v>0</v>
      </c>
      <c r="AU15" s="162">
        <v>0</v>
      </c>
      <c r="AV15" s="162">
        <v>0</v>
      </c>
      <c r="AW15" s="159">
        <f t="shared" si="14"/>
        <v>0</v>
      </c>
      <c r="AX15" s="162">
        <v>0</v>
      </c>
      <c r="AY15" s="162">
        <v>0</v>
      </c>
      <c r="AZ15" s="159">
        <f t="shared" si="15"/>
        <v>0</v>
      </c>
      <c r="BA15" s="221"/>
      <c r="BB15" s="227"/>
    </row>
    <row r="16" spans="1:54" ht="156.75" customHeight="1">
      <c r="A16" s="171" t="s">
        <v>268</v>
      </c>
      <c r="B16" s="172" t="s">
        <v>283</v>
      </c>
      <c r="C16" s="172" t="s">
        <v>281</v>
      </c>
      <c r="D16" s="35" t="s">
        <v>288</v>
      </c>
      <c r="E16" s="173" t="s">
        <v>282</v>
      </c>
      <c r="F16" s="159" t="s">
        <v>282</v>
      </c>
      <c r="G16" s="159" t="s">
        <v>282</v>
      </c>
      <c r="H16" s="159" t="s">
        <v>282</v>
      </c>
      <c r="I16" s="159" t="s">
        <v>282</v>
      </c>
      <c r="J16" s="159" t="s">
        <v>282</v>
      </c>
      <c r="K16" s="173" t="s">
        <v>282</v>
      </c>
      <c r="L16" s="159" t="s">
        <v>282</v>
      </c>
      <c r="M16" s="159" t="s">
        <v>282</v>
      </c>
      <c r="N16" s="159" t="s">
        <v>282</v>
      </c>
      <c r="O16" s="159" t="s">
        <v>282</v>
      </c>
      <c r="P16" s="159" t="s">
        <v>282</v>
      </c>
      <c r="Q16" s="173" t="s">
        <v>282</v>
      </c>
      <c r="R16" s="159" t="s">
        <v>282</v>
      </c>
      <c r="S16" s="159" t="s">
        <v>282</v>
      </c>
      <c r="T16" s="159" t="s">
        <v>282</v>
      </c>
      <c r="U16" s="159" t="s">
        <v>282</v>
      </c>
      <c r="V16" s="159" t="s">
        <v>282</v>
      </c>
      <c r="W16" s="173" t="s">
        <v>282</v>
      </c>
      <c r="X16" s="159" t="s">
        <v>282</v>
      </c>
      <c r="Y16" s="159" t="s">
        <v>282</v>
      </c>
      <c r="Z16" s="159" t="s">
        <v>282</v>
      </c>
      <c r="AA16" s="159" t="s">
        <v>282</v>
      </c>
      <c r="AB16" s="159" t="s">
        <v>282</v>
      </c>
      <c r="AC16" s="173" t="s">
        <v>282</v>
      </c>
      <c r="AD16" s="159" t="s">
        <v>282</v>
      </c>
      <c r="AE16" s="159" t="s">
        <v>282</v>
      </c>
      <c r="AF16" s="159" t="s">
        <v>282</v>
      </c>
      <c r="AG16" s="159" t="s">
        <v>282</v>
      </c>
      <c r="AH16" s="159" t="s">
        <v>282</v>
      </c>
      <c r="AI16" s="173" t="s">
        <v>282</v>
      </c>
      <c r="AJ16" s="159" t="s">
        <v>282</v>
      </c>
      <c r="AK16" s="159" t="s">
        <v>282</v>
      </c>
      <c r="AL16" s="159" t="s">
        <v>282</v>
      </c>
      <c r="AM16" s="159" t="s">
        <v>282</v>
      </c>
      <c r="AN16" s="159" t="s">
        <v>282</v>
      </c>
      <c r="AO16" s="173" t="s">
        <v>282</v>
      </c>
      <c r="AP16" s="159" t="s">
        <v>282</v>
      </c>
      <c r="AQ16" s="159" t="s">
        <v>282</v>
      </c>
      <c r="AR16" s="159" t="s">
        <v>282</v>
      </c>
      <c r="AS16" s="159" t="s">
        <v>282</v>
      </c>
      <c r="AT16" s="159" t="s">
        <v>282</v>
      </c>
      <c r="AU16" s="173" t="s">
        <v>282</v>
      </c>
      <c r="AV16" s="159" t="s">
        <v>282</v>
      </c>
      <c r="AW16" s="159" t="s">
        <v>282</v>
      </c>
      <c r="AX16" s="159" t="s">
        <v>282</v>
      </c>
      <c r="AY16" s="159" t="s">
        <v>282</v>
      </c>
      <c r="AZ16" s="159" t="s">
        <v>282</v>
      </c>
      <c r="BA16" s="174" t="s">
        <v>339</v>
      </c>
      <c r="BB16" s="59" t="s">
        <v>282</v>
      </c>
    </row>
    <row r="17" spans="1:54" ht="26.25" customHeight="1">
      <c r="A17" s="222" t="s">
        <v>298</v>
      </c>
      <c r="B17" s="215" t="s">
        <v>323</v>
      </c>
      <c r="C17" s="215" t="s">
        <v>324</v>
      </c>
      <c r="D17" s="35" t="s">
        <v>42</v>
      </c>
      <c r="E17" s="159">
        <f>E18+E19+E20+E22</f>
        <v>500</v>
      </c>
      <c r="F17" s="159">
        <f>F18+F19+F20+F22</f>
        <v>200</v>
      </c>
      <c r="G17" s="159">
        <f>IF(E17=0,0,ROUND((F17*100/E17),1))</f>
        <v>40</v>
      </c>
      <c r="H17" s="159">
        <f>H18+H19+H20+H22</f>
        <v>0</v>
      </c>
      <c r="I17" s="159">
        <f>I18+I19+I20+I22</f>
        <v>0</v>
      </c>
      <c r="J17" s="159">
        <f>IF(H17=0,0,ROUND((I17*100/H17),1))</f>
        <v>0</v>
      </c>
      <c r="K17" s="159">
        <f>K18+K19+K20+K22</f>
        <v>0</v>
      </c>
      <c r="L17" s="159">
        <f>L18+L19+L20+L22</f>
        <v>0</v>
      </c>
      <c r="M17" s="159">
        <f>IF(K17=0,0,ROUND((L17*100/K17),1))</f>
        <v>0</v>
      </c>
      <c r="N17" s="159">
        <f>N18+N19+N20+N22</f>
        <v>0</v>
      </c>
      <c r="O17" s="159">
        <f>O18+O19+O20+O22</f>
        <v>0</v>
      </c>
      <c r="P17" s="159">
        <f>IF(N17=0,0,ROUND((O17*100/N17),1))</f>
        <v>0</v>
      </c>
      <c r="Q17" s="159">
        <f>Q18+Q19+Q20+Q22</f>
        <v>0</v>
      </c>
      <c r="R17" s="159">
        <f>R18+R19+R20+R22</f>
        <v>0</v>
      </c>
      <c r="S17" s="159">
        <f>IF(Q17=0,0,ROUND((R17*100/Q17),1))</f>
        <v>0</v>
      </c>
      <c r="T17" s="159">
        <f>T18+T19+T20+T22</f>
        <v>200</v>
      </c>
      <c r="U17" s="159">
        <f>U18+U19+U20+U22</f>
        <v>200</v>
      </c>
      <c r="V17" s="159">
        <f>IF(T17=0,0,ROUND((U17*100/T17),1))</f>
        <v>100</v>
      </c>
      <c r="W17" s="159">
        <f>W18+W19+W20+W22</f>
        <v>0</v>
      </c>
      <c r="X17" s="159">
        <f>X18+X19+X20+X22</f>
        <v>0</v>
      </c>
      <c r="Y17" s="159">
        <f>IF(W17=0,0,ROUND((X17*100/W17),1))</f>
        <v>0</v>
      </c>
      <c r="Z17" s="159">
        <f>Z18+Z19+Z20+Z22</f>
        <v>0</v>
      </c>
      <c r="AA17" s="159">
        <f>AA18+AA19+AA20+AA22</f>
        <v>0</v>
      </c>
      <c r="AB17" s="159">
        <f>IF(Z17=0,0,ROUND((AA17*100/Z17),1))</f>
        <v>0</v>
      </c>
      <c r="AC17" s="159">
        <f>AC18+AC19+AC20+AC22</f>
        <v>200</v>
      </c>
      <c r="AD17" s="159">
        <f>AD18+AD19+AD20+AD22</f>
        <v>200</v>
      </c>
      <c r="AE17" s="159">
        <f>IF(AC17=0,0,ROUND((AD17*100/AC17),1))</f>
        <v>100</v>
      </c>
      <c r="AF17" s="159">
        <f>AF18+AF19+AF20+AF22</f>
        <v>100</v>
      </c>
      <c r="AG17" s="159">
        <f>AG18+AG19+AG20+AG22</f>
        <v>100</v>
      </c>
      <c r="AH17" s="159">
        <f>IF(AF17=0,0,ROUND((AG17*100/AF17),1))</f>
        <v>100</v>
      </c>
      <c r="AI17" s="159">
        <f>AI18+AI19+AI20+AI22</f>
        <v>200</v>
      </c>
      <c r="AJ17" s="159">
        <f>AJ18+AJ19+AJ20+AJ22</f>
        <v>200</v>
      </c>
      <c r="AK17" s="159">
        <f>IF(AI17=0,0,ROUND((AJ17*100/AI17),1))</f>
        <v>100</v>
      </c>
      <c r="AL17" s="159">
        <f>AL18+AL19+AL20+AL22</f>
        <v>0</v>
      </c>
      <c r="AM17" s="159">
        <f>AM18+AM19+AM20+AM22</f>
        <v>0</v>
      </c>
      <c r="AN17" s="159">
        <f>IF(AL17=0,0,ROUND((AM17*100/AL17),1))</f>
        <v>0</v>
      </c>
      <c r="AO17" s="159">
        <f>AO18+AO19+AO20+AO22</f>
        <v>500</v>
      </c>
      <c r="AP17" s="159">
        <f>AP18+AP19+AP20+AP22</f>
        <v>500</v>
      </c>
      <c r="AQ17" s="159">
        <f>IF(AO17=0,0,ROUND((AP17*100/AO17),1))</f>
        <v>100</v>
      </c>
      <c r="AR17" s="159">
        <f>AR18+AR19+AR20+AR22</f>
        <v>0</v>
      </c>
      <c r="AS17" s="159">
        <f>AS18+AS19+AS20+AS22</f>
        <v>0</v>
      </c>
      <c r="AT17" s="159">
        <f>IF(AR17=0,0,ROUND((AS17*100/AR17),1))</f>
        <v>0</v>
      </c>
      <c r="AU17" s="159">
        <f>AU18+AU19+AU20+AU22</f>
        <v>0</v>
      </c>
      <c r="AV17" s="159">
        <f>AV18+AV19+AV20+AV22</f>
        <v>0</v>
      </c>
      <c r="AW17" s="159">
        <f>IF(AU17=0,0,ROUND((AV17*100/AU17),1))</f>
        <v>0</v>
      </c>
      <c r="AX17" s="159">
        <f>AX18+AX19+AX20+AX22</f>
        <v>0</v>
      </c>
      <c r="AY17" s="159">
        <f>AY18+AY19+AY20+AY22</f>
        <v>0</v>
      </c>
      <c r="AZ17" s="159">
        <f>IF(AX17=0,0,ROUND((AY17*100/AX17),1))</f>
        <v>0</v>
      </c>
      <c r="BA17" s="225" t="s">
        <v>340</v>
      </c>
      <c r="BB17" s="225"/>
    </row>
    <row r="18" spans="1:54" ht="26.25" customHeight="1">
      <c r="A18" s="223"/>
      <c r="B18" s="216"/>
      <c r="C18" s="216"/>
      <c r="D18" s="35" t="s">
        <v>38</v>
      </c>
      <c r="E18" s="159">
        <v>0</v>
      </c>
      <c r="F18" s="159">
        <f aca="true" t="shared" si="20" ref="E18:F22">AP18+AS18+AV18+AY18</f>
        <v>0</v>
      </c>
      <c r="G18" s="159">
        <f aca="true" t="shared" si="21" ref="G18:G46">IF(E18=0,0,ROUND((F18*100/E18),1))</f>
        <v>0</v>
      </c>
      <c r="H18" s="162">
        <v>0</v>
      </c>
      <c r="I18" s="162">
        <v>0</v>
      </c>
      <c r="J18" s="159">
        <f aca="true" t="shared" si="22" ref="J18:J46">IF(H18=0,0,ROUND((I18*100/H18),1))</f>
        <v>0</v>
      </c>
      <c r="K18" s="162">
        <v>0</v>
      </c>
      <c r="L18" s="162">
        <v>0</v>
      </c>
      <c r="M18" s="159">
        <f aca="true" t="shared" si="23" ref="M18:M46">IF(K18=0,0,ROUND((L18*100/K18),1))</f>
        <v>0</v>
      </c>
      <c r="N18" s="162">
        <v>0</v>
      </c>
      <c r="O18" s="162">
        <v>0</v>
      </c>
      <c r="P18" s="159">
        <f aca="true" t="shared" si="24" ref="P18:P46">IF(N18=0,0,ROUND((O18*100/N18),1))</f>
        <v>0</v>
      </c>
      <c r="Q18" s="159">
        <f aca="true" t="shared" si="25" ref="Q18:R22">N18+K18+H18</f>
        <v>0</v>
      </c>
      <c r="R18" s="159">
        <f t="shared" si="25"/>
        <v>0</v>
      </c>
      <c r="S18" s="159">
        <f aca="true" t="shared" si="26" ref="S18:S46">IF(Q18=0,0,ROUND((R18*100/Q18),1))</f>
        <v>0</v>
      </c>
      <c r="T18" s="162">
        <v>0</v>
      </c>
      <c r="U18" s="162">
        <v>0</v>
      </c>
      <c r="V18" s="159">
        <f aca="true" t="shared" si="27" ref="V18:V46">IF(T18=0,0,ROUND((U18*100/T18),1))</f>
        <v>0</v>
      </c>
      <c r="W18" s="162">
        <v>0</v>
      </c>
      <c r="X18" s="162">
        <v>0</v>
      </c>
      <c r="Y18" s="159">
        <f aca="true" t="shared" si="28" ref="Y18:Y46">IF(W18=0,0,ROUND((X18*100/W18),1))</f>
        <v>0</v>
      </c>
      <c r="Z18" s="162">
        <v>0</v>
      </c>
      <c r="AA18" s="162">
        <v>0</v>
      </c>
      <c r="AB18" s="159">
        <f aca="true" t="shared" si="29" ref="AB18:AB46">IF(Z18=0,0,ROUND((AA18*100/Z18),1))</f>
        <v>0</v>
      </c>
      <c r="AC18" s="159">
        <v>0</v>
      </c>
      <c r="AD18" s="159">
        <f aca="true" t="shared" si="30" ref="AC18:AD22">AA18+X18+U18+R18</f>
        <v>0</v>
      </c>
      <c r="AE18" s="159">
        <f aca="true" t="shared" si="31" ref="AE18:AE46">IF(AC18=0,0,ROUND((AD18*100/AC18),1))</f>
        <v>0</v>
      </c>
      <c r="AF18" s="162">
        <v>0</v>
      </c>
      <c r="AG18" s="162">
        <v>0</v>
      </c>
      <c r="AH18" s="159">
        <f aca="true" t="shared" si="32" ref="AH18:AH46">IF(AF18=0,0,ROUND((AG18*100/AF18),1))</f>
        <v>0</v>
      </c>
      <c r="AI18" s="162">
        <v>0</v>
      </c>
      <c r="AJ18" s="162">
        <v>0</v>
      </c>
      <c r="AK18" s="159">
        <f aca="true" t="shared" si="33" ref="AK18:AK46">IF(AI18=0,0,ROUND((AJ18*100/AI18),1))</f>
        <v>0</v>
      </c>
      <c r="AL18" s="162">
        <v>0</v>
      </c>
      <c r="AM18" s="162">
        <v>0</v>
      </c>
      <c r="AN18" s="159">
        <f aca="true" t="shared" si="34" ref="AN18:AN46">IF(AL18=0,0,ROUND((AM18*100/AL18),1))</f>
        <v>0</v>
      </c>
      <c r="AO18" s="159">
        <f aca="true" t="shared" si="35" ref="AO18:AP22">AL18+AI18+AF18+AC18</f>
        <v>0</v>
      </c>
      <c r="AP18" s="159">
        <f t="shared" si="35"/>
        <v>0</v>
      </c>
      <c r="AQ18" s="159">
        <f aca="true" t="shared" si="36" ref="AQ18:AQ46">IF(AO18=0,0,ROUND((AP18*100/AO18),1))</f>
        <v>0</v>
      </c>
      <c r="AR18" s="162">
        <v>0</v>
      </c>
      <c r="AS18" s="162">
        <v>0</v>
      </c>
      <c r="AT18" s="159">
        <f aca="true" t="shared" si="37" ref="AT18:AT46">IF(AR18=0,0,ROUND((AS18*100/AR18),1))</f>
        <v>0</v>
      </c>
      <c r="AU18" s="162">
        <v>0</v>
      </c>
      <c r="AV18" s="162">
        <v>0</v>
      </c>
      <c r="AW18" s="159">
        <f aca="true" t="shared" si="38" ref="AW18:AW46">IF(AU18=0,0,ROUND((AV18*100/AU18),1))</f>
        <v>0</v>
      </c>
      <c r="AX18" s="162">
        <v>0</v>
      </c>
      <c r="AY18" s="162">
        <v>0</v>
      </c>
      <c r="AZ18" s="159">
        <f aca="true" t="shared" si="39" ref="AZ18:AZ46">IF(AX18=0,0,ROUND((AY18*100/AX18),1))</f>
        <v>0</v>
      </c>
      <c r="BA18" s="226"/>
      <c r="BB18" s="226"/>
    </row>
    <row r="19" spans="1:54" ht="26.25" customHeight="1">
      <c r="A19" s="223"/>
      <c r="B19" s="216"/>
      <c r="C19" s="216"/>
      <c r="D19" s="113" t="s">
        <v>272</v>
      </c>
      <c r="E19" s="159">
        <f t="shared" si="20"/>
        <v>0</v>
      </c>
      <c r="F19" s="159">
        <f t="shared" si="20"/>
        <v>0</v>
      </c>
      <c r="G19" s="159">
        <f t="shared" si="21"/>
        <v>0</v>
      </c>
      <c r="H19" s="162">
        <v>0</v>
      </c>
      <c r="I19" s="162">
        <v>0</v>
      </c>
      <c r="J19" s="159">
        <f t="shared" si="22"/>
        <v>0</v>
      </c>
      <c r="K19" s="162">
        <v>0</v>
      </c>
      <c r="L19" s="162">
        <v>0</v>
      </c>
      <c r="M19" s="159">
        <f t="shared" si="23"/>
        <v>0</v>
      </c>
      <c r="N19" s="162">
        <v>0</v>
      </c>
      <c r="O19" s="162">
        <v>0</v>
      </c>
      <c r="P19" s="159">
        <f t="shared" si="24"/>
        <v>0</v>
      </c>
      <c r="Q19" s="159">
        <f t="shared" si="25"/>
        <v>0</v>
      </c>
      <c r="R19" s="159">
        <f t="shared" si="25"/>
        <v>0</v>
      </c>
      <c r="S19" s="159">
        <f t="shared" si="26"/>
        <v>0</v>
      </c>
      <c r="T19" s="162">
        <v>0</v>
      </c>
      <c r="U19" s="162">
        <v>0</v>
      </c>
      <c r="V19" s="159">
        <f t="shared" si="27"/>
        <v>0</v>
      </c>
      <c r="W19" s="162">
        <v>0</v>
      </c>
      <c r="X19" s="162">
        <v>0</v>
      </c>
      <c r="Y19" s="159">
        <f t="shared" si="28"/>
        <v>0</v>
      </c>
      <c r="Z19" s="162">
        <v>0</v>
      </c>
      <c r="AA19" s="162">
        <v>0</v>
      </c>
      <c r="AB19" s="159">
        <f t="shared" si="29"/>
        <v>0</v>
      </c>
      <c r="AC19" s="159">
        <f t="shared" si="30"/>
        <v>0</v>
      </c>
      <c r="AD19" s="159">
        <f t="shared" si="30"/>
        <v>0</v>
      </c>
      <c r="AE19" s="159">
        <f t="shared" si="31"/>
        <v>0</v>
      </c>
      <c r="AF19" s="162">
        <v>0</v>
      </c>
      <c r="AG19" s="162">
        <v>0</v>
      </c>
      <c r="AH19" s="159">
        <f t="shared" si="32"/>
        <v>0</v>
      </c>
      <c r="AI19" s="162">
        <v>0</v>
      </c>
      <c r="AJ19" s="162">
        <v>0</v>
      </c>
      <c r="AK19" s="159">
        <f t="shared" si="33"/>
        <v>0</v>
      </c>
      <c r="AL19" s="162">
        <v>0</v>
      </c>
      <c r="AM19" s="162">
        <v>0</v>
      </c>
      <c r="AN19" s="159">
        <f t="shared" si="34"/>
        <v>0</v>
      </c>
      <c r="AO19" s="159">
        <f t="shared" si="35"/>
        <v>0</v>
      </c>
      <c r="AP19" s="159">
        <f t="shared" si="35"/>
        <v>0</v>
      </c>
      <c r="AQ19" s="159">
        <f t="shared" si="36"/>
        <v>0</v>
      </c>
      <c r="AR19" s="162">
        <v>0</v>
      </c>
      <c r="AS19" s="162">
        <v>0</v>
      </c>
      <c r="AT19" s="159">
        <f t="shared" si="37"/>
        <v>0</v>
      </c>
      <c r="AU19" s="162">
        <v>0</v>
      </c>
      <c r="AV19" s="162">
        <v>0</v>
      </c>
      <c r="AW19" s="159">
        <f t="shared" si="38"/>
        <v>0</v>
      </c>
      <c r="AX19" s="162">
        <v>0</v>
      </c>
      <c r="AY19" s="162">
        <v>0</v>
      </c>
      <c r="AZ19" s="159">
        <f t="shared" si="39"/>
        <v>0</v>
      </c>
      <c r="BA19" s="226"/>
      <c r="BB19" s="226"/>
    </row>
    <row r="20" spans="1:54" ht="26.25" customHeight="1">
      <c r="A20" s="223"/>
      <c r="B20" s="216"/>
      <c r="C20" s="216"/>
      <c r="D20" s="113" t="s">
        <v>284</v>
      </c>
      <c r="E20" s="159">
        <f t="shared" si="20"/>
        <v>500</v>
      </c>
      <c r="F20" s="159">
        <f>I20+L20+O20+U20</f>
        <v>200</v>
      </c>
      <c r="G20" s="159">
        <f t="shared" si="21"/>
        <v>40</v>
      </c>
      <c r="H20" s="162">
        <v>0</v>
      </c>
      <c r="I20" s="162">
        <v>0</v>
      </c>
      <c r="J20" s="159">
        <f t="shared" si="22"/>
        <v>0</v>
      </c>
      <c r="K20" s="162">
        <v>0</v>
      </c>
      <c r="L20" s="162">
        <v>0</v>
      </c>
      <c r="M20" s="159">
        <f t="shared" si="23"/>
        <v>0</v>
      </c>
      <c r="N20" s="162">
        <v>0</v>
      </c>
      <c r="O20" s="162">
        <v>0</v>
      </c>
      <c r="P20" s="159">
        <f t="shared" si="24"/>
        <v>0</v>
      </c>
      <c r="Q20" s="159">
        <f t="shared" si="25"/>
        <v>0</v>
      </c>
      <c r="R20" s="159">
        <f t="shared" si="25"/>
        <v>0</v>
      </c>
      <c r="S20" s="159">
        <f t="shared" si="26"/>
        <v>0</v>
      </c>
      <c r="T20" s="162">
        <v>200</v>
      </c>
      <c r="U20" s="162">
        <v>200</v>
      </c>
      <c r="V20" s="159">
        <f t="shared" si="27"/>
        <v>100</v>
      </c>
      <c r="W20" s="162">
        <v>0</v>
      </c>
      <c r="X20" s="162">
        <v>0</v>
      </c>
      <c r="Y20" s="159">
        <f t="shared" si="28"/>
        <v>0</v>
      </c>
      <c r="Z20" s="162">
        <v>0</v>
      </c>
      <c r="AA20" s="162">
        <v>0</v>
      </c>
      <c r="AB20" s="159">
        <f t="shared" si="29"/>
        <v>0</v>
      </c>
      <c r="AC20" s="159">
        <f t="shared" si="30"/>
        <v>200</v>
      </c>
      <c r="AD20" s="159">
        <f t="shared" si="30"/>
        <v>200</v>
      </c>
      <c r="AE20" s="159">
        <f t="shared" si="31"/>
        <v>100</v>
      </c>
      <c r="AF20" s="162">
        <v>100</v>
      </c>
      <c r="AG20" s="162">
        <v>100</v>
      </c>
      <c r="AH20" s="159">
        <f t="shared" si="32"/>
        <v>100</v>
      </c>
      <c r="AI20" s="162">
        <v>200</v>
      </c>
      <c r="AJ20" s="162">
        <v>200</v>
      </c>
      <c r="AK20" s="159">
        <f t="shared" si="33"/>
        <v>100</v>
      </c>
      <c r="AL20" s="162">
        <v>0</v>
      </c>
      <c r="AM20" s="162">
        <v>0</v>
      </c>
      <c r="AN20" s="159">
        <f t="shared" si="34"/>
        <v>0</v>
      </c>
      <c r="AO20" s="159">
        <f t="shared" si="35"/>
        <v>500</v>
      </c>
      <c r="AP20" s="159">
        <f t="shared" si="35"/>
        <v>500</v>
      </c>
      <c r="AQ20" s="159">
        <f t="shared" si="36"/>
        <v>100</v>
      </c>
      <c r="AR20" s="162">
        <v>0</v>
      </c>
      <c r="AS20" s="162">
        <v>0</v>
      </c>
      <c r="AT20" s="159">
        <f t="shared" si="37"/>
        <v>0</v>
      </c>
      <c r="AU20" s="162">
        <v>0</v>
      </c>
      <c r="AV20" s="162">
        <v>0</v>
      </c>
      <c r="AW20" s="159">
        <f t="shared" si="38"/>
        <v>0</v>
      </c>
      <c r="AX20" s="162">
        <v>0</v>
      </c>
      <c r="AY20" s="162">
        <v>0</v>
      </c>
      <c r="AZ20" s="159">
        <f t="shared" si="39"/>
        <v>0</v>
      </c>
      <c r="BA20" s="226"/>
      <c r="BB20" s="226"/>
    </row>
    <row r="21" spans="1:54" ht="38.25">
      <c r="A21" s="223"/>
      <c r="B21" s="216"/>
      <c r="C21" s="216"/>
      <c r="D21" s="113" t="s">
        <v>327</v>
      </c>
      <c r="E21" s="159">
        <v>0</v>
      </c>
      <c r="F21" s="159">
        <v>0</v>
      </c>
      <c r="G21" s="159">
        <f>IF(E21=0,0,ROUND((F21*100/E21),1))</f>
        <v>0</v>
      </c>
      <c r="H21" s="162">
        <v>0</v>
      </c>
      <c r="I21" s="162">
        <v>0</v>
      </c>
      <c r="J21" s="159">
        <f t="shared" si="22"/>
        <v>0</v>
      </c>
      <c r="K21" s="162">
        <v>0</v>
      </c>
      <c r="L21" s="162">
        <v>0</v>
      </c>
      <c r="M21" s="159">
        <f>IF(K21=0,0,ROUND((L21*100/K21),1))</f>
        <v>0</v>
      </c>
      <c r="N21" s="162">
        <v>0</v>
      </c>
      <c r="O21" s="162">
        <v>0</v>
      </c>
      <c r="P21" s="159">
        <f>IF(N21=0,0,ROUND((O21*100/N21),1))</f>
        <v>0</v>
      </c>
      <c r="Q21" s="159">
        <f>N21+K21+H21</f>
        <v>0</v>
      </c>
      <c r="R21" s="159">
        <f>O21+L21+I21</f>
        <v>0</v>
      </c>
      <c r="S21" s="159">
        <f>IF(Q21=0,0,ROUND((R21*100/Q21),1))</f>
        <v>0</v>
      </c>
      <c r="T21" s="162">
        <v>0</v>
      </c>
      <c r="U21" s="162">
        <v>0</v>
      </c>
      <c r="V21" s="159">
        <f>IF(T21=0,0,ROUND((U21*100/T21),1))</f>
        <v>0</v>
      </c>
      <c r="W21" s="162">
        <v>0</v>
      </c>
      <c r="X21" s="162">
        <v>0</v>
      </c>
      <c r="Y21" s="159">
        <f>IF(W21=0,0,ROUND((X21*100/W21),1))</f>
        <v>0</v>
      </c>
      <c r="Z21" s="162">
        <v>0</v>
      </c>
      <c r="AA21" s="162">
        <v>0</v>
      </c>
      <c r="AB21" s="159">
        <f>IF(Z21=0,0,ROUND((AA21*100/Z21),1))</f>
        <v>0</v>
      </c>
      <c r="AC21" s="159">
        <f>Z21+W21+T21+Q21</f>
        <v>0</v>
      </c>
      <c r="AD21" s="159">
        <f>AA21+X21+U21+R21</f>
        <v>0</v>
      </c>
      <c r="AE21" s="159">
        <f>IF(AC21=0,0,ROUND((AD21*100/AC21),1))</f>
        <v>0</v>
      </c>
      <c r="AF21" s="162">
        <v>0</v>
      </c>
      <c r="AG21" s="162">
        <v>0</v>
      </c>
      <c r="AH21" s="159">
        <f>IF(AF21=0,0,ROUND((AG21*100/AF21),1))</f>
        <v>0</v>
      </c>
      <c r="AI21" s="162">
        <v>0</v>
      </c>
      <c r="AJ21" s="162">
        <v>0</v>
      </c>
      <c r="AK21" s="159">
        <f>IF(AI21=0,0,ROUND((AJ21*100/AI21),1))</f>
        <v>0</v>
      </c>
      <c r="AL21" s="162">
        <v>0</v>
      </c>
      <c r="AM21" s="162">
        <v>0</v>
      </c>
      <c r="AN21" s="159">
        <f>IF(AL21=0,0,ROUND((AM21*100/AL21),1))</f>
        <v>0</v>
      </c>
      <c r="AO21" s="159">
        <f>AL21+AI21+AF21+AC21</f>
        <v>0</v>
      </c>
      <c r="AP21" s="159">
        <f>AM21+AJ21+AG21+AD21</f>
        <v>0</v>
      </c>
      <c r="AQ21" s="159">
        <f>IF(AO21=0,0,ROUND((AP21*100/AO21),1))</f>
        <v>0</v>
      </c>
      <c r="AR21" s="162">
        <v>0</v>
      </c>
      <c r="AS21" s="162">
        <v>0</v>
      </c>
      <c r="AT21" s="159">
        <f>IF(AR21=0,0,ROUND((AS21*100/AR21),1))</f>
        <v>0</v>
      </c>
      <c r="AU21" s="162">
        <v>0</v>
      </c>
      <c r="AV21" s="162">
        <v>0</v>
      </c>
      <c r="AW21" s="159">
        <f>IF(AU21=0,0,ROUND((AV21*100/AU21),1))</f>
        <v>0</v>
      </c>
      <c r="AX21" s="162">
        <v>0</v>
      </c>
      <c r="AY21" s="162">
        <v>0</v>
      </c>
      <c r="AZ21" s="159">
        <f>IF(AX21=0,0,ROUND((AY21*100/AX21),1))</f>
        <v>0</v>
      </c>
      <c r="BA21" s="226"/>
      <c r="BB21" s="226"/>
    </row>
    <row r="22" spans="1:54" ht="26.25" customHeight="1">
      <c r="A22" s="224"/>
      <c r="B22" s="217"/>
      <c r="C22" s="217"/>
      <c r="D22" s="118" t="s">
        <v>285</v>
      </c>
      <c r="E22" s="159">
        <f t="shared" si="20"/>
        <v>0</v>
      </c>
      <c r="F22" s="159">
        <f t="shared" si="20"/>
        <v>0</v>
      </c>
      <c r="G22" s="159">
        <f t="shared" si="21"/>
        <v>0</v>
      </c>
      <c r="H22" s="162">
        <v>0</v>
      </c>
      <c r="I22" s="162">
        <v>0</v>
      </c>
      <c r="J22" s="159">
        <f t="shared" si="22"/>
        <v>0</v>
      </c>
      <c r="K22" s="162">
        <v>0</v>
      </c>
      <c r="L22" s="162">
        <v>0</v>
      </c>
      <c r="M22" s="159">
        <f t="shared" si="23"/>
        <v>0</v>
      </c>
      <c r="N22" s="162">
        <v>0</v>
      </c>
      <c r="O22" s="162">
        <v>0</v>
      </c>
      <c r="P22" s="159">
        <f t="shared" si="24"/>
        <v>0</v>
      </c>
      <c r="Q22" s="159">
        <f t="shared" si="25"/>
        <v>0</v>
      </c>
      <c r="R22" s="159">
        <f t="shared" si="25"/>
        <v>0</v>
      </c>
      <c r="S22" s="159">
        <f t="shared" si="26"/>
        <v>0</v>
      </c>
      <c r="T22" s="162">
        <v>0</v>
      </c>
      <c r="U22" s="162">
        <v>0</v>
      </c>
      <c r="V22" s="159">
        <f t="shared" si="27"/>
        <v>0</v>
      </c>
      <c r="W22" s="162">
        <v>0</v>
      </c>
      <c r="X22" s="162">
        <v>0</v>
      </c>
      <c r="Y22" s="159">
        <f t="shared" si="28"/>
        <v>0</v>
      </c>
      <c r="Z22" s="162">
        <v>0</v>
      </c>
      <c r="AA22" s="162">
        <v>0</v>
      </c>
      <c r="AB22" s="159">
        <f t="shared" si="29"/>
        <v>0</v>
      </c>
      <c r="AC22" s="159">
        <f t="shared" si="30"/>
        <v>0</v>
      </c>
      <c r="AD22" s="159">
        <f t="shared" si="30"/>
        <v>0</v>
      </c>
      <c r="AE22" s="159">
        <f t="shared" si="31"/>
        <v>0</v>
      </c>
      <c r="AF22" s="162">
        <v>0</v>
      </c>
      <c r="AG22" s="162">
        <v>0</v>
      </c>
      <c r="AH22" s="159">
        <f t="shared" si="32"/>
        <v>0</v>
      </c>
      <c r="AI22" s="162">
        <v>0</v>
      </c>
      <c r="AJ22" s="162">
        <v>0</v>
      </c>
      <c r="AK22" s="159">
        <f t="shared" si="33"/>
        <v>0</v>
      </c>
      <c r="AL22" s="162">
        <v>0</v>
      </c>
      <c r="AM22" s="162">
        <v>0</v>
      </c>
      <c r="AN22" s="159">
        <f t="shared" si="34"/>
        <v>0</v>
      </c>
      <c r="AO22" s="159">
        <f t="shared" si="35"/>
        <v>0</v>
      </c>
      <c r="AP22" s="159">
        <f t="shared" si="35"/>
        <v>0</v>
      </c>
      <c r="AQ22" s="159">
        <f t="shared" si="36"/>
        <v>0</v>
      </c>
      <c r="AR22" s="162">
        <v>0</v>
      </c>
      <c r="AS22" s="162">
        <v>0</v>
      </c>
      <c r="AT22" s="159">
        <f t="shared" si="37"/>
        <v>0</v>
      </c>
      <c r="AU22" s="162">
        <v>0</v>
      </c>
      <c r="AV22" s="162">
        <v>0</v>
      </c>
      <c r="AW22" s="159">
        <f t="shared" si="38"/>
        <v>0</v>
      </c>
      <c r="AX22" s="162">
        <v>0</v>
      </c>
      <c r="AY22" s="162">
        <v>0</v>
      </c>
      <c r="AZ22" s="159">
        <f t="shared" si="39"/>
        <v>0</v>
      </c>
      <c r="BA22" s="227"/>
      <c r="BB22" s="227"/>
    </row>
    <row r="23" spans="1:54" ht="26.25" customHeight="1">
      <c r="A23" s="222" t="s">
        <v>311</v>
      </c>
      <c r="B23" s="215" t="s">
        <v>325</v>
      </c>
      <c r="C23" s="215" t="s">
        <v>324</v>
      </c>
      <c r="D23" s="35" t="s">
        <v>42</v>
      </c>
      <c r="E23" s="159">
        <f>E24+E25+E26+E28</f>
        <v>3500</v>
      </c>
      <c r="F23" s="159">
        <f>F24+F25+F26+F28</f>
        <v>0</v>
      </c>
      <c r="G23" s="159">
        <f>IF(E23=0,0,ROUND((F23*100/E23),1))</f>
        <v>0</v>
      </c>
      <c r="H23" s="159">
        <f>H24+H25+H26+H28</f>
        <v>0</v>
      </c>
      <c r="I23" s="159">
        <f>I24+I25+I26+I28</f>
        <v>0</v>
      </c>
      <c r="J23" s="159">
        <f>IF(H23=0,0,ROUND((I23*100/H23),1))</f>
        <v>0</v>
      </c>
      <c r="K23" s="159">
        <f>K24+K25+K26+K28</f>
        <v>0</v>
      </c>
      <c r="L23" s="159">
        <f>L24+L25+L26+L28</f>
        <v>0</v>
      </c>
      <c r="M23" s="159">
        <f>IF(K23=0,0,ROUND((L23*100/K23),1))</f>
        <v>0</v>
      </c>
      <c r="N23" s="159">
        <f>N24+N25+N26+N28</f>
        <v>0</v>
      </c>
      <c r="O23" s="159">
        <f>O24+O25+O26+O28</f>
        <v>0</v>
      </c>
      <c r="P23" s="159">
        <f>IF(N23=0,0,ROUND((O23*100/N23),1))</f>
        <v>0</v>
      </c>
      <c r="Q23" s="159">
        <f>Q24+Q25+Q26+Q28</f>
        <v>0</v>
      </c>
      <c r="R23" s="159">
        <f>R24+R25+R26+R28</f>
        <v>0</v>
      </c>
      <c r="S23" s="159">
        <f>IF(Q23=0,0,ROUND((R23*100/Q23),1))</f>
        <v>0</v>
      </c>
      <c r="T23" s="159">
        <f>T24+T25+T26+T28</f>
        <v>0</v>
      </c>
      <c r="U23" s="159">
        <f>U24+U25+U26+U28</f>
        <v>0</v>
      </c>
      <c r="V23" s="159">
        <f>IF(T23=0,0,ROUND((U23*100/T23),1))</f>
        <v>0</v>
      </c>
      <c r="W23" s="159"/>
      <c r="X23" s="159">
        <f>X24+X25+X26+X28</f>
        <v>0</v>
      </c>
      <c r="Y23" s="159">
        <f>IF(W23=0,0,ROUND((X23*100/W23),1))</f>
        <v>0</v>
      </c>
      <c r="Z23" s="159">
        <f>Z24+Z25+Z26+Z28</f>
        <v>0</v>
      </c>
      <c r="AA23" s="159">
        <f>AA24+AA25+AA26+AA28</f>
        <v>0</v>
      </c>
      <c r="AB23" s="159">
        <f>IF(Z23=0,0,ROUND((AA23*100/Z23),1))</f>
        <v>0</v>
      </c>
      <c r="AC23" s="159">
        <f>AC24+AC25+AC26+AC28</f>
        <v>0</v>
      </c>
      <c r="AD23" s="159">
        <f>AD24+AD25+AD26+AD28</f>
        <v>0</v>
      </c>
      <c r="AE23" s="159">
        <f>IF(AC23=0,0,ROUND((AD23*100/AC23),1))</f>
        <v>0</v>
      </c>
      <c r="AF23" s="159">
        <f>AF24+AF25+AF26+AF28</f>
        <v>0</v>
      </c>
      <c r="AG23" s="159">
        <f>AG24+AG25+AG26+AG28</f>
        <v>0</v>
      </c>
      <c r="AH23" s="159">
        <f>IF(AF23=0,0,ROUND((AG23*100/AF23),1))</f>
        <v>0</v>
      </c>
      <c r="AI23" s="159">
        <f>AI24+AI25+AI26+AI28</f>
        <v>3500</v>
      </c>
      <c r="AJ23" s="159">
        <f>AJ24+AJ25+AJ26+AJ28</f>
        <v>0</v>
      </c>
      <c r="AK23" s="159">
        <f>IF(AI23=0,0,ROUND((AJ23*100/AI23),1))</f>
        <v>0</v>
      </c>
      <c r="AL23" s="159">
        <f>AL24+AL25+AL26+AL28</f>
        <v>0</v>
      </c>
      <c r="AM23" s="159">
        <f>AM24+AM25+AM26+AM28</f>
        <v>0</v>
      </c>
      <c r="AN23" s="159">
        <f>IF(AL23=0,0,ROUND((AM23*100/AL23),1))</f>
        <v>0</v>
      </c>
      <c r="AO23" s="159">
        <f>AO24+AO25+AO26+AO28</f>
        <v>3500</v>
      </c>
      <c r="AP23" s="159">
        <f>AP24+AP25+AP26+AP28</f>
        <v>0</v>
      </c>
      <c r="AQ23" s="159">
        <f>IF(AO23=0,0,ROUND((AP23*100/AO23),1))</f>
        <v>0</v>
      </c>
      <c r="AR23" s="159">
        <f>AR24+AR25+AR26+AR28</f>
        <v>0</v>
      </c>
      <c r="AS23" s="159">
        <f>AS24+AS25+AS26+AS28</f>
        <v>0</v>
      </c>
      <c r="AT23" s="159">
        <f>IF(AR23=0,0,ROUND((AS23*100/AR23),1))</f>
        <v>0</v>
      </c>
      <c r="AU23" s="159">
        <f>AU24+AU25+AU26+AU28</f>
        <v>0</v>
      </c>
      <c r="AV23" s="159">
        <f>AV24+AV25+AV26+AV28</f>
        <v>0</v>
      </c>
      <c r="AW23" s="159">
        <f>IF(AU23=0,0,ROUND((AV23*100/AU23),1))</f>
        <v>0</v>
      </c>
      <c r="AX23" s="159">
        <f>AX24+AX25+AX26+AX28</f>
        <v>0</v>
      </c>
      <c r="AY23" s="159">
        <f>AY24+AY25+AY26+AY28</f>
        <v>0</v>
      </c>
      <c r="AZ23" s="159">
        <f>IF(AX23=0,0,ROUND((AY23*100/AX23),1))</f>
        <v>0</v>
      </c>
      <c r="BA23" s="235"/>
      <c r="BB23" s="225"/>
    </row>
    <row r="24" spans="1:54" ht="26.25" customHeight="1">
      <c r="A24" s="223"/>
      <c r="B24" s="216"/>
      <c r="C24" s="216"/>
      <c r="D24" s="35" t="s">
        <v>38</v>
      </c>
      <c r="E24" s="159">
        <f aca="true" t="shared" si="40" ref="E24:F28">AO24+AR24+AU24+AX24</f>
        <v>0</v>
      </c>
      <c r="F24" s="159">
        <f t="shared" si="40"/>
        <v>0</v>
      </c>
      <c r="G24" s="159">
        <f t="shared" si="21"/>
        <v>0</v>
      </c>
      <c r="H24" s="162">
        <v>0</v>
      </c>
      <c r="I24" s="162">
        <v>0</v>
      </c>
      <c r="J24" s="159">
        <f t="shared" si="22"/>
        <v>0</v>
      </c>
      <c r="K24" s="162">
        <v>0</v>
      </c>
      <c r="L24" s="162">
        <v>0</v>
      </c>
      <c r="M24" s="159">
        <f t="shared" si="23"/>
        <v>0</v>
      </c>
      <c r="N24" s="162">
        <v>0</v>
      </c>
      <c r="O24" s="162">
        <v>0</v>
      </c>
      <c r="P24" s="159">
        <f t="shared" si="24"/>
        <v>0</v>
      </c>
      <c r="Q24" s="159">
        <f aca="true" t="shared" si="41" ref="Q24:R28">N24+K24+H24</f>
        <v>0</v>
      </c>
      <c r="R24" s="159">
        <f t="shared" si="41"/>
        <v>0</v>
      </c>
      <c r="S24" s="159">
        <f t="shared" si="26"/>
        <v>0</v>
      </c>
      <c r="T24" s="162">
        <v>0</v>
      </c>
      <c r="U24" s="162">
        <v>0</v>
      </c>
      <c r="V24" s="159">
        <f t="shared" si="27"/>
        <v>0</v>
      </c>
      <c r="W24" s="162">
        <v>0</v>
      </c>
      <c r="X24" s="162">
        <v>0</v>
      </c>
      <c r="Y24" s="159">
        <f t="shared" si="28"/>
        <v>0</v>
      </c>
      <c r="Z24" s="162">
        <v>0</v>
      </c>
      <c r="AA24" s="162">
        <v>0</v>
      </c>
      <c r="AB24" s="159">
        <f t="shared" si="29"/>
        <v>0</v>
      </c>
      <c r="AC24" s="159">
        <f aca="true" t="shared" si="42" ref="AC24:AD28">Z24+W24+T24+Q24</f>
        <v>0</v>
      </c>
      <c r="AD24" s="159">
        <f t="shared" si="42"/>
        <v>0</v>
      </c>
      <c r="AE24" s="159">
        <f t="shared" si="31"/>
        <v>0</v>
      </c>
      <c r="AF24" s="162">
        <v>0</v>
      </c>
      <c r="AG24" s="162">
        <v>0</v>
      </c>
      <c r="AH24" s="159">
        <f t="shared" si="32"/>
        <v>0</v>
      </c>
      <c r="AI24" s="162">
        <v>0</v>
      </c>
      <c r="AJ24" s="162">
        <v>0</v>
      </c>
      <c r="AK24" s="159">
        <f t="shared" si="33"/>
        <v>0</v>
      </c>
      <c r="AL24" s="162">
        <v>0</v>
      </c>
      <c r="AM24" s="162">
        <v>0</v>
      </c>
      <c r="AN24" s="159">
        <f t="shared" si="34"/>
        <v>0</v>
      </c>
      <c r="AO24" s="159">
        <f aca="true" t="shared" si="43" ref="AO24:AP28">AL24+AI24+AF24+AC24</f>
        <v>0</v>
      </c>
      <c r="AP24" s="159">
        <f t="shared" si="43"/>
        <v>0</v>
      </c>
      <c r="AQ24" s="159">
        <f t="shared" si="36"/>
        <v>0</v>
      </c>
      <c r="AR24" s="162">
        <v>0</v>
      </c>
      <c r="AS24" s="162">
        <v>0</v>
      </c>
      <c r="AT24" s="159">
        <f t="shared" si="37"/>
        <v>0</v>
      </c>
      <c r="AU24" s="162">
        <v>0</v>
      </c>
      <c r="AV24" s="162">
        <v>0</v>
      </c>
      <c r="AW24" s="159">
        <f t="shared" si="38"/>
        <v>0</v>
      </c>
      <c r="AX24" s="162">
        <v>0</v>
      </c>
      <c r="AY24" s="162">
        <v>0</v>
      </c>
      <c r="AZ24" s="159">
        <f t="shared" si="39"/>
        <v>0</v>
      </c>
      <c r="BA24" s="236"/>
      <c r="BB24" s="226"/>
    </row>
    <row r="25" spans="1:54" ht="26.25" customHeight="1">
      <c r="A25" s="223"/>
      <c r="B25" s="216"/>
      <c r="C25" s="216"/>
      <c r="D25" s="113" t="s">
        <v>272</v>
      </c>
      <c r="E25" s="159">
        <f t="shared" si="40"/>
        <v>0</v>
      </c>
      <c r="F25" s="159">
        <f t="shared" si="40"/>
        <v>0</v>
      </c>
      <c r="G25" s="159">
        <f t="shared" si="21"/>
        <v>0</v>
      </c>
      <c r="H25" s="162">
        <v>0</v>
      </c>
      <c r="I25" s="162">
        <v>0</v>
      </c>
      <c r="J25" s="159">
        <f t="shared" si="22"/>
        <v>0</v>
      </c>
      <c r="K25" s="162">
        <v>0</v>
      </c>
      <c r="L25" s="162">
        <v>0</v>
      </c>
      <c r="M25" s="159">
        <f t="shared" si="23"/>
        <v>0</v>
      </c>
      <c r="N25" s="162">
        <v>0</v>
      </c>
      <c r="O25" s="162">
        <v>0</v>
      </c>
      <c r="P25" s="159">
        <f t="shared" si="24"/>
        <v>0</v>
      </c>
      <c r="Q25" s="159">
        <f t="shared" si="41"/>
        <v>0</v>
      </c>
      <c r="R25" s="159">
        <f t="shared" si="41"/>
        <v>0</v>
      </c>
      <c r="S25" s="159">
        <f t="shared" si="26"/>
        <v>0</v>
      </c>
      <c r="T25" s="162">
        <v>0</v>
      </c>
      <c r="U25" s="162">
        <v>0</v>
      </c>
      <c r="V25" s="159">
        <f t="shared" si="27"/>
        <v>0</v>
      </c>
      <c r="W25" s="162">
        <v>0</v>
      </c>
      <c r="X25" s="162">
        <v>0</v>
      </c>
      <c r="Y25" s="159">
        <f t="shared" si="28"/>
        <v>0</v>
      </c>
      <c r="Z25" s="162">
        <v>0</v>
      </c>
      <c r="AA25" s="162">
        <v>0</v>
      </c>
      <c r="AB25" s="159">
        <f t="shared" si="29"/>
        <v>0</v>
      </c>
      <c r="AC25" s="159">
        <f t="shared" si="42"/>
        <v>0</v>
      </c>
      <c r="AD25" s="159">
        <f t="shared" si="42"/>
        <v>0</v>
      </c>
      <c r="AE25" s="159">
        <f t="shared" si="31"/>
        <v>0</v>
      </c>
      <c r="AF25" s="162">
        <v>0</v>
      </c>
      <c r="AG25" s="162">
        <v>0</v>
      </c>
      <c r="AH25" s="159">
        <f t="shared" si="32"/>
        <v>0</v>
      </c>
      <c r="AI25" s="162">
        <v>0</v>
      </c>
      <c r="AJ25" s="162">
        <v>0</v>
      </c>
      <c r="AK25" s="159">
        <f t="shared" si="33"/>
        <v>0</v>
      </c>
      <c r="AL25" s="162">
        <v>0</v>
      </c>
      <c r="AM25" s="162">
        <v>0</v>
      </c>
      <c r="AN25" s="159">
        <f t="shared" si="34"/>
        <v>0</v>
      </c>
      <c r="AO25" s="159">
        <f t="shared" si="43"/>
        <v>0</v>
      </c>
      <c r="AP25" s="159">
        <f t="shared" si="43"/>
        <v>0</v>
      </c>
      <c r="AQ25" s="159">
        <f t="shared" si="36"/>
        <v>0</v>
      </c>
      <c r="AR25" s="162">
        <v>0</v>
      </c>
      <c r="AS25" s="162">
        <v>0</v>
      </c>
      <c r="AT25" s="159">
        <f t="shared" si="37"/>
        <v>0</v>
      </c>
      <c r="AU25" s="162">
        <v>0</v>
      </c>
      <c r="AV25" s="162">
        <v>0</v>
      </c>
      <c r="AW25" s="159">
        <f t="shared" si="38"/>
        <v>0</v>
      </c>
      <c r="AX25" s="162">
        <v>0</v>
      </c>
      <c r="AY25" s="162">
        <v>0</v>
      </c>
      <c r="AZ25" s="159">
        <f t="shared" si="39"/>
        <v>0</v>
      </c>
      <c r="BA25" s="236"/>
      <c r="BB25" s="226"/>
    </row>
    <row r="26" spans="1:54" ht="26.25" customHeight="1">
      <c r="A26" s="223"/>
      <c r="B26" s="216"/>
      <c r="C26" s="216"/>
      <c r="D26" s="113" t="s">
        <v>284</v>
      </c>
      <c r="E26" s="159">
        <f t="shared" si="40"/>
        <v>3500</v>
      </c>
      <c r="F26" s="159">
        <f t="shared" si="40"/>
        <v>0</v>
      </c>
      <c r="G26" s="159">
        <f t="shared" si="21"/>
        <v>0</v>
      </c>
      <c r="H26" s="162">
        <v>0</v>
      </c>
      <c r="I26" s="162">
        <v>0</v>
      </c>
      <c r="J26" s="159">
        <f t="shared" si="22"/>
        <v>0</v>
      </c>
      <c r="K26" s="162">
        <v>0</v>
      </c>
      <c r="L26" s="162">
        <v>0</v>
      </c>
      <c r="M26" s="159">
        <f t="shared" si="23"/>
        <v>0</v>
      </c>
      <c r="N26" s="162">
        <v>0</v>
      </c>
      <c r="O26" s="162">
        <v>0</v>
      </c>
      <c r="P26" s="159">
        <f t="shared" si="24"/>
        <v>0</v>
      </c>
      <c r="Q26" s="159">
        <f t="shared" si="41"/>
        <v>0</v>
      </c>
      <c r="R26" s="159">
        <f t="shared" si="41"/>
        <v>0</v>
      </c>
      <c r="S26" s="159">
        <f t="shared" si="26"/>
        <v>0</v>
      </c>
      <c r="T26" s="162">
        <v>0</v>
      </c>
      <c r="U26" s="162">
        <v>0</v>
      </c>
      <c r="V26" s="159">
        <f t="shared" si="27"/>
        <v>0</v>
      </c>
      <c r="W26" s="162">
        <v>0</v>
      </c>
      <c r="X26" s="162">
        <v>0</v>
      </c>
      <c r="Y26" s="159">
        <f t="shared" si="28"/>
        <v>0</v>
      </c>
      <c r="Z26" s="162">
        <v>0</v>
      </c>
      <c r="AA26" s="162">
        <v>0</v>
      </c>
      <c r="AB26" s="159">
        <f t="shared" si="29"/>
        <v>0</v>
      </c>
      <c r="AC26" s="159">
        <f t="shared" si="42"/>
        <v>0</v>
      </c>
      <c r="AD26" s="159">
        <f t="shared" si="42"/>
        <v>0</v>
      </c>
      <c r="AE26" s="159">
        <f t="shared" si="31"/>
        <v>0</v>
      </c>
      <c r="AF26" s="162">
        <v>0</v>
      </c>
      <c r="AG26" s="162">
        <v>0</v>
      </c>
      <c r="AH26" s="159">
        <f t="shared" si="32"/>
        <v>0</v>
      </c>
      <c r="AI26" s="162">
        <v>3500</v>
      </c>
      <c r="AJ26" s="162">
        <v>0</v>
      </c>
      <c r="AK26" s="159">
        <f t="shared" si="33"/>
        <v>0</v>
      </c>
      <c r="AL26" s="162">
        <v>0</v>
      </c>
      <c r="AM26" s="162">
        <v>0</v>
      </c>
      <c r="AN26" s="159">
        <f t="shared" si="34"/>
        <v>0</v>
      </c>
      <c r="AO26" s="159">
        <f t="shared" si="43"/>
        <v>3500</v>
      </c>
      <c r="AP26" s="159">
        <f t="shared" si="43"/>
        <v>0</v>
      </c>
      <c r="AQ26" s="159">
        <f t="shared" si="36"/>
        <v>0</v>
      </c>
      <c r="AR26" s="162">
        <v>0</v>
      </c>
      <c r="AS26" s="162">
        <v>0</v>
      </c>
      <c r="AT26" s="159">
        <f t="shared" si="37"/>
        <v>0</v>
      </c>
      <c r="AU26" s="162">
        <v>0</v>
      </c>
      <c r="AV26" s="162">
        <v>0</v>
      </c>
      <c r="AW26" s="159">
        <f t="shared" si="38"/>
        <v>0</v>
      </c>
      <c r="AX26" s="162">
        <v>0</v>
      </c>
      <c r="AY26" s="162">
        <v>0</v>
      </c>
      <c r="AZ26" s="159">
        <f t="shared" si="39"/>
        <v>0</v>
      </c>
      <c r="BA26" s="236"/>
      <c r="BB26" s="226"/>
    </row>
    <row r="27" spans="1:54" ht="38.25">
      <c r="A27" s="223"/>
      <c r="B27" s="216"/>
      <c r="C27" s="216"/>
      <c r="D27" s="113" t="s">
        <v>327</v>
      </c>
      <c r="E27" s="159">
        <f>AO27+AR27+AU27+AX27</f>
        <v>0</v>
      </c>
      <c r="F27" s="159">
        <f>AP27+AS27+AV27+AY27</f>
        <v>0</v>
      </c>
      <c r="G27" s="159">
        <f>IF(E27=0,0,ROUND((F27*100/E27),1))</f>
        <v>0</v>
      </c>
      <c r="H27" s="162">
        <v>0</v>
      </c>
      <c r="I27" s="162">
        <v>0</v>
      </c>
      <c r="J27" s="159">
        <f>IF(H27=0,0,ROUND((I27*100/H27),1))</f>
        <v>0</v>
      </c>
      <c r="K27" s="162">
        <v>0</v>
      </c>
      <c r="L27" s="162">
        <v>0</v>
      </c>
      <c r="M27" s="159">
        <f>IF(K27=0,0,ROUND((L27*100/K27),1))</f>
        <v>0</v>
      </c>
      <c r="N27" s="162">
        <v>0</v>
      </c>
      <c r="O27" s="162">
        <v>0</v>
      </c>
      <c r="P27" s="159">
        <f>IF(N27=0,0,ROUND((O27*100/N27),1))</f>
        <v>0</v>
      </c>
      <c r="Q27" s="159">
        <f>N27+K27+H27</f>
        <v>0</v>
      </c>
      <c r="R27" s="159">
        <f>O27+L27+I27</f>
        <v>0</v>
      </c>
      <c r="S27" s="159">
        <f>IF(Q27=0,0,ROUND((R27*100/Q27),1))</f>
        <v>0</v>
      </c>
      <c r="T27" s="162">
        <v>0</v>
      </c>
      <c r="U27" s="162">
        <v>0</v>
      </c>
      <c r="V27" s="159">
        <f>IF(T27=0,0,ROUND((U27*100/T27),1))</f>
        <v>0</v>
      </c>
      <c r="W27" s="162">
        <v>0</v>
      </c>
      <c r="X27" s="162">
        <v>0</v>
      </c>
      <c r="Y27" s="159">
        <f>IF(W27=0,0,ROUND((X27*100/W27),1))</f>
        <v>0</v>
      </c>
      <c r="Z27" s="162">
        <v>0</v>
      </c>
      <c r="AA27" s="162">
        <v>0</v>
      </c>
      <c r="AB27" s="159">
        <f>IF(Z27=0,0,ROUND((AA27*100/Z27),1))</f>
        <v>0</v>
      </c>
      <c r="AC27" s="159">
        <f>Z27+W27+T27+Q27</f>
        <v>0</v>
      </c>
      <c r="AD27" s="159">
        <f>AA27+X27+U27+R27</f>
        <v>0</v>
      </c>
      <c r="AE27" s="159">
        <f>IF(AC27=0,0,ROUND((AD27*100/AC27),1))</f>
        <v>0</v>
      </c>
      <c r="AF27" s="162">
        <v>0</v>
      </c>
      <c r="AG27" s="162">
        <v>0</v>
      </c>
      <c r="AH27" s="159">
        <f>IF(AF27=0,0,ROUND((AG27*100/AF27),1))</f>
        <v>0</v>
      </c>
      <c r="AI27" s="162">
        <v>0</v>
      </c>
      <c r="AJ27" s="162">
        <v>0</v>
      </c>
      <c r="AK27" s="159">
        <f>IF(AI27=0,0,ROUND((AJ27*100/AI27),1))</f>
        <v>0</v>
      </c>
      <c r="AL27" s="162">
        <v>0</v>
      </c>
      <c r="AM27" s="162">
        <v>0</v>
      </c>
      <c r="AN27" s="159">
        <f>IF(AL27=0,0,ROUND((AM27*100/AL27),1))</f>
        <v>0</v>
      </c>
      <c r="AO27" s="159">
        <f>AL27+AI27+AF27+AC27</f>
        <v>0</v>
      </c>
      <c r="AP27" s="159">
        <f>AM27+AJ27+AG27+AD27</f>
        <v>0</v>
      </c>
      <c r="AQ27" s="159">
        <f>IF(AO27=0,0,ROUND((AP27*100/AO27),1))</f>
        <v>0</v>
      </c>
      <c r="AR27" s="162">
        <v>0</v>
      </c>
      <c r="AS27" s="162">
        <v>0</v>
      </c>
      <c r="AT27" s="159">
        <f>IF(AR27=0,0,ROUND((AS27*100/AR27),1))</f>
        <v>0</v>
      </c>
      <c r="AU27" s="162">
        <v>0</v>
      </c>
      <c r="AV27" s="162">
        <v>0</v>
      </c>
      <c r="AW27" s="159">
        <f>IF(AU27=0,0,ROUND((AV27*100/AU27),1))</f>
        <v>0</v>
      </c>
      <c r="AX27" s="162">
        <v>0</v>
      </c>
      <c r="AY27" s="162">
        <v>0</v>
      </c>
      <c r="AZ27" s="159">
        <f>IF(AX27=0,0,ROUND((AY27*100/AX27),1))</f>
        <v>0</v>
      </c>
      <c r="BA27" s="236"/>
      <c r="BB27" s="226"/>
    </row>
    <row r="28" spans="1:54" ht="26.25" customHeight="1">
      <c r="A28" s="224"/>
      <c r="B28" s="217"/>
      <c r="C28" s="217"/>
      <c r="D28" s="118" t="s">
        <v>285</v>
      </c>
      <c r="E28" s="159">
        <f t="shared" si="40"/>
        <v>0</v>
      </c>
      <c r="F28" s="159">
        <f t="shared" si="40"/>
        <v>0</v>
      </c>
      <c r="G28" s="159">
        <f t="shared" si="21"/>
        <v>0</v>
      </c>
      <c r="H28" s="162">
        <v>0</v>
      </c>
      <c r="I28" s="162">
        <v>0</v>
      </c>
      <c r="J28" s="159">
        <f t="shared" si="22"/>
        <v>0</v>
      </c>
      <c r="K28" s="162">
        <v>0</v>
      </c>
      <c r="L28" s="162">
        <v>0</v>
      </c>
      <c r="M28" s="159">
        <f t="shared" si="23"/>
        <v>0</v>
      </c>
      <c r="N28" s="162">
        <v>0</v>
      </c>
      <c r="O28" s="162">
        <v>0</v>
      </c>
      <c r="P28" s="159">
        <f t="shared" si="24"/>
        <v>0</v>
      </c>
      <c r="Q28" s="159">
        <f t="shared" si="41"/>
        <v>0</v>
      </c>
      <c r="R28" s="159">
        <f t="shared" si="41"/>
        <v>0</v>
      </c>
      <c r="S28" s="159">
        <f t="shared" si="26"/>
        <v>0</v>
      </c>
      <c r="T28" s="162">
        <v>0</v>
      </c>
      <c r="U28" s="162">
        <v>0</v>
      </c>
      <c r="V28" s="159">
        <f t="shared" si="27"/>
        <v>0</v>
      </c>
      <c r="W28" s="162">
        <v>0</v>
      </c>
      <c r="X28" s="162">
        <v>0</v>
      </c>
      <c r="Y28" s="159">
        <f t="shared" si="28"/>
        <v>0</v>
      </c>
      <c r="Z28" s="162">
        <v>0</v>
      </c>
      <c r="AA28" s="162">
        <v>0</v>
      </c>
      <c r="AB28" s="159">
        <f t="shared" si="29"/>
        <v>0</v>
      </c>
      <c r="AC28" s="159">
        <f t="shared" si="42"/>
        <v>0</v>
      </c>
      <c r="AD28" s="159">
        <f t="shared" si="42"/>
        <v>0</v>
      </c>
      <c r="AE28" s="159">
        <f t="shared" si="31"/>
        <v>0</v>
      </c>
      <c r="AF28" s="162">
        <v>0</v>
      </c>
      <c r="AG28" s="162">
        <v>0</v>
      </c>
      <c r="AH28" s="159">
        <f t="shared" si="32"/>
        <v>0</v>
      </c>
      <c r="AI28" s="162">
        <v>0</v>
      </c>
      <c r="AJ28" s="162">
        <v>0</v>
      </c>
      <c r="AK28" s="159">
        <f t="shared" si="33"/>
        <v>0</v>
      </c>
      <c r="AL28" s="162">
        <v>0</v>
      </c>
      <c r="AM28" s="162">
        <v>0</v>
      </c>
      <c r="AN28" s="159">
        <f t="shared" si="34"/>
        <v>0</v>
      </c>
      <c r="AO28" s="159">
        <f t="shared" si="43"/>
        <v>0</v>
      </c>
      <c r="AP28" s="159">
        <f t="shared" si="43"/>
        <v>0</v>
      </c>
      <c r="AQ28" s="159">
        <f t="shared" si="36"/>
        <v>0</v>
      </c>
      <c r="AR28" s="162">
        <v>0</v>
      </c>
      <c r="AS28" s="162">
        <v>0</v>
      </c>
      <c r="AT28" s="159">
        <f t="shared" si="37"/>
        <v>0</v>
      </c>
      <c r="AU28" s="162">
        <v>0</v>
      </c>
      <c r="AV28" s="162">
        <v>0</v>
      </c>
      <c r="AW28" s="159">
        <f t="shared" si="38"/>
        <v>0</v>
      </c>
      <c r="AX28" s="162">
        <v>0</v>
      </c>
      <c r="AY28" s="162">
        <v>0</v>
      </c>
      <c r="AZ28" s="159">
        <f t="shared" si="39"/>
        <v>0</v>
      </c>
      <c r="BA28" s="237"/>
      <c r="BB28" s="227"/>
    </row>
    <row r="29" spans="1:54" s="123" customFormat="1" ht="27" customHeight="1">
      <c r="A29" s="238" t="s">
        <v>286</v>
      </c>
      <c r="B29" s="239"/>
      <c r="C29" s="244"/>
      <c r="D29" s="119" t="s">
        <v>42</v>
      </c>
      <c r="E29" s="160">
        <f>E30+E31+E32+E34</f>
        <v>17256.8</v>
      </c>
      <c r="F29" s="160">
        <f>F30+F31+F32+F34</f>
        <v>13246.699999999999</v>
      </c>
      <c r="G29" s="161">
        <f>IF(E29=0,0,ROUND((F29*100/E29),1))</f>
        <v>76.8</v>
      </c>
      <c r="H29" s="161">
        <f>H30+H31+H32+H34</f>
        <v>0</v>
      </c>
      <c r="I29" s="161">
        <f>I30+I31+I32+I34</f>
        <v>0</v>
      </c>
      <c r="J29" s="161">
        <f>IF(H29=0,0,ROUND((I29*100/H29),1))</f>
        <v>0</v>
      </c>
      <c r="K29" s="161">
        <f>K30+K31+K32+K34</f>
        <v>0</v>
      </c>
      <c r="L29" s="161">
        <f>L30+L31+L32+L34</f>
        <v>0</v>
      </c>
      <c r="M29" s="161">
        <f>IF(K29=0,0,ROUND((L29*100/K29),1))</f>
        <v>0</v>
      </c>
      <c r="N29" s="161">
        <f>N30+N31+N32+N34</f>
        <v>1475.4</v>
      </c>
      <c r="O29" s="161">
        <f>O30+O31+O32+O34</f>
        <v>1475.4</v>
      </c>
      <c r="P29" s="161">
        <f>IF(N29=0,0,ROUND((O29*100/N29),1))</f>
        <v>100</v>
      </c>
      <c r="Q29" s="161">
        <f>Q30+Q31+Q32+Q34</f>
        <v>1475.4</v>
      </c>
      <c r="R29" s="161">
        <f>R30+R31+R32+R34</f>
        <v>1475.4</v>
      </c>
      <c r="S29" s="161">
        <f>IF(Q29=0,0,ROUND((R29*100/Q29),1))</f>
        <v>100</v>
      </c>
      <c r="T29" s="161">
        <f>T30+T31+T32+T34</f>
        <v>10240</v>
      </c>
      <c r="U29" s="161">
        <f>U30+U31+U32+U34</f>
        <v>10240</v>
      </c>
      <c r="V29" s="161">
        <f>IF(T29=0,0,ROUND((U29*100/T29),1))</f>
        <v>100</v>
      </c>
      <c r="W29" s="161">
        <f>W30+W31+W32+W34</f>
        <v>0</v>
      </c>
      <c r="X29" s="161">
        <f>X30+X31+X32+X34</f>
        <v>0</v>
      </c>
      <c r="Y29" s="161">
        <f>IF(W29=0,0,ROUND((X29*100/W29),1))</f>
        <v>0</v>
      </c>
      <c r="Z29" s="161">
        <f>Z30+Z31+Z32+Z34</f>
        <v>1531.3</v>
      </c>
      <c r="AA29" s="161">
        <f>AA30+AA31+AA32+AA34</f>
        <v>1531.3</v>
      </c>
      <c r="AB29" s="161">
        <f>IF(Z29=0,0,ROUND((AA29*100/Z29),1))</f>
        <v>100</v>
      </c>
      <c r="AC29" s="161">
        <f>AC30+AC31+AC32+AC34</f>
        <v>13246.699999999999</v>
      </c>
      <c r="AD29" s="161">
        <f>AD30+AD31+AD32+AD34</f>
        <v>13246.699999999999</v>
      </c>
      <c r="AE29" s="161">
        <f>IF(AC29=0,0,ROUND((AD29*100/AC29),1))</f>
        <v>100</v>
      </c>
      <c r="AF29" s="161">
        <f>AF30+AF31+AF32+AF34</f>
        <v>100</v>
      </c>
      <c r="AG29" s="161">
        <f>AG30+AG31+AG32+AG34</f>
        <v>100</v>
      </c>
      <c r="AH29" s="161">
        <f>IF(AF29=0,0,ROUND((AG29*100/AF29),1))</f>
        <v>100</v>
      </c>
      <c r="AI29" s="161">
        <f>AI30+AI31+AI32+AI34</f>
        <v>3700</v>
      </c>
      <c r="AJ29" s="161">
        <f>AJ30+AJ31+AJ32+AJ34</f>
        <v>200</v>
      </c>
      <c r="AK29" s="161">
        <f>IF(AI29=0,0,ROUND((AJ29*100/AI29),1))</f>
        <v>5.4</v>
      </c>
      <c r="AL29" s="161">
        <f>AL30+AL31+AL32+AL34</f>
        <v>0</v>
      </c>
      <c r="AM29" s="161">
        <f>AM30+AM31+AM32+AM34</f>
        <v>0</v>
      </c>
      <c r="AN29" s="161">
        <f>IF(AL29=0,0,ROUND((AM29*100/AL29),1))</f>
        <v>0</v>
      </c>
      <c r="AO29" s="161">
        <f>AO30+AO31+AO32+AO34</f>
        <v>17046.699999999997</v>
      </c>
      <c r="AP29" s="161">
        <f>AP30+AP31+AP32+AP34</f>
        <v>13546.699999999999</v>
      </c>
      <c r="AQ29" s="161">
        <f>IF(AO29=0,0,ROUND((AP29*100/AO29),1))</f>
        <v>79.5</v>
      </c>
      <c r="AR29" s="161">
        <f>AR30+AR31+AR32+AR34</f>
        <v>210.1</v>
      </c>
      <c r="AS29" s="161">
        <f>AS30+AS31+AS32+AS34</f>
        <v>0</v>
      </c>
      <c r="AT29" s="161">
        <f>IF(AR29=0,0,ROUND((AS29*100/AR29),1))</f>
        <v>0</v>
      </c>
      <c r="AU29" s="161">
        <f>AU30+AU31+AU32+AU34</f>
        <v>0</v>
      </c>
      <c r="AV29" s="161">
        <f>AV30+AV31+AV32+AV34</f>
        <v>0</v>
      </c>
      <c r="AW29" s="161">
        <f>IF(AU29=0,0,ROUND((AV29*100/AU29),1))</f>
        <v>0</v>
      </c>
      <c r="AX29" s="161">
        <f>AX30+AX31+AX32+AX34</f>
        <v>0</v>
      </c>
      <c r="AY29" s="161">
        <f>AY30+AY31+AY32+AY34</f>
        <v>0</v>
      </c>
      <c r="AZ29" s="161">
        <f>IF(AX29=0,0,ROUND((AY29*100/AX29),1))</f>
        <v>0</v>
      </c>
      <c r="BA29" s="228"/>
      <c r="BB29" s="228"/>
    </row>
    <row r="30" spans="1:54" s="123" customFormat="1" ht="27.75" customHeight="1">
      <c r="A30" s="240"/>
      <c r="B30" s="241"/>
      <c r="C30" s="244"/>
      <c r="D30" s="119" t="s">
        <v>38</v>
      </c>
      <c r="E30" s="161">
        <v>0</v>
      </c>
      <c r="F30" s="161">
        <f aca="true" t="shared" si="44" ref="E30:F34">F11+F18+F24</f>
        <v>0</v>
      </c>
      <c r="G30" s="161">
        <f t="shared" si="21"/>
        <v>0</v>
      </c>
      <c r="H30" s="161">
        <f aca="true" t="shared" si="45" ref="H30:I34">H11+H18+H24</f>
        <v>0</v>
      </c>
      <c r="I30" s="161">
        <f t="shared" si="45"/>
        <v>0</v>
      </c>
      <c r="J30" s="161">
        <f t="shared" si="22"/>
        <v>0</v>
      </c>
      <c r="K30" s="161">
        <f aca="true" t="shared" si="46" ref="K30:L34">K11+K18+K24</f>
        <v>0</v>
      </c>
      <c r="L30" s="161">
        <f t="shared" si="46"/>
        <v>0</v>
      </c>
      <c r="M30" s="161">
        <f t="shared" si="23"/>
        <v>0</v>
      </c>
      <c r="N30" s="161">
        <f aca="true" t="shared" si="47" ref="N30:O34">N11+N18+N24</f>
        <v>0</v>
      </c>
      <c r="O30" s="161">
        <f t="shared" si="47"/>
        <v>0</v>
      </c>
      <c r="P30" s="161">
        <f t="shared" si="24"/>
        <v>0</v>
      </c>
      <c r="Q30" s="161">
        <f aca="true" t="shared" si="48" ref="Q30:R34">Q11+Q18+Q24</f>
        <v>0</v>
      </c>
      <c r="R30" s="161">
        <f t="shared" si="48"/>
        <v>0</v>
      </c>
      <c r="S30" s="161">
        <f t="shared" si="26"/>
        <v>0</v>
      </c>
      <c r="T30" s="161">
        <f aca="true" t="shared" si="49" ref="T30:U34">T11+T18+T24</f>
        <v>0</v>
      </c>
      <c r="U30" s="161">
        <f t="shared" si="49"/>
        <v>0</v>
      </c>
      <c r="V30" s="161">
        <f t="shared" si="27"/>
        <v>0</v>
      </c>
      <c r="W30" s="161">
        <v>0</v>
      </c>
      <c r="X30" s="161">
        <f aca="true" t="shared" si="50" ref="W30:X34">X11+X18+X24</f>
        <v>0</v>
      </c>
      <c r="Y30" s="161">
        <f t="shared" si="28"/>
        <v>0</v>
      </c>
      <c r="Z30" s="161">
        <f aca="true" t="shared" si="51" ref="Z30:AA34">Z11+Z18+Z24</f>
        <v>0</v>
      </c>
      <c r="AA30" s="161">
        <f t="shared" si="51"/>
        <v>0</v>
      </c>
      <c r="AB30" s="161">
        <f t="shared" si="29"/>
        <v>0</v>
      </c>
      <c r="AC30" s="161">
        <v>0</v>
      </c>
      <c r="AD30" s="161">
        <f aca="true" t="shared" si="52" ref="AC30:AD34">AD11+AD18+AD24</f>
        <v>0</v>
      </c>
      <c r="AE30" s="161">
        <f t="shared" si="31"/>
        <v>0</v>
      </c>
      <c r="AF30" s="161">
        <f aca="true" t="shared" si="53" ref="AF30:AG34">AF11+AF18+AF24</f>
        <v>0</v>
      </c>
      <c r="AG30" s="161">
        <f t="shared" si="53"/>
        <v>0</v>
      </c>
      <c r="AH30" s="161">
        <f t="shared" si="32"/>
        <v>0</v>
      </c>
      <c r="AI30" s="161">
        <f aca="true" t="shared" si="54" ref="AI30:AJ34">AI11+AI18+AI24</f>
        <v>0</v>
      </c>
      <c r="AJ30" s="161">
        <f t="shared" si="54"/>
        <v>0</v>
      </c>
      <c r="AK30" s="161">
        <f t="shared" si="33"/>
        <v>0</v>
      </c>
      <c r="AL30" s="161">
        <f aca="true" t="shared" si="55" ref="AL30:AM34">AL11+AL18+AL24</f>
        <v>0</v>
      </c>
      <c r="AM30" s="161">
        <f t="shared" si="55"/>
        <v>0</v>
      </c>
      <c r="AN30" s="161">
        <f t="shared" si="34"/>
        <v>0</v>
      </c>
      <c r="AO30" s="161">
        <f aca="true" t="shared" si="56" ref="AO30:AP34">AO11+AO18+AO24</f>
        <v>0</v>
      </c>
      <c r="AP30" s="161">
        <f t="shared" si="56"/>
        <v>0</v>
      </c>
      <c r="AQ30" s="161">
        <f t="shared" si="36"/>
        <v>0</v>
      </c>
      <c r="AR30" s="161">
        <f aca="true" t="shared" si="57" ref="AR30:AS34">AR11+AR18+AR24</f>
        <v>0</v>
      </c>
      <c r="AS30" s="161">
        <f t="shared" si="57"/>
        <v>0</v>
      </c>
      <c r="AT30" s="161">
        <f t="shared" si="37"/>
        <v>0</v>
      </c>
      <c r="AU30" s="161">
        <f aca="true" t="shared" si="58" ref="AU30:AV34">AU11+AU18+AU24</f>
        <v>0</v>
      </c>
      <c r="AV30" s="161">
        <f t="shared" si="58"/>
        <v>0</v>
      </c>
      <c r="AW30" s="161">
        <f t="shared" si="38"/>
        <v>0</v>
      </c>
      <c r="AX30" s="161">
        <f aca="true" t="shared" si="59" ref="AX30:AY34">AX11+AX18+AX24</f>
        <v>0</v>
      </c>
      <c r="AY30" s="161">
        <f t="shared" si="59"/>
        <v>0</v>
      </c>
      <c r="AZ30" s="161">
        <f t="shared" si="39"/>
        <v>0</v>
      </c>
      <c r="BA30" s="229"/>
      <c r="BB30" s="229"/>
    </row>
    <row r="31" spans="1:54" s="123" customFormat="1" ht="27.75" customHeight="1">
      <c r="A31" s="240"/>
      <c r="B31" s="241"/>
      <c r="C31" s="244"/>
      <c r="D31" s="120" t="s">
        <v>272</v>
      </c>
      <c r="E31" s="161">
        <f t="shared" si="44"/>
        <v>0</v>
      </c>
      <c r="F31" s="161">
        <f t="shared" si="44"/>
        <v>0</v>
      </c>
      <c r="G31" s="161">
        <f t="shared" si="21"/>
        <v>0</v>
      </c>
      <c r="H31" s="161">
        <f t="shared" si="45"/>
        <v>0</v>
      </c>
      <c r="I31" s="161">
        <f t="shared" si="45"/>
        <v>0</v>
      </c>
      <c r="J31" s="161">
        <f t="shared" si="22"/>
        <v>0</v>
      </c>
      <c r="K31" s="161">
        <f t="shared" si="46"/>
        <v>0</v>
      </c>
      <c r="L31" s="161">
        <f t="shared" si="46"/>
        <v>0</v>
      </c>
      <c r="M31" s="161">
        <f t="shared" si="23"/>
        <v>0</v>
      </c>
      <c r="N31" s="161">
        <f t="shared" si="47"/>
        <v>0</v>
      </c>
      <c r="O31" s="161">
        <f t="shared" si="47"/>
        <v>0</v>
      </c>
      <c r="P31" s="161">
        <f t="shared" si="24"/>
        <v>0</v>
      </c>
      <c r="Q31" s="161">
        <f t="shared" si="48"/>
        <v>0</v>
      </c>
      <c r="R31" s="161">
        <f t="shared" si="48"/>
        <v>0</v>
      </c>
      <c r="S31" s="161">
        <f t="shared" si="26"/>
        <v>0</v>
      </c>
      <c r="T31" s="161">
        <f t="shared" si="49"/>
        <v>0</v>
      </c>
      <c r="U31" s="161">
        <f t="shared" si="49"/>
        <v>0</v>
      </c>
      <c r="V31" s="161">
        <f t="shared" si="27"/>
        <v>0</v>
      </c>
      <c r="W31" s="161">
        <f t="shared" si="50"/>
        <v>0</v>
      </c>
      <c r="X31" s="161">
        <f t="shared" si="50"/>
        <v>0</v>
      </c>
      <c r="Y31" s="161">
        <f t="shared" si="28"/>
        <v>0</v>
      </c>
      <c r="Z31" s="161">
        <f t="shared" si="51"/>
        <v>0</v>
      </c>
      <c r="AA31" s="161">
        <f t="shared" si="51"/>
        <v>0</v>
      </c>
      <c r="AB31" s="161">
        <f t="shared" si="29"/>
        <v>0</v>
      </c>
      <c r="AC31" s="161">
        <f t="shared" si="52"/>
        <v>0</v>
      </c>
      <c r="AD31" s="161">
        <f t="shared" si="52"/>
        <v>0</v>
      </c>
      <c r="AE31" s="161">
        <f t="shared" si="31"/>
        <v>0</v>
      </c>
      <c r="AF31" s="161">
        <f t="shared" si="53"/>
        <v>0</v>
      </c>
      <c r="AG31" s="161">
        <f t="shared" si="53"/>
        <v>0</v>
      </c>
      <c r="AH31" s="161">
        <f t="shared" si="32"/>
        <v>0</v>
      </c>
      <c r="AI31" s="161">
        <f t="shared" si="54"/>
        <v>0</v>
      </c>
      <c r="AJ31" s="161">
        <f t="shared" si="54"/>
        <v>0</v>
      </c>
      <c r="AK31" s="161">
        <f t="shared" si="33"/>
        <v>0</v>
      </c>
      <c r="AL31" s="161">
        <f t="shared" si="55"/>
        <v>0</v>
      </c>
      <c r="AM31" s="161">
        <f t="shared" si="55"/>
        <v>0</v>
      </c>
      <c r="AN31" s="161">
        <f t="shared" si="34"/>
        <v>0</v>
      </c>
      <c r="AO31" s="161">
        <f t="shared" si="56"/>
        <v>0</v>
      </c>
      <c r="AP31" s="161">
        <f t="shared" si="56"/>
        <v>0</v>
      </c>
      <c r="AQ31" s="161">
        <f t="shared" si="36"/>
        <v>0</v>
      </c>
      <c r="AR31" s="161">
        <v>0</v>
      </c>
      <c r="AS31" s="161">
        <f t="shared" si="57"/>
        <v>0</v>
      </c>
      <c r="AT31" s="161">
        <f t="shared" si="37"/>
        <v>0</v>
      </c>
      <c r="AU31" s="161">
        <f t="shared" si="58"/>
        <v>0</v>
      </c>
      <c r="AV31" s="161">
        <f t="shared" si="58"/>
        <v>0</v>
      </c>
      <c r="AW31" s="161">
        <f t="shared" si="38"/>
        <v>0</v>
      </c>
      <c r="AX31" s="161">
        <f t="shared" si="59"/>
        <v>0</v>
      </c>
      <c r="AY31" s="161">
        <f t="shared" si="59"/>
        <v>0</v>
      </c>
      <c r="AZ31" s="161">
        <f t="shared" si="39"/>
        <v>0</v>
      </c>
      <c r="BA31" s="229"/>
      <c r="BB31" s="229"/>
    </row>
    <row r="32" spans="1:54" s="123" customFormat="1" ht="29.25" customHeight="1">
      <c r="A32" s="240"/>
      <c r="B32" s="241"/>
      <c r="C32" s="244"/>
      <c r="D32" s="120" t="s">
        <v>284</v>
      </c>
      <c r="E32" s="161">
        <f t="shared" si="44"/>
        <v>17256.8</v>
      </c>
      <c r="F32" s="161">
        <f t="shared" si="44"/>
        <v>13246.699999999999</v>
      </c>
      <c r="G32" s="161">
        <f t="shared" si="21"/>
        <v>76.8</v>
      </c>
      <c r="H32" s="161">
        <f t="shared" si="45"/>
        <v>0</v>
      </c>
      <c r="I32" s="161">
        <f t="shared" si="45"/>
        <v>0</v>
      </c>
      <c r="J32" s="161">
        <f t="shared" si="22"/>
        <v>0</v>
      </c>
      <c r="K32" s="161">
        <f t="shared" si="46"/>
        <v>0</v>
      </c>
      <c r="L32" s="161">
        <f t="shared" si="46"/>
        <v>0</v>
      </c>
      <c r="M32" s="161">
        <f t="shared" si="23"/>
        <v>0</v>
      </c>
      <c r="N32" s="161">
        <f t="shared" si="47"/>
        <v>1475.4</v>
      </c>
      <c r="O32" s="161">
        <f t="shared" si="47"/>
        <v>1475.4</v>
      </c>
      <c r="P32" s="161">
        <f t="shared" si="24"/>
        <v>100</v>
      </c>
      <c r="Q32" s="161">
        <f t="shared" si="48"/>
        <v>1475.4</v>
      </c>
      <c r="R32" s="161">
        <f t="shared" si="48"/>
        <v>1475.4</v>
      </c>
      <c r="S32" s="161">
        <f t="shared" si="26"/>
        <v>100</v>
      </c>
      <c r="T32" s="161">
        <f t="shared" si="49"/>
        <v>10240</v>
      </c>
      <c r="U32" s="161">
        <f t="shared" si="49"/>
        <v>10240</v>
      </c>
      <c r="V32" s="161">
        <f t="shared" si="27"/>
        <v>100</v>
      </c>
      <c r="W32" s="161">
        <f t="shared" si="50"/>
        <v>0</v>
      </c>
      <c r="X32" s="161">
        <f t="shared" si="50"/>
        <v>0</v>
      </c>
      <c r="Y32" s="161">
        <f t="shared" si="28"/>
        <v>0</v>
      </c>
      <c r="Z32" s="161">
        <f t="shared" si="51"/>
        <v>1531.3</v>
      </c>
      <c r="AA32" s="161">
        <f t="shared" si="51"/>
        <v>1531.3</v>
      </c>
      <c r="AB32" s="161">
        <f t="shared" si="29"/>
        <v>100</v>
      </c>
      <c r="AC32" s="161">
        <f t="shared" si="52"/>
        <v>13246.699999999999</v>
      </c>
      <c r="AD32" s="161">
        <f t="shared" si="52"/>
        <v>13246.699999999999</v>
      </c>
      <c r="AE32" s="161">
        <f t="shared" si="31"/>
        <v>100</v>
      </c>
      <c r="AF32" s="161">
        <f t="shared" si="53"/>
        <v>100</v>
      </c>
      <c r="AG32" s="161">
        <f t="shared" si="53"/>
        <v>100</v>
      </c>
      <c r="AH32" s="161">
        <f t="shared" si="32"/>
        <v>100</v>
      </c>
      <c r="AI32" s="161">
        <f t="shared" si="54"/>
        <v>3700</v>
      </c>
      <c r="AJ32" s="161">
        <f t="shared" si="54"/>
        <v>200</v>
      </c>
      <c r="AK32" s="161">
        <f t="shared" si="33"/>
        <v>5.4</v>
      </c>
      <c r="AL32" s="161">
        <f t="shared" si="55"/>
        <v>0</v>
      </c>
      <c r="AM32" s="161">
        <f t="shared" si="55"/>
        <v>0</v>
      </c>
      <c r="AN32" s="161">
        <f t="shared" si="34"/>
        <v>0</v>
      </c>
      <c r="AO32" s="161">
        <f t="shared" si="56"/>
        <v>17046.699999999997</v>
      </c>
      <c r="AP32" s="161">
        <f t="shared" si="56"/>
        <v>13546.699999999999</v>
      </c>
      <c r="AQ32" s="161">
        <f t="shared" si="36"/>
        <v>79.5</v>
      </c>
      <c r="AR32" s="161">
        <f t="shared" si="57"/>
        <v>210.1</v>
      </c>
      <c r="AS32" s="161">
        <f t="shared" si="57"/>
        <v>0</v>
      </c>
      <c r="AT32" s="161">
        <f t="shared" si="37"/>
        <v>0</v>
      </c>
      <c r="AU32" s="161">
        <f t="shared" si="58"/>
        <v>0</v>
      </c>
      <c r="AV32" s="161">
        <f t="shared" si="58"/>
        <v>0</v>
      </c>
      <c r="AW32" s="161">
        <f t="shared" si="38"/>
        <v>0</v>
      </c>
      <c r="AX32" s="161">
        <f t="shared" si="59"/>
        <v>0</v>
      </c>
      <c r="AY32" s="161">
        <f t="shared" si="59"/>
        <v>0</v>
      </c>
      <c r="AZ32" s="161">
        <f t="shared" si="39"/>
        <v>0</v>
      </c>
      <c r="BA32" s="229"/>
      <c r="BB32" s="229"/>
    </row>
    <row r="33" spans="1:54" ht="38.25">
      <c r="A33" s="240"/>
      <c r="B33" s="241"/>
      <c r="C33" s="244"/>
      <c r="D33" s="113" t="s">
        <v>327</v>
      </c>
      <c r="E33" s="161">
        <v>0</v>
      </c>
      <c r="F33" s="161">
        <v>0</v>
      </c>
      <c r="G33" s="161">
        <f>IF(E33=0,0,ROUND((F33*100/E33),1))</f>
        <v>0</v>
      </c>
      <c r="H33" s="161">
        <v>0</v>
      </c>
      <c r="I33" s="161">
        <v>0</v>
      </c>
      <c r="J33" s="161">
        <f>IF(H33=0,0,ROUND((I33*100/H33),1))</f>
        <v>0</v>
      </c>
      <c r="K33" s="161">
        <f t="shared" si="46"/>
        <v>0</v>
      </c>
      <c r="L33" s="161">
        <f t="shared" si="46"/>
        <v>0</v>
      </c>
      <c r="M33" s="161">
        <f>IF(K33=0,0,ROUND((L33*100/K33),1))</f>
        <v>0</v>
      </c>
      <c r="N33" s="161">
        <f t="shared" si="47"/>
        <v>0</v>
      </c>
      <c r="O33" s="161">
        <f t="shared" si="47"/>
        <v>0</v>
      </c>
      <c r="P33" s="161">
        <f>IF(N33=0,0,ROUND((O33*100/N33),1))</f>
        <v>0</v>
      </c>
      <c r="Q33" s="161">
        <f t="shared" si="48"/>
        <v>0</v>
      </c>
      <c r="R33" s="161">
        <f t="shared" si="48"/>
        <v>0</v>
      </c>
      <c r="S33" s="161">
        <f>IF(Q33=0,0,ROUND((R33*100/Q33),1))</f>
        <v>0</v>
      </c>
      <c r="T33" s="161">
        <f t="shared" si="49"/>
        <v>0</v>
      </c>
      <c r="U33" s="161">
        <f t="shared" si="49"/>
        <v>0</v>
      </c>
      <c r="V33" s="161">
        <f>IF(T33=0,0,ROUND((U33*100/T33),1))</f>
        <v>0</v>
      </c>
      <c r="W33" s="161">
        <f t="shared" si="50"/>
        <v>0</v>
      </c>
      <c r="X33" s="161">
        <f t="shared" si="50"/>
        <v>0</v>
      </c>
      <c r="Y33" s="161">
        <f>IF(W33=0,0,ROUND((X33*100/W33),1))</f>
        <v>0</v>
      </c>
      <c r="Z33" s="161">
        <f t="shared" si="51"/>
        <v>0</v>
      </c>
      <c r="AA33" s="161">
        <f t="shared" si="51"/>
        <v>0</v>
      </c>
      <c r="AB33" s="161">
        <f>IF(Z33=0,0,ROUND((AA33*100/Z33),1))</f>
        <v>0</v>
      </c>
      <c r="AC33" s="161">
        <f t="shared" si="52"/>
        <v>0</v>
      </c>
      <c r="AD33" s="161">
        <f t="shared" si="52"/>
        <v>0</v>
      </c>
      <c r="AE33" s="161">
        <f>IF(AC33=0,0,ROUND((AD33*100/AC33),1))</f>
        <v>0</v>
      </c>
      <c r="AF33" s="161">
        <f t="shared" si="53"/>
        <v>0</v>
      </c>
      <c r="AG33" s="161">
        <f t="shared" si="53"/>
        <v>0</v>
      </c>
      <c r="AH33" s="161">
        <f>IF(AF33=0,0,ROUND((AG33*100/AF33),1))</f>
        <v>0</v>
      </c>
      <c r="AI33" s="161">
        <f t="shared" si="54"/>
        <v>0</v>
      </c>
      <c r="AJ33" s="161">
        <f t="shared" si="54"/>
        <v>0</v>
      </c>
      <c r="AK33" s="161">
        <f>IF(AI33=0,0,ROUND((AJ33*100/AI33),1))</f>
        <v>0</v>
      </c>
      <c r="AL33" s="161">
        <f t="shared" si="55"/>
        <v>0</v>
      </c>
      <c r="AM33" s="161">
        <f t="shared" si="55"/>
        <v>0</v>
      </c>
      <c r="AN33" s="161">
        <f>IF(AL33=0,0,ROUND((AM33*100/AL33),1))</f>
        <v>0</v>
      </c>
      <c r="AO33" s="161">
        <f t="shared" si="56"/>
        <v>0</v>
      </c>
      <c r="AP33" s="161">
        <f t="shared" si="56"/>
        <v>0</v>
      </c>
      <c r="AQ33" s="161">
        <f>IF(AO33=0,0,ROUND((AP33*100/AO33),1))</f>
        <v>0</v>
      </c>
      <c r="AR33" s="161">
        <f t="shared" si="57"/>
        <v>0</v>
      </c>
      <c r="AS33" s="161">
        <f t="shared" si="57"/>
        <v>0</v>
      </c>
      <c r="AT33" s="161">
        <f>IF(AR33=0,0,ROUND((AS33*100/AR33),1))</f>
        <v>0</v>
      </c>
      <c r="AU33" s="161">
        <f t="shared" si="58"/>
        <v>0</v>
      </c>
      <c r="AV33" s="161">
        <f t="shared" si="58"/>
        <v>0</v>
      </c>
      <c r="AW33" s="161">
        <f>IF(AU33=0,0,ROUND((AV33*100/AU33),1))</f>
        <v>0</v>
      </c>
      <c r="AX33" s="161">
        <f t="shared" si="59"/>
        <v>0</v>
      </c>
      <c r="AY33" s="161">
        <f t="shared" si="59"/>
        <v>0</v>
      </c>
      <c r="AZ33" s="161">
        <f>IF(AX33=0,0,ROUND((AY33*100/AX33),1))</f>
        <v>0</v>
      </c>
      <c r="BA33" s="229"/>
      <c r="BB33" s="229"/>
    </row>
    <row r="34" spans="1:54" s="123" customFormat="1" ht="36.75" customHeight="1">
      <c r="A34" s="242"/>
      <c r="B34" s="243"/>
      <c r="C34" s="244"/>
      <c r="D34" s="119" t="s">
        <v>285</v>
      </c>
      <c r="E34" s="161">
        <f t="shared" si="44"/>
        <v>0</v>
      </c>
      <c r="F34" s="161">
        <f t="shared" si="44"/>
        <v>0</v>
      </c>
      <c r="G34" s="161">
        <f t="shared" si="21"/>
        <v>0</v>
      </c>
      <c r="H34" s="161">
        <f t="shared" si="45"/>
        <v>0</v>
      </c>
      <c r="I34" s="161">
        <f t="shared" si="45"/>
        <v>0</v>
      </c>
      <c r="J34" s="161">
        <f t="shared" si="22"/>
        <v>0</v>
      </c>
      <c r="K34" s="161">
        <f t="shared" si="46"/>
        <v>0</v>
      </c>
      <c r="L34" s="161">
        <f t="shared" si="46"/>
        <v>0</v>
      </c>
      <c r="M34" s="161">
        <f t="shared" si="23"/>
        <v>0</v>
      </c>
      <c r="N34" s="161">
        <f t="shared" si="47"/>
        <v>0</v>
      </c>
      <c r="O34" s="161">
        <f t="shared" si="47"/>
        <v>0</v>
      </c>
      <c r="P34" s="161">
        <f t="shared" si="24"/>
        <v>0</v>
      </c>
      <c r="Q34" s="161">
        <f t="shared" si="48"/>
        <v>0</v>
      </c>
      <c r="R34" s="161">
        <f t="shared" si="48"/>
        <v>0</v>
      </c>
      <c r="S34" s="161">
        <f t="shared" si="26"/>
        <v>0</v>
      </c>
      <c r="T34" s="161">
        <f t="shared" si="49"/>
        <v>0</v>
      </c>
      <c r="U34" s="161">
        <f t="shared" si="49"/>
        <v>0</v>
      </c>
      <c r="V34" s="161">
        <f t="shared" si="27"/>
        <v>0</v>
      </c>
      <c r="W34" s="161">
        <f t="shared" si="50"/>
        <v>0</v>
      </c>
      <c r="X34" s="161">
        <f t="shared" si="50"/>
        <v>0</v>
      </c>
      <c r="Y34" s="161">
        <f t="shared" si="28"/>
        <v>0</v>
      </c>
      <c r="Z34" s="161">
        <f t="shared" si="51"/>
        <v>0</v>
      </c>
      <c r="AA34" s="161">
        <f t="shared" si="51"/>
        <v>0</v>
      </c>
      <c r="AB34" s="161">
        <f t="shared" si="29"/>
        <v>0</v>
      </c>
      <c r="AC34" s="161">
        <f t="shared" si="52"/>
        <v>0</v>
      </c>
      <c r="AD34" s="161">
        <f t="shared" si="52"/>
        <v>0</v>
      </c>
      <c r="AE34" s="161">
        <f t="shared" si="31"/>
        <v>0</v>
      </c>
      <c r="AF34" s="161">
        <f t="shared" si="53"/>
        <v>0</v>
      </c>
      <c r="AG34" s="161">
        <f t="shared" si="53"/>
        <v>0</v>
      </c>
      <c r="AH34" s="161">
        <f t="shared" si="32"/>
        <v>0</v>
      </c>
      <c r="AI34" s="161">
        <f t="shared" si="54"/>
        <v>0</v>
      </c>
      <c r="AJ34" s="161">
        <f t="shared" si="54"/>
        <v>0</v>
      </c>
      <c r="AK34" s="161">
        <f t="shared" si="33"/>
        <v>0</v>
      </c>
      <c r="AL34" s="161">
        <f t="shared" si="55"/>
        <v>0</v>
      </c>
      <c r="AM34" s="161">
        <f t="shared" si="55"/>
        <v>0</v>
      </c>
      <c r="AN34" s="161">
        <f t="shared" si="34"/>
        <v>0</v>
      </c>
      <c r="AO34" s="161">
        <f t="shared" si="56"/>
        <v>0</v>
      </c>
      <c r="AP34" s="161">
        <f t="shared" si="56"/>
        <v>0</v>
      </c>
      <c r="AQ34" s="161">
        <f t="shared" si="36"/>
        <v>0</v>
      </c>
      <c r="AR34" s="161">
        <f t="shared" si="57"/>
        <v>0</v>
      </c>
      <c r="AS34" s="161">
        <f t="shared" si="57"/>
        <v>0</v>
      </c>
      <c r="AT34" s="161">
        <f t="shared" si="37"/>
        <v>0</v>
      </c>
      <c r="AU34" s="161">
        <f t="shared" si="58"/>
        <v>0</v>
      </c>
      <c r="AV34" s="161">
        <f t="shared" si="58"/>
        <v>0</v>
      </c>
      <c r="AW34" s="161">
        <f t="shared" si="38"/>
        <v>0</v>
      </c>
      <c r="AX34" s="161">
        <f t="shared" si="59"/>
        <v>0</v>
      </c>
      <c r="AY34" s="161">
        <f t="shared" si="59"/>
        <v>0</v>
      </c>
      <c r="AZ34" s="161">
        <f t="shared" si="39"/>
        <v>0</v>
      </c>
      <c r="BA34" s="230"/>
      <c r="BB34" s="230"/>
    </row>
    <row r="35" spans="1:54" s="12" customFormat="1" ht="28.5" customHeight="1">
      <c r="A35" s="188" t="s">
        <v>293</v>
      </c>
      <c r="B35" s="189"/>
      <c r="C35" s="192"/>
      <c r="D35" s="118" t="s">
        <v>42</v>
      </c>
      <c r="E35" s="159">
        <f>E36+E37+E38+E40</f>
        <v>0</v>
      </c>
      <c r="F35" s="159">
        <f>F36+F37+F38+F40</f>
        <v>0</v>
      </c>
      <c r="G35" s="159">
        <f>IF(E35=0,0,ROUND((F35*100/E35),1))</f>
        <v>0</v>
      </c>
      <c r="H35" s="159">
        <f>H36+H37+H38+H40</f>
        <v>0</v>
      </c>
      <c r="I35" s="159">
        <f>I36+I37+I38+I40</f>
        <v>0</v>
      </c>
      <c r="J35" s="159">
        <f>IF(H35=0,0,ROUND((I35*100/H35),1))</f>
        <v>0</v>
      </c>
      <c r="K35" s="159">
        <f>K36+K37+K38+K40</f>
        <v>0</v>
      </c>
      <c r="L35" s="159">
        <f>L36+L37+L38+L40</f>
        <v>0</v>
      </c>
      <c r="M35" s="159">
        <f>IF(K35=0,0,ROUND((L35*100/K35),1))</f>
        <v>0</v>
      </c>
      <c r="N35" s="159">
        <f>N36+N37+N38+N40</f>
        <v>0</v>
      </c>
      <c r="O35" s="159">
        <f>O36+O37+O38+O40</f>
        <v>0</v>
      </c>
      <c r="P35" s="159">
        <f>IF(N35=0,0,ROUND((O35*100/N35),1))</f>
        <v>0</v>
      </c>
      <c r="Q35" s="159">
        <f>Q36+Q37+Q38+Q40</f>
        <v>0</v>
      </c>
      <c r="R35" s="159">
        <f>R36+R37+R38+R40</f>
        <v>0</v>
      </c>
      <c r="S35" s="159">
        <f>IF(Q35=0,0,ROUND((R35*100/Q35),1))</f>
        <v>0</v>
      </c>
      <c r="T35" s="159">
        <f>T36+T37+T38+T40</f>
        <v>0</v>
      </c>
      <c r="U35" s="159">
        <f>U36+U37+U38+U40</f>
        <v>0</v>
      </c>
      <c r="V35" s="159">
        <f>IF(T35=0,0,ROUND((U35*100/T35),1))</f>
        <v>0</v>
      </c>
      <c r="W35" s="159">
        <f>W36+W37+W38+W40</f>
        <v>0</v>
      </c>
      <c r="X35" s="159">
        <f>X36+X37+X38+X40</f>
        <v>0</v>
      </c>
      <c r="Y35" s="159">
        <f>IF(W35=0,0,ROUND((X35*100/W35),1))</f>
        <v>0</v>
      </c>
      <c r="Z35" s="159">
        <f>Z36+Z37+Z38+Z40</f>
        <v>0</v>
      </c>
      <c r="AA35" s="159">
        <f>AA36+AA37+AA38+AA40</f>
        <v>0</v>
      </c>
      <c r="AB35" s="159">
        <f>IF(Z35=0,0,ROUND((AA35*100/Z35),1))</f>
        <v>0</v>
      </c>
      <c r="AC35" s="159">
        <f>AC36+AC37+AC38+AC40</f>
        <v>0</v>
      </c>
      <c r="AD35" s="159">
        <f>AD36+AD37+AD38+AD40</f>
        <v>0</v>
      </c>
      <c r="AE35" s="159">
        <f>IF(AC35=0,0,ROUND((AD35*100/AC35),1))</f>
        <v>0</v>
      </c>
      <c r="AF35" s="159">
        <f>AF36+AF37+AF38+AF40</f>
        <v>0</v>
      </c>
      <c r="AG35" s="159">
        <f>AG36+AG37+AG38+AG40</f>
        <v>0</v>
      </c>
      <c r="AH35" s="159">
        <f>IF(AF35=0,0,ROUND((AG35*100/AF35),1))</f>
        <v>0</v>
      </c>
      <c r="AI35" s="159">
        <f>AI36+AI37+AI38+AI40</f>
        <v>0</v>
      </c>
      <c r="AJ35" s="159">
        <f>AJ36+AJ37+AJ38+AJ40</f>
        <v>0</v>
      </c>
      <c r="AK35" s="159">
        <f>IF(AI35=0,0,ROUND((AJ35*100/AI35),1))</f>
        <v>0</v>
      </c>
      <c r="AL35" s="159">
        <f>AL36+AL37+AL38+AL40</f>
        <v>0</v>
      </c>
      <c r="AM35" s="159">
        <f>AM36+AM37+AM38+AM40</f>
        <v>0</v>
      </c>
      <c r="AN35" s="159">
        <f>IF(AL35=0,0,ROUND((AM35*100/AL35),1))</f>
        <v>0</v>
      </c>
      <c r="AO35" s="159">
        <f>AO36+AO37+AO38+AO40</f>
        <v>0</v>
      </c>
      <c r="AP35" s="159">
        <f>AP36+AP37+AP38+AP40</f>
        <v>0</v>
      </c>
      <c r="AQ35" s="159">
        <f>IF(AO35=0,0,ROUND((AP35*100/AO35),1))</f>
        <v>0</v>
      </c>
      <c r="AR35" s="162">
        <f>AR36+AR37+AR38+AR40</f>
        <v>0</v>
      </c>
      <c r="AS35" s="162">
        <f>AS36+AS37+AS38+AS40</f>
        <v>0</v>
      </c>
      <c r="AT35" s="159">
        <f>IF(AR35=0,0,ROUND((AS35*100/AR35),1))</f>
        <v>0</v>
      </c>
      <c r="AU35" s="162">
        <f>AU36+AU37+AU38+AU40</f>
        <v>0</v>
      </c>
      <c r="AV35" s="162">
        <f>AV36+AV37+AV38+AV40</f>
        <v>0</v>
      </c>
      <c r="AW35" s="159">
        <f>IF(AU35=0,0,ROUND((AV35*100/AU35),1))</f>
        <v>0</v>
      </c>
      <c r="AX35" s="162">
        <f>AX36+AX37+AX38+AX40</f>
        <v>0</v>
      </c>
      <c r="AY35" s="162">
        <f>AY36+AY37+AY38+AY40</f>
        <v>0</v>
      </c>
      <c r="AZ35" s="159">
        <f>IF(AX35=0,0,ROUND((AY35*100/AX35),1))</f>
        <v>0</v>
      </c>
      <c r="BA35" s="195"/>
      <c r="BB35" s="195"/>
    </row>
    <row r="36" spans="1:54" s="12" customFormat="1" ht="28.5" customHeight="1">
      <c r="A36" s="190"/>
      <c r="B36" s="191"/>
      <c r="C36" s="193"/>
      <c r="D36" s="118" t="s">
        <v>38</v>
      </c>
      <c r="E36" s="159">
        <f aca="true" t="shared" si="60" ref="E36:F40">AO36+AR36+AU36+AX36</f>
        <v>0</v>
      </c>
      <c r="F36" s="159">
        <f t="shared" si="60"/>
        <v>0</v>
      </c>
      <c r="G36" s="159">
        <f t="shared" si="21"/>
        <v>0</v>
      </c>
      <c r="H36" s="162">
        <v>0</v>
      </c>
      <c r="I36" s="162">
        <v>0</v>
      </c>
      <c r="J36" s="159">
        <f t="shared" si="22"/>
        <v>0</v>
      </c>
      <c r="K36" s="162">
        <v>0</v>
      </c>
      <c r="L36" s="162">
        <v>0</v>
      </c>
      <c r="M36" s="159">
        <f t="shared" si="23"/>
        <v>0</v>
      </c>
      <c r="N36" s="162">
        <v>0</v>
      </c>
      <c r="O36" s="162">
        <v>0</v>
      </c>
      <c r="P36" s="159">
        <f t="shared" si="24"/>
        <v>0</v>
      </c>
      <c r="Q36" s="159">
        <f aca="true" t="shared" si="61" ref="Q36:R40">N36+K36+H36</f>
        <v>0</v>
      </c>
      <c r="R36" s="159">
        <f t="shared" si="61"/>
        <v>0</v>
      </c>
      <c r="S36" s="159">
        <f t="shared" si="26"/>
        <v>0</v>
      </c>
      <c r="T36" s="162">
        <v>0</v>
      </c>
      <c r="U36" s="162">
        <v>0</v>
      </c>
      <c r="V36" s="159">
        <f t="shared" si="27"/>
        <v>0</v>
      </c>
      <c r="W36" s="162">
        <v>0</v>
      </c>
      <c r="X36" s="162">
        <v>0</v>
      </c>
      <c r="Y36" s="159">
        <f t="shared" si="28"/>
        <v>0</v>
      </c>
      <c r="Z36" s="162">
        <v>0</v>
      </c>
      <c r="AA36" s="162">
        <v>0</v>
      </c>
      <c r="AB36" s="159">
        <f t="shared" si="29"/>
        <v>0</v>
      </c>
      <c r="AC36" s="159">
        <f aca="true" t="shared" si="62" ref="AC36:AD40">Z36+W36+T36+Q36</f>
        <v>0</v>
      </c>
      <c r="AD36" s="159">
        <f t="shared" si="62"/>
        <v>0</v>
      </c>
      <c r="AE36" s="159">
        <f t="shared" si="31"/>
        <v>0</v>
      </c>
      <c r="AF36" s="162">
        <v>0</v>
      </c>
      <c r="AG36" s="162">
        <v>0</v>
      </c>
      <c r="AH36" s="159">
        <f t="shared" si="32"/>
        <v>0</v>
      </c>
      <c r="AI36" s="162">
        <v>0</v>
      </c>
      <c r="AJ36" s="162">
        <v>0</v>
      </c>
      <c r="AK36" s="159">
        <f t="shared" si="33"/>
        <v>0</v>
      </c>
      <c r="AL36" s="162">
        <v>0</v>
      </c>
      <c r="AM36" s="162">
        <v>0</v>
      </c>
      <c r="AN36" s="159">
        <f t="shared" si="34"/>
        <v>0</v>
      </c>
      <c r="AO36" s="159">
        <f aca="true" t="shared" si="63" ref="AO36:AP40">AL36+AI36+AF36+AC36</f>
        <v>0</v>
      </c>
      <c r="AP36" s="159">
        <f t="shared" si="63"/>
        <v>0</v>
      </c>
      <c r="AQ36" s="159">
        <f t="shared" si="36"/>
        <v>0</v>
      </c>
      <c r="AR36" s="162">
        <v>0</v>
      </c>
      <c r="AS36" s="162">
        <v>0</v>
      </c>
      <c r="AT36" s="159">
        <f t="shared" si="37"/>
        <v>0</v>
      </c>
      <c r="AU36" s="162">
        <v>0</v>
      </c>
      <c r="AV36" s="162">
        <v>0</v>
      </c>
      <c r="AW36" s="159">
        <f t="shared" si="38"/>
        <v>0</v>
      </c>
      <c r="AX36" s="162">
        <v>0</v>
      </c>
      <c r="AY36" s="162">
        <v>0</v>
      </c>
      <c r="AZ36" s="159">
        <f t="shared" si="39"/>
        <v>0</v>
      </c>
      <c r="BA36" s="196"/>
      <c r="BB36" s="196"/>
    </row>
    <row r="37" spans="1:54" s="12" customFormat="1" ht="27.75" customHeight="1">
      <c r="A37" s="190"/>
      <c r="B37" s="191"/>
      <c r="C37" s="193"/>
      <c r="D37" s="113" t="s">
        <v>272</v>
      </c>
      <c r="E37" s="159">
        <f t="shared" si="60"/>
        <v>0</v>
      </c>
      <c r="F37" s="159">
        <f t="shared" si="60"/>
        <v>0</v>
      </c>
      <c r="G37" s="159">
        <f t="shared" si="21"/>
        <v>0</v>
      </c>
      <c r="H37" s="162">
        <v>0</v>
      </c>
      <c r="I37" s="162">
        <v>0</v>
      </c>
      <c r="J37" s="159">
        <f t="shared" si="22"/>
        <v>0</v>
      </c>
      <c r="K37" s="162">
        <v>0</v>
      </c>
      <c r="L37" s="162">
        <v>0</v>
      </c>
      <c r="M37" s="159">
        <f t="shared" si="23"/>
        <v>0</v>
      </c>
      <c r="N37" s="162">
        <v>0</v>
      </c>
      <c r="O37" s="162">
        <v>0</v>
      </c>
      <c r="P37" s="159">
        <f t="shared" si="24"/>
        <v>0</v>
      </c>
      <c r="Q37" s="159">
        <f t="shared" si="61"/>
        <v>0</v>
      </c>
      <c r="R37" s="159">
        <f t="shared" si="61"/>
        <v>0</v>
      </c>
      <c r="S37" s="159">
        <f t="shared" si="26"/>
        <v>0</v>
      </c>
      <c r="T37" s="162">
        <v>0</v>
      </c>
      <c r="U37" s="162">
        <v>0</v>
      </c>
      <c r="V37" s="159">
        <f t="shared" si="27"/>
        <v>0</v>
      </c>
      <c r="W37" s="162">
        <v>0</v>
      </c>
      <c r="X37" s="162">
        <v>0</v>
      </c>
      <c r="Y37" s="159">
        <f t="shared" si="28"/>
        <v>0</v>
      </c>
      <c r="Z37" s="162">
        <v>0</v>
      </c>
      <c r="AA37" s="162">
        <v>0</v>
      </c>
      <c r="AB37" s="159">
        <f t="shared" si="29"/>
        <v>0</v>
      </c>
      <c r="AC37" s="159">
        <f t="shared" si="62"/>
        <v>0</v>
      </c>
      <c r="AD37" s="159">
        <f t="shared" si="62"/>
        <v>0</v>
      </c>
      <c r="AE37" s="159">
        <f t="shared" si="31"/>
        <v>0</v>
      </c>
      <c r="AF37" s="162">
        <v>0</v>
      </c>
      <c r="AG37" s="162">
        <v>0</v>
      </c>
      <c r="AH37" s="159">
        <f t="shared" si="32"/>
        <v>0</v>
      </c>
      <c r="AI37" s="162">
        <v>0</v>
      </c>
      <c r="AJ37" s="162">
        <v>0</v>
      </c>
      <c r="AK37" s="159">
        <f t="shared" si="33"/>
        <v>0</v>
      </c>
      <c r="AL37" s="162">
        <v>0</v>
      </c>
      <c r="AM37" s="162">
        <v>0</v>
      </c>
      <c r="AN37" s="159">
        <f t="shared" si="34"/>
        <v>0</v>
      </c>
      <c r="AO37" s="159">
        <f t="shared" si="63"/>
        <v>0</v>
      </c>
      <c r="AP37" s="159">
        <f t="shared" si="63"/>
        <v>0</v>
      </c>
      <c r="AQ37" s="159">
        <f t="shared" si="36"/>
        <v>0</v>
      </c>
      <c r="AR37" s="162">
        <v>0</v>
      </c>
      <c r="AS37" s="162">
        <v>0</v>
      </c>
      <c r="AT37" s="159">
        <f t="shared" si="37"/>
        <v>0</v>
      </c>
      <c r="AU37" s="162">
        <v>0</v>
      </c>
      <c r="AV37" s="162">
        <v>0</v>
      </c>
      <c r="AW37" s="159">
        <f t="shared" si="38"/>
        <v>0</v>
      </c>
      <c r="AX37" s="162">
        <v>0</v>
      </c>
      <c r="AY37" s="162">
        <v>0</v>
      </c>
      <c r="AZ37" s="159">
        <f t="shared" si="39"/>
        <v>0</v>
      </c>
      <c r="BA37" s="196"/>
      <c r="BB37" s="196"/>
    </row>
    <row r="38" spans="1:54" s="12" customFormat="1" ht="27.75" customHeight="1">
      <c r="A38" s="190"/>
      <c r="B38" s="191"/>
      <c r="C38" s="193"/>
      <c r="D38" s="113" t="s">
        <v>284</v>
      </c>
      <c r="E38" s="159">
        <f t="shared" si="60"/>
        <v>0</v>
      </c>
      <c r="F38" s="159">
        <f t="shared" si="60"/>
        <v>0</v>
      </c>
      <c r="G38" s="159">
        <f t="shared" si="21"/>
        <v>0</v>
      </c>
      <c r="H38" s="162">
        <v>0</v>
      </c>
      <c r="I38" s="162">
        <v>0</v>
      </c>
      <c r="J38" s="159">
        <f t="shared" si="22"/>
        <v>0</v>
      </c>
      <c r="K38" s="162">
        <v>0</v>
      </c>
      <c r="L38" s="162">
        <v>0</v>
      </c>
      <c r="M38" s="159">
        <f t="shared" si="23"/>
        <v>0</v>
      </c>
      <c r="N38" s="162">
        <v>0</v>
      </c>
      <c r="O38" s="162">
        <v>0</v>
      </c>
      <c r="P38" s="159">
        <f t="shared" si="24"/>
        <v>0</v>
      </c>
      <c r="Q38" s="159">
        <f t="shared" si="61"/>
        <v>0</v>
      </c>
      <c r="R38" s="159">
        <f t="shared" si="61"/>
        <v>0</v>
      </c>
      <c r="S38" s="159">
        <f t="shared" si="26"/>
        <v>0</v>
      </c>
      <c r="T38" s="162">
        <v>0</v>
      </c>
      <c r="U38" s="162">
        <v>0</v>
      </c>
      <c r="V38" s="159">
        <f t="shared" si="27"/>
        <v>0</v>
      </c>
      <c r="W38" s="162">
        <v>0</v>
      </c>
      <c r="X38" s="162">
        <v>0</v>
      </c>
      <c r="Y38" s="159">
        <f t="shared" si="28"/>
        <v>0</v>
      </c>
      <c r="Z38" s="162">
        <v>0</v>
      </c>
      <c r="AA38" s="162">
        <v>0</v>
      </c>
      <c r="AB38" s="159">
        <f t="shared" si="29"/>
        <v>0</v>
      </c>
      <c r="AC38" s="159">
        <f t="shared" si="62"/>
        <v>0</v>
      </c>
      <c r="AD38" s="159">
        <f t="shared" si="62"/>
        <v>0</v>
      </c>
      <c r="AE38" s="159">
        <f t="shared" si="31"/>
        <v>0</v>
      </c>
      <c r="AF38" s="162">
        <v>0</v>
      </c>
      <c r="AG38" s="162">
        <v>0</v>
      </c>
      <c r="AH38" s="159">
        <f t="shared" si="32"/>
        <v>0</v>
      </c>
      <c r="AI38" s="162">
        <v>0</v>
      </c>
      <c r="AJ38" s="162">
        <v>0</v>
      </c>
      <c r="AK38" s="159">
        <f t="shared" si="33"/>
        <v>0</v>
      </c>
      <c r="AL38" s="162">
        <v>0</v>
      </c>
      <c r="AM38" s="162">
        <v>0</v>
      </c>
      <c r="AN38" s="159">
        <f t="shared" si="34"/>
        <v>0</v>
      </c>
      <c r="AO38" s="159">
        <f t="shared" si="63"/>
        <v>0</v>
      </c>
      <c r="AP38" s="159">
        <f t="shared" si="63"/>
        <v>0</v>
      </c>
      <c r="AQ38" s="159">
        <f t="shared" si="36"/>
        <v>0</v>
      </c>
      <c r="AR38" s="162">
        <v>0</v>
      </c>
      <c r="AS38" s="162">
        <v>0</v>
      </c>
      <c r="AT38" s="159">
        <f t="shared" si="37"/>
        <v>0</v>
      </c>
      <c r="AU38" s="162">
        <v>0</v>
      </c>
      <c r="AV38" s="162">
        <v>0</v>
      </c>
      <c r="AW38" s="159">
        <f t="shared" si="38"/>
        <v>0</v>
      </c>
      <c r="AX38" s="162">
        <v>0</v>
      </c>
      <c r="AY38" s="162">
        <v>0</v>
      </c>
      <c r="AZ38" s="159">
        <f t="shared" si="39"/>
        <v>0</v>
      </c>
      <c r="BA38" s="196"/>
      <c r="BB38" s="196"/>
    </row>
    <row r="39" spans="1:54" ht="38.25">
      <c r="A39" s="190"/>
      <c r="B39" s="191"/>
      <c r="C39" s="193"/>
      <c r="D39" s="113" t="s">
        <v>327</v>
      </c>
      <c r="E39" s="159">
        <f>AO39+AR39+AU39+AX39</f>
        <v>0</v>
      </c>
      <c r="F39" s="159">
        <f>AP39+AS39+AV39+AY39</f>
        <v>0</v>
      </c>
      <c r="G39" s="159">
        <f>IF(E39=0,0,ROUND((F39*100/E39),1))</f>
        <v>0</v>
      </c>
      <c r="H39" s="162">
        <v>0</v>
      </c>
      <c r="I39" s="162">
        <v>0</v>
      </c>
      <c r="J39" s="159">
        <f>IF(H39=0,0,ROUND((I39*100/H39),1))</f>
        <v>0</v>
      </c>
      <c r="K39" s="162">
        <v>0</v>
      </c>
      <c r="L39" s="162">
        <v>0</v>
      </c>
      <c r="M39" s="159">
        <f>IF(K39=0,0,ROUND((L39*100/K39),1))</f>
        <v>0</v>
      </c>
      <c r="N39" s="162">
        <v>0</v>
      </c>
      <c r="O39" s="162">
        <v>0</v>
      </c>
      <c r="P39" s="159">
        <f>IF(N39=0,0,ROUND((O39*100/N39),1))</f>
        <v>0</v>
      </c>
      <c r="Q39" s="159">
        <f>N39+K39+H39</f>
        <v>0</v>
      </c>
      <c r="R39" s="159">
        <f>O39+L39+I39</f>
        <v>0</v>
      </c>
      <c r="S39" s="159">
        <f>IF(Q39=0,0,ROUND((R39*100/Q39),1))</f>
        <v>0</v>
      </c>
      <c r="T39" s="162">
        <v>0</v>
      </c>
      <c r="U39" s="162">
        <v>0</v>
      </c>
      <c r="V39" s="159">
        <f>IF(T39=0,0,ROUND((U39*100/T39),1))</f>
        <v>0</v>
      </c>
      <c r="W39" s="162">
        <v>0</v>
      </c>
      <c r="X39" s="162">
        <v>0</v>
      </c>
      <c r="Y39" s="159">
        <f>IF(W39=0,0,ROUND((X39*100/W39),1))</f>
        <v>0</v>
      </c>
      <c r="Z39" s="162">
        <v>0</v>
      </c>
      <c r="AA39" s="162">
        <v>0</v>
      </c>
      <c r="AB39" s="159">
        <f>IF(Z39=0,0,ROUND((AA39*100/Z39),1))</f>
        <v>0</v>
      </c>
      <c r="AC39" s="159">
        <f>Z39+W39+T39+Q39</f>
        <v>0</v>
      </c>
      <c r="AD39" s="159">
        <f>AA39+X39+U39+R39</f>
        <v>0</v>
      </c>
      <c r="AE39" s="159">
        <f>IF(AC39=0,0,ROUND((AD39*100/AC39),1))</f>
        <v>0</v>
      </c>
      <c r="AF39" s="162">
        <v>0</v>
      </c>
      <c r="AG39" s="162">
        <v>0</v>
      </c>
      <c r="AH39" s="159">
        <f>IF(AF39=0,0,ROUND((AG39*100/AF39),1))</f>
        <v>0</v>
      </c>
      <c r="AI39" s="162">
        <v>0</v>
      </c>
      <c r="AJ39" s="162">
        <v>0</v>
      </c>
      <c r="AK39" s="159">
        <f>IF(AI39=0,0,ROUND((AJ39*100/AI39),1))</f>
        <v>0</v>
      </c>
      <c r="AL39" s="162">
        <v>0</v>
      </c>
      <c r="AM39" s="162">
        <v>0</v>
      </c>
      <c r="AN39" s="159">
        <f>IF(AL39=0,0,ROUND((AM39*100/AL39),1))</f>
        <v>0</v>
      </c>
      <c r="AO39" s="159">
        <f>AL39+AI39+AF39+AC39</f>
        <v>0</v>
      </c>
      <c r="AP39" s="159">
        <f>AM39+AJ39+AG39+AD39</f>
        <v>0</v>
      </c>
      <c r="AQ39" s="159">
        <f>IF(AO39=0,0,ROUND((AP39*100/AO39),1))</f>
        <v>0</v>
      </c>
      <c r="AR39" s="162">
        <v>0</v>
      </c>
      <c r="AS39" s="162">
        <v>0</v>
      </c>
      <c r="AT39" s="159">
        <f>IF(AR39=0,0,ROUND((AS39*100/AR39),1))</f>
        <v>0</v>
      </c>
      <c r="AU39" s="162">
        <v>0</v>
      </c>
      <c r="AV39" s="162">
        <v>0</v>
      </c>
      <c r="AW39" s="159">
        <f>IF(AU39=0,0,ROUND((AV39*100/AU39),1))</f>
        <v>0</v>
      </c>
      <c r="AX39" s="162">
        <v>0</v>
      </c>
      <c r="AY39" s="162">
        <v>0</v>
      </c>
      <c r="AZ39" s="159">
        <f>IF(AX39=0,0,ROUND((AY39*100/AX39),1))</f>
        <v>0</v>
      </c>
      <c r="BA39" s="196"/>
      <c r="BB39" s="196"/>
    </row>
    <row r="40" spans="1:54" s="12" customFormat="1" ht="27.75" customHeight="1">
      <c r="A40" s="190"/>
      <c r="B40" s="191"/>
      <c r="C40" s="193"/>
      <c r="D40" s="118" t="s">
        <v>285</v>
      </c>
      <c r="E40" s="159">
        <f t="shared" si="60"/>
        <v>0</v>
      </c>
      <c r="F40" s="159">
        <f t="shared" si="60"/>
        <v>0</v>
      </c>
      <c r="G40" s="159">
        <f t="shared" si="21"/>
        <v>0</v>
      </c>
      <c r="H40" s="162">
        <v>0</v>
      </c>
      <c r="I40" s="162">
        <v>0</v>
      </c>
      <c r="J40" s="159">
        <f t="shared" si="22"/>
        <v>0</v>
      </c>
      <c r="K40" s="162">
        <v>0</v>
      </c>
      <c r="L40" s="162">
        <v>0</v>
      </c>
      <c r="M40" s="159">
        <f t="shared" si="23"/>
        <v>0</v>
      </c>
      <c r="N40" s="162">
        <v>0</v>
      </c>
      <c r="O40" s="162">
        <v>0</v>
      </c>
      <c r="P40" s="159">
        <f t="shared" si="24"/>
        <v>0</v>
      </c>
      <c r="Q40" s="159">
        <f t="shared" si="61"/>
        <v>0</v>
      </c>
      <c r="R40" s="159">
        <f t="shared" si="61"/>
        <v>0</v>
      </c>
      <c r="S40" s="159">
        <f t="shared" si="26"/>
        <v>0</v>
      </c>
      <c r="T40" s="162">
        <v>0</v>
      </c>
      <c r="U40" s="162">
        <v>0</v>
      </c>
      <c r="V40" s="159">
        <f t="shared" si="27"/>
        <v>0</v>
      </c>
      <c r="W40" s="162">
        <v>0</v>
      </c>
      <c r="X40" s="162">
        <v>0</v>
      </c>
      <c r="Y40" s="159">
        <f t="shared" si="28"/>
        <v>0</v>
      </c>
      <c r="Z40" s="162">
        <v>0</v>
      </c>
      <c r="AA40" s="162">
        <v>0</v>
      </c>
      <c r="AB40" s="159">
        <f t="shared" si="29"/>
        <v>0</v>
      </c>
      <c r="AC40" s="159">
        <f t="shared" si="62"/>
        <v>0</v>
      </c>
      <c r="AD40" s="159">
        <f t="shared" si="62"/>
        <v>0</v>
      </c>
      <c r="AE40" s="159">
        <f t="shared" si="31"/>
        <v>0</v>
      </c>
      <c r="AF40" s="162">
        <v>0</v>
      </c>
      <c r="AG40" s="162">
        <v>0</v>
      </c>
      <c r="AH40" s="159">
        <f t="shared" si="32"/>
        <v>0</v>
      </c>
      <c r="AI40" s="162">
        <v>0</v>
      </c>
      <c r="AJ40" s="162">
        <v>0</v>
      </c>
      <c r="AK40" s="159">
        <f t="shared" si="33"/>
        <v>0</v>
      </c>
      <c r="AL40" s="162">
        <v>0</v>
      </c>
      <c r="AM40" s="162">
        <v>0</v>
      </c>
      <c r="AN40" s="159">
        <f t="shared" si="34"/>
        <v>0</v>
      </c>
      <c r="AO40" s="159">
        <f t="shared" si="63"/>
        <v>0</v>
      </c>
      <c r="AP40" s="159">
        <f t="shared" si="63"/>
        <v>0</v>
      </c>
      <c r="AQ40" s="159">
        <f t="shared" si="36"/>
        <v>0</v>
      </c>
      <c r="AR40" s="162">
        <v>0</v>
      </c>
      <c r="AS40" s="162">
        <v>0</v>
      </c>
      <c r="AT40" s="159">
        <f t="shared" si="37"/>
        <v>0</v>
      </c>
      <c r="AU40" s="162">
        <v>0</v>
      </c>
      <c r="AV40" s="162">
        <v>0</v>
      </c>
      <c r="AW40" s="159">
        <f t="shared" si="38"/>
        <v>0</v>
      </c>
      <c r="AX40" s="162">
        <v>0</v>
      </c>
      <c r="AY40" s="162">
        <v>0</v>
      </c>
      <c r="AZ40" s="159">
        <f t="shared" si="39"/>
        <v>0</v>
      </c>
      <c r="BA40" s="196"/>
      <c r="BB40" s="196"/>
    </row>
    <row r="41" spans="1:54" s="12" customFormat="1" ht="28.5" customHeight="1">
      <c r="A41" s="188" t="s">
        <v>294</v>
      </c>
      <c r="B41" s="189"/>
      <c r="C41" s="211"/>
      <c r="D41" s="140" t="s">
        <v>42</v>
      </c>
      <c r="E41" s="159">
        <f>E42+E43+E44+E46</f>
        <v>17256.799999999996</v>
      </c>
      <c r="F41" s="159">
        <f>F42+F43+F44+F46</f>
        <v>13546.699999999999</v>
      </c>
      <c r="G41" s="159">
        <f>IF(E41=0,0,ROUND((F41*100/E41),1))</f>
        <v>78.5</v>
      </c>
      <c r="H41" s="159">
        <f>H42+H43+H44+H46</f>
        <v>0</v>
      </c>
      <c r="I41" s="159">
        <f>I42+I43+I44+I46</f>
        <v>0</v>
      </c>
      <c r="J41" s="159">
        <f>IF(H41=0,0,ROUND((I41*100/H41),1))</f>
        <v>0</v>
      </c>
      <c r="K41" s="159">
        <f>K42+K43+K44+K46</f>
        <v>0</v>
      </c>
      <c r="L41" s="159">
        <f>L42+L43+L44+L46</f>
        <v>0</v>
      </c>
      <c r="M41" s="159">
        <f>IF(K41=0,0,ROUND((L41*100/K41),1))</f>
        <v>0</v>
      </c>
      <c r="N41" s="159">
        <f>N42+N43+N44+N46</f>
        <v>1475.4</v>
      </c>
      <c r="O41" s="159">
        <f>O42+O43+O44+O46</f>
        <v>1475.4</v>
      </c>
      <c r="P41" s="159">
        <f>IF(N41=0,0,ROUND((O41*100/N41),1))</f>
        <v>100</v>
      </c>
      <c r="Q41" s="159">
        <f>Q42+Q43+Q44+Q46</f>
        <v>1475.4</v>
      </c>
      <c r="R41" s="159">
        <f>R42+R43+R44+R46</f>
        <v>1475.4</v>
      </c>
      <c r="S41" s="159">
        <f>IF(Q41=0,0,ROUND((R41*100/Q41),1))</f>
        <v>100</v>
      </c>
      <c r="T41" s="159">
        <f>T42+T43+T44+T46</f>
        <v>10240</v>
      </c>
      <c r="U41" s="159">
        <f>U42+U43+U44+U46</f>
        <v>10240</v>
      </c>
      <c r="V41" s="159">
        <f>IF(T41=0,0,ROUND((U41*100/T41),1))</f>
        <v>100</v>
      </c>
      <c r="W41" s="159">
        <f>W42+W43+W44+W46</f>
        <v>0</v>
      </c>
      <c r="X41" s="159">
        <f>X42+X43+X44+X46</f>
        <v>0</v>
      </c>
      <c r="Y41" s="159">
        <f>IF(W41=0,0,ROUND((X41*100/W41),1))</f>
        <v>0</v>
      </c>
      <c r="Z41" s="159">
        <f>Z42+Z43+Z44+Z46</f>
        <v>1531.3</v>
      </c>
      <c r="AA41" s="159">
        <f>AA42+AA43+AA44+AA46</f>
        <v>1531.3</v>
      </c>
      <c r="AB41" s="159">
        <f>IF(Z41=0,0,ROUND((AA41*100/Z41),1))</f>
        <v>100</v>
      </c>
      <c r="AC41" s="159">
        <f>AC42+AC43+AC44+AC46</f>
        <v>13246.699999999999</v>
      </c>
      <c r="AD41" s="159">
        <f>AD42+AD43+AD44+AD46</f>
        <v>13246.699999999999</v>
      </c>
      <c r="AE41" s="159">
        <f>IF(AC41=0,0,ROUND((AD41*100/AC41),1))</f>
        <v>100</v>
      </c>
      <c r="AF41" s="159">
        <f>AF42+AF43+AF44+AF46</f>
        <v>100</v>
      </c>
      <c r="AG41" s="159">
        <f>AG42+AG43+AG44+AG46</f>
        <v>100</v>
      </c>
      <c r="AH41" s="159">
        <f>IF(AF41=0,0,ROUND((AG41*100/AF41),1))</f>
        <v>100</v>
      </c>
      <c r="AI41" s="159">
        <f>AI42+AI43+AI44+AI46</f>
        <v>3700</v>
      </c>
      <c r="AJ41" s="159">
        <f>AJ42+AJ43+AJ44+AJ46</f>
        <v>200</v>
      </c>
      <c r="AK41" s="159">
        <f>IF(AI41=0,0,ROUND((AJ41*100/AI41),1))</f>
        <v>5.4</v>
      </c>
      <c r="AL41" s="159">
        <f>AL42+AL43+AL44+AL46</f>
        <v>0</v>
      </c>
      <c r="AM41" s="159">
        <f>AM42+AM43+AM44+AM46</f>
        <v>0</v>
      </c>
      <c r="AN41" s="159">
        <f>IF(AL41=0,0,ROUND((AM41*100/AL41),1))</f>
        <v>0</v>
      </c>
      <c r="AO41" s="159">
        <f>AO42+AO43+AO44+AO46</f>
        <v>17046.699999999997</v>
      </c>
      <c r="AP41" s="159">
        <f>AP42+AP43+AP44+AP46</f>
        <v>13546.699999999999</v>
      </c>
      <c r="AQ41" s="159">
        <f>IF(AO41=0,0,ROUND((AP41*100/AO41),1))</f>
        <v>79.5</v>
      </c>
      <c r="AR41" s="159">
        <f>AR42+AR43+AR44+AR46</f>
        <v>210.1</v>
      </c>
      <c r="AS41" s="159">
        <f>AS42+AS43+AS44+AS46</f>
        <v>0</v>
      </c>
      <c r="AT41" s="159">
        <f>IF(AR41=0,0,ROUND((AS41*100/AR41),1))</f>
        <v>0</v>
      </c>
      <c r="AU41" s="159">
        <f>AU42+AU43+AU44+AU46</f>
        <v>0</v>
      </c>
      <c r="AV41" s="159">
        <f>AV42+AV43+AV44+AV46</f>
        <v>0</v>
      </c>
      <c r="AW41" s="159">
        <f>IF(AU41=0,0,ROUND((AV41*100/AU41),1))</f>
        <v>0</v>
      </c>
      <c r="AX41" s="159">
        <f>AX42+AX43+AX44+AX46</f>
        <v>0</v>
      </c>
      <c r="AY41" s="159">
        <f>AY42+AY43+AY44+AY46</f>
        <v>0</v>
      </c>
      <c r="AZ41" s="159">
        <f>IF(AX41=0,0,ROUND((AY41*100/AX41),1))</f>
        <v>0</v>
      </c>
      <c r="BA41" s="195"/>
      <c r="BB41" s="195"/>
    </row>
    <row r="42" spans="1:54" s="12" customFormat="1" ht="28.5" customHeight="1">
      <c r="A42" s="190"/>
      <c r="B42" s="191"/>
      <c r="C42" s="212"/>
      <c r="D42" s="137" t="s">
        <v>291</v>
      </c>
      <c r="E42" s="159">
        <f aca="true" t="shared" si="64" ref="E42:F46">E49+E55</f>
        <v>0</v>
      </c>
      <c r="F42" s="159">
        <f t="shared" si="64"/>
        <v>0</v>
      </c>
      <c r="G42" s="159">
        <f t="shared" si="21"/>
        <v>0</v>
      </c>
      <c r="H42" s="159">
        <f aca="true" t="shared" si="65" ref="H42:I46">H49+H55</f>
        <v>0</v>
      </c>
      <c r="I42" s="159">
        <f t="shared" si="65"/>
        <v>0</v>
      </c>
      <c r="J42" s="159">
        <f t="shared" si="22"/>
        <v>0</v>
      </c>
      <c r="K42" s="159">
        <f aca="true" t="shared" si="66" ref="K42:L46">K49+K55</f>
        <v>0</v>
      </c>
      <c r="L42" s="159">
        <f t="shared" si="66"/>
        <v>0</v>
      </c>
      <c r="M42" s="159">
        <f t="shared" si="23"/>
        <v>0</v>
      </c>
      <c r="N42" s="159">
        <f aca="true" t="shared" si="67" ref="N42:O46">N49+N55</f>
        <v>0</v>
      </c>
      <c r="O42" s="159">
        <f t="shared" si="67"/>
        <v>0</v>
      </c>
      <c r="P42" s="159">
        <f t="shared" si="24"/>
        <v>0</v>
      </c>
      <c r="Q42" s="159">
        <f aca="true" t="shared" si="68" ref="Q42:R46">N42+K42+H42</f>
        <v>0</v>
      </c>
      <c r="R42" s="159">
        <f t="shared" si="68"/>
        <v>0</v>
      </c>
      <c r="S42" s="159">
        <f t="shared" si="26"/>
        <v>0</v>
      </c>
      <c r="T42" s="159">
        <f aca="true" t="shared" si="69" ref="T42:U46">T49+T55</f>
        <v>0</v>
      </c>
      <c r="U42" s="159">
        <f t="shared" si="69"/>
        <v>0</v>
      </c>
      <c r="V42" s="159">
        <f t="shared" si="27"/>
        <v>0</v>
      </c>
      <c r="W42" s="159">
        <f aca="true" t="shared" si="70" ref="W42:X46">W49+W55</f>
        <v>0</v>
      </c>
      <c r="X42" s="159">
        <f t="shared" si="70"/>
        <v>0</v>
      </c>
      <c r="Y42" s="159">
        <f t="shared" si="28"/>
        <v>0</v>
      </c>
      <c r="Z42" s="159">
        <f aca="true" t="shared" si="71" ref="Z42:AA46">Z49+Z55</f>
        <v>0</v>
      </c>
      <c r="AA42" s="159">
        <f t="shared" si="71"/>
        <v>0</v>
      </c>
      <c r="AB42" s="159">
        <f t="shared" si="29"/>
        <v>0</v>
      </c>
      <c r="AC42" s="159">
        <f aca="true" t="shared" si="72" ref="AC42:AD46">Z42+W42+T42+Q42</f>
        <v>0</v>
      </c>
      <c r="AD42" s="159">
        <f t="shared" si="72"/>
        <v>0</v>
      </c>
      <c r="AE42" s="159">
        <f t="shared" si="31"/>
        <v>0</v>
      </c>
      <c r="AF42" s="159">
        <f aca="true" t="shared" si="73" ref="AF42:AG46">AF49+AF55</f>
        <v>0</v>
      </c>
      <c r="AG42" s="159">
        <f t="shared" si="73"/>
        <v>0</v>
      </c>
      <c r="AH42" s="159">
        <f t="shared" si="32"/>
        <v>0</v>
      </c>
      <c r="AI42" s="159">
        <f aca="true" t="shared" si="74" ref="AI42:AJ46">AI49+AI55</f>
        <v>0</v>
      </c>
      <c r="AJ42" s="159">
        <f t="shared" si="74"/>
        <v>0</v>
      </c>
      <c r="AK42" s="159">
        <f t="shared" si="33"/>
        <v>0</v>
      </c>
      <c r="AL42" s="159">
        <f aca="true" t="shared" si="75" ref="AL42:AM46">AL49+AL55</f>
        <v>0</v>
      </c>
      <c r="AM42" s="159">
        <f t="shared" si="75"/>
        <v>0</v>
      </c>
      <c r="AN42" s="159">
        <f t="shared" si="34"/>
        <v>0</v>
      </c>
      <c r="AO42" s="159">
        <f aca="true" t="shared" si="76" ref="AO42:AP46">AL42+AI42+AF42+AC42</f>
        <v>0</v>
      </c>
      <c r="AP42" s="159">
        <f t="shared" si="76"/>
        <v>0</v>
      </c>
      <c r="AQ42" s="159">
        <f t="shared" si="36"/>
        <v>0</v>
      </c>
      <c r="AR42" s="159">
        <f aca="true" t="shared" si="77" ref="AR42:AS46">AR49+AR55</f>
        <v>0</v>
      </c>
      <c r="AS42" s="159">
        <f t="shared" si="77"/>
        <v>0</v>
      </c>
      <c r="AT42" s="159">
        <f t="shared" si="37"/>
        <v>0</v>
      </c>
      <c r="AU42" s="159">
        <f aca="true" t="shared" si="78" ref="AU42:AV46">AU49+AU55</f>
        <v>0</v>
      </c>
      <c r="AV42" s="159">
        <f t="shared" si="78"/>
        <v>0</v>
      </c>
      <c r="AW42" s="159">
        <f t="shared" si="38"/>
        <v>0</v>
      </c>
      <c r="AX42" s="159">
        <f aca="true" t="shared" si="79" ref="AX42:AY46">AX49+AX55</f>
        <v>0</v>
      </c>
      <c r="AY42" s="159">
        <f t="shared" si="79"/>
        <v>0</v>
      </c>
      <c r="AZ42" s="159">
        <f t="shared" si="39"/>
        <v>0</v>
      </c>
      <c r="BA42" s="196"/>
      <c r="BB42" s="196"/>
    </row>
    <row r="43" spans="1:54" s="12" customFormat="1" ht="28.5" customHeight="1">
      <c r="A43" s="190"/>
      <c r="B43" s="191"/>
      <c r="C43" s="212"/>
      <c r="D43" s="137" t="s">
        <v>292</v>
      </c>
      <c r="E43" s="159">
        <f t="shared" si="64"/>
        <v>0</v>
      </c>
      <c r="F43" s="159">
        <f t="shared" si="64"/>
        <v>0</v>
      </c>
      <c r="G43" s="159">
        <f t="shared" si="21"/>
        <v>0</v>
      </c>
      <c r="H43" s="159">
        <f t="shared" si="65"/>
        <v>0</v>
      </c>
      <c r="I43" s="159">
        <f t="shared" si="65"/>
        <v>0</v>
      </c>
      <c r="J43" s="159">
        <f t="shared" si="22"/>
        <v>0</v>
      </c>
      <c r="K43" s="159">
        <f t="shared" si="66"/>
        <v>0</v>
      </c>
      <c r="L43" s="159">
        <f t="shared" si="66"/>
        <v>0</v>
      </c>
      <c r="M43" s="159">
        <f t="shared" si="23"/>
        <v>0</v>
      </c>
      <c r="N43" s="159">
        <f t="shared" si="67"/>
        <v>0</v>
      </c>
      <c r="O43" s="159">
        <f t="shared" si="67"/>
        <v>0</v>
      </c>
      <c r="P43" s="159">
        <f t="shared" si="24"/>
        <v>0</v>
      </c>
      <c r="Q43" s="159">
        <f t="shared" si="68"/>
        <v>0</v>
      </c>
      <c r="R43" s="159">
        <f t="shared" si="68"/>
        <v>0</v>
      </c>
      <c r="S43" s="159">
        <f t="shared" si="26"/>
        <v>0</v>
      </c>
      <c r="T43" s="159">
        <f t="shared" si="69"/>
        <v>0</v>
      </c>
      <c r="U43" s="159">
        <f t="shared" si="69"/>
        <v>0</v>
      </c>
      <c r="V43" s="159">
        <f t="shared" si="27"/>
        <v>0</v>
      </c>
      <c r="W43" s="159">
        <f t="shared" si="70"/>
        <v>0</v>
      </c>
      <c r="X43" s="159">
        <f t="shared" si="70"/>
        <v>0</v>
      </c>
      <c r="Y43" s="159">
        <f t="shared" si="28"/>
        <v>0</v>
      </c>
      <c r="Z43" s="159">
        <f t="shared" si="71"/>
        <v>0</v>
      </c>
      <c r="AA43" s="159">
        <f t="shared" si="71"/>
        <v>0</v>
      </c>
      <c r="AB43" s="159">
        <f t="shared" si="29"/>
        <v>0</v>
      </c>
      <c r="AC43" s="159">
        <f t="shared" si="72"/>
        <v>0</v>
      </c>
      <c r="AD43" s="159">
        <f t="shared" si="72"/>
        <v>0</v>
      </c>
      <c r="AE43" s="159">
        <f t="shared" si="31"/>
        <v>0</v>
      </c>
      <c r="AF43" s="159">
        <f t="shared" si="73"/>
        <v>0</v>
      </c>
      <c r="AG43" s="159">
        <f t="shared" si="73"/>
        <v>0</v>
      </c>
      <c r="AH43" s="159">
        <f t="shared" si="32"/>
        <v>0</v>
      </c>
      <c r="AI43" s="159">
        <f t="shared" si="74"/>
        <v>0</v>
      </c>
      <c r="AJ43" s="159">
        <f t="shared" si="74"/>
        <v>0</v>
      </c>
      <c r="AK43" s="159">
        <f t="shared" si="33"/>
        <v>0</v>
      </c>
      <c r="AL43" s="159">
        <f t="shared" si="75"/>
        <v>0</v>
      </c>
      <c r="AM43" s="159">
        <f t="shared" si="75"/>
        <v>0</v>
      </c>
      <c r="AN43" s="159">
        <f t="shared" si="34"/>
        <v>0</v>
      </c>
      <c r="AO43" s="159">
        <f t="shared" si="76"/>
        <v>0</v>
      </c>
      <c r="AP43" s="159">
        <f t="shared" si="76"/>
        <v>0</v>
      </c>
      <c r="AQ43" s="159">
        <f t="shared" si="36"/>
        <v>0</v>
      </c>
      <c r="AR43" s="159">
        <f t="shared" si="77"/>
        <v>0</v>
      </c>
      <c r="AS43" s="159">
        <f t="shared" si="77"/>
        <v>0</v>
      </c>
      <c r="AT43" s="159">
        <f t="shared" si="37"/>
        <v>0</v>
      </c>
      <c r="AU43" s="159">
        <f t="shared" si="78"/>
        <v>0</v>
      </c>
      <c r="AV43" s="159">
        <f t="shared" si="78"/>
        <v>0</v>
      </c>
      <c r="AW43" s="159">
        <f t="shared" si="38"/>
        <v>0</v>
      </c>
      <c r="AX43" s="159">
        <f t="shared" si="79"/>
        <v>0</v>
      </c>
      <c r="AY43" s="159">
        <f t="shared" si="79"/>
        <v>0</v>
      </c>
      <c r="AZ43" s="159">
        <f t="shared" si="39"/>
        <v>0</v>
      </c>
      <c r="BA43" s="196"/>
      <c r="BB43" s="196"/>
    </row>
    <row r="44" spans="1:54" s="12" customFormat="1" ht="28.5" customHeight="1">
      <c r="A44" s="190"/>
      <c r="B44" s="191"/>
      <c r="C44" s="212"/>
      <c r="D44" s="142" t="s">
        <v>284</v>
      </c>
      <c r="E44" s="159">
        <f t="shared" si="64"/>
        <v>17256.799999999996</v>
      </c>
      <c r="F44" s="159">
        <f t="shared" si="64"/>
        <v>13546.699999999999</v>
      </c>
      <c r="G44" s="159">
        <f t="shared" si="21"/>
        <v>78.5</v>
      </c>
      <c r="H44" s="159">
        <f t="shared" si="65"/>
        <v>0</v>
      </c>
      <c r="I44" s="159">
        <f t="shared" si="65"/>
        <v>0</v>
      </c>
      <c r="J44" s="159">
        <f t="shared" si="22"/>
        <v>0</v>
      </c>
      <c r="K44" s="159">
        <f t="shared" si="66"/>
        <v>0</v>
      </c>
      <c r="L44" s="159">
        <f t="shared" si="66"/>
        <v>0</v>
      </c>
      <c r="M44" s="159">
        <f t="shared" si="23"/>
        <v>0</v>
      </c>
      <c r="N44" s="159">
        <f t="shared" si="67"/>
        <v>1475.4</v>
      </c>
      <c r="O44" s="159">
        <f t="shared" si="67"/>
        <v>1475.4</v>
      </c>
      <c r="P44" s="159">
        <f t="shared" si="24"/>
        <v>100</v>
      </c>
      <c r="Q44" s="159">
        <f t="shared" si="68"/>
        <v>1475.4</v>
      </c>
      <c r="R44" s="159">
        <f t="shared" si="68"/>
        <v>1475.4</v>
      </c>
      <c r="S44" s="159">
        <f t="shared" si="26"/>
        <v>100</v>
      </c>
      <c r="T44" s="159">
        <f t="shared" si="69"/>
        <v>10240</v>
      </c>
      <c r="U44" s="159">
        <f t="shared" si="69"/>
        <v>10240</v>
      </c>
      <c r="V44" s="159">
        <f t="shared" si="27"/>
        <v>100</v>
      </c>
      <c r="W44" s="159">
        <f t="shared" si="70"/>
        <v>0</v>
      </c>
      <c r="X44" s="159">
        <f t="shared" si="70"/>
        <v>0</v>
      </c>
      <c r="Y44" s="159">
        <f t="shared" si="28"/>
        <v>0</v>
      </c>
      <c r="Z44" s="159">
        <f t="shared" si="71"/>
        <v>1531.3</v>
      </c>
      <c r="AA44" s="159">
        <f t="shared" si="71"/>
        <v>1531.3</v>
      </c>
      <c r="AB44" s="159">
        <f t="shared" si="29"/>
        <v>100</v>
      </c>
      <c r="AC44" s="159">
        <f t="shared" si="72"/>
        <v>13246.699999999999</v>
      </c>
      <c r="AD44" s="159">
        <f t="shared" si="72"/>
        <v>13246.699999999999</v>
      </c>
      <c r="AE44" s="159">
        <f t="shared" si="31"/>
        <v>100</v>
      </c>
      <c r="AF44" s="159">
        <f t="shared" si="73"/>
        <v>100</v>
      </c>
      <c r="AG44" s="159">
        <f t="shared" si="73"/>
        <v>100</v>
      </c>
      <c r="AH44" s="159">
        <f t="shared" si="32"/>
        <v>100</v>
      </c>
      <c r="AI44" s="159">
        <f t="shared" si="74"/>
        <v>3700</v>
      </c>
      <c r="AJ44" s="159">
        <f t="shared" si="74"/>
        <v>200</v>
      </c>
      <c r="AK44" s="159">
        <f t="shared" si="33"/>
        <v>5.4</v>
      </c>
      <c r="AL44" s="159">
        <f t="shared" si="75"/>
        <v>0</v>
      </c>
      <c r="AM44" s="159">
        <f t="shared" si="75"/>
        <v>0</v>
      </c>
      <c r="AN44" s="159">
        <f t="shared" si="34"/>
        <v>0</v>
      </c>
      <c r="AO44" s="159">
        <f t="shared" si="76"/>
        <v>17046.699999999997</v>
      </c>
      <c r="AP44" s="159">
        <f t="shared" si="76"/>
        <v>13546.699999999999</v>
      </c>
      <c r="AQ44" s="159">
        <f t="shared" si="36"/>
        <v>79.5</v>
      </c>
      <c r="AR44" s="159">
        <f t="shared" si="77"/>
        <v>210.1</v>
      </c>
      <c r="AS44" s="159">
        <f t="shared" si="77"/>
        <v>0</v>
      </c>
      <c r="AT44" s="159">
        <f t="shared" si="37"/>
        <v>0</v>
      </c>
      <c r="AU44" s="159">
        <f t="shared" si="78"/>
        <v>0</v>
      </c>
      <c r="AV44" s="159">
        <f t="shared" si="78"/>
        <v>0</v>
      </c>
      <c r="AW44" s="159">
        <f t="shared" si="38"/>
        <v>0</v>
      </c>
      <c r="AX44" s="159">
        <f t="shared" si="79"/>
        <v>0</v>
      </c>
      <c r="AY44" s="159">
        <f t="shared" si="79"/>
        <v>0</v>
      </c>
      <c r="AZ44" s="159">
        <f t="shared" si="39"/>
        <v>0</v>
      </c>
      <c r="BA44" s="196"/>
      <c r="BB44" s="196"/>
    </row>
    <row r="45" spans="1:54" ht="38.25">
      <c r="A45" s="190"/>
      <c r="B45" s="191"/>
      <c r="C45" s="212"/>
      <c r="D45" s="113" t="s">
        <v>327</v>
      </c>
      <c r="E45" s="159">
        <f t="shared" si="64"/>
        <v>0</v>
      </c>
      <c r="F45" s="159">
        <f t="shared" si="64"/>
        <v>0</v>
      </c>
      <c r="G45" s="159">
        <f>IF(E45=0,0,ROUND((F45*100/E45),1))</f>
        <v>0</v>
      </c>
      <c r="H45" s="159">
        <f t="shared" si="65"/>
        <v>0</v>
      </c>
      <c r="I45" s="159">
        <f t="shared" si="65"/>
        <v>0</v>
      </c>
      <c r="J45" s="159">
        <f>IF(H45=0,0,ROUND((I45*100/H45),1))</f>
        <v>0</v>
      </c>
      <c r="K45" s="159">
        <f t="shared" si="66"/>
        <v>0</v>
      </c>
      <c r="L45" s="159">
        <f t="shared" si="66"/>
        <v>0</v>
      </c>
      <c r="M45" s="159">
        <f>IF(K45=0,0,ROUND((L45*100/K45),1))</f>
        <v>0</v>
      </c>
      <c r="N45" s="159">
        <f t="shared" si="67"/>
        <v>0</v>
      </c>
      <c r="O45" s="159">
        <f t="shared" si="67"/>
        <v>0</v>
      </c>
      <c r="P45" s="159">
        <f>IF(N45=0,0,ROUND((O45*100/N45),1))</f>
        <v>0</v>
      </c>
      <c r="Q45" s="159">
        <f>N45+K45+H45</f>
        <v>0</v>
      </c>
      <c r="R45" s="159">
        <f>O45+L45+I45</f>
        <v>0</v>
      </c>
      <c r="S45" s="159">
        <f>IF(Q45=0,0,ROUND((R45*100/Q45),1))</f>
        <v>0</v>
      </c>
      <c r="T45" s="159">
        <f t="shared" si="69"/>
        <v>0</v>
      </c>
      <c r="U45" s="159">
        <f t="shared" si="69"/>
        <v>0</v>
      </c>
      <c r="V45" s="159">
        <f>IF(T45=0,0,ROUND((U45*100/T45),1))</f>
        <v>0</v>
      </c>
      <c r="W45" s="159">
        <f t="shared" si="70"/>
        <v>0</v>
      </c>
      <c r="X45" s="159">
        <f t="shared" si="70"/>
        <v>0</v>
      </c>
      <c r="Y45" s="159">
        <f>IF(W45=0,0,ROUND((X45*100/W45),1))</f>
        <v>0</v>
      </c>
      <c r="Z45" s="159">
        <f t="shared" si="71"/>
        <v>0</v>
      </c>
      <c r="AA45" s="159">
        <f t="shared" si="71"/>
        <v>0</v>
      </c>
      <c r="AB45" s="159">
        <f>IF(Z45=0,0,ROUND((AA45*100/Z45),1))</f>
        <v>0</v>
      </c>
      <c r="AC45" s="159">
        <f>Z45+W45+T45+Q45</f>
        <v>0</v>
      </c>
      <c r="AD45" s="159">
        <f>AA45+X45+U45+R45</f>
        <v>0</v>
      </c>
      <c r="AE45" s="159">
        <f>IF(AC45=0,0,ROUND((AD45*100/AC45),1))</f>
        <v>0</v>
      </c>
      <c r="AF45" s="159">
        <f t="shared" si="73"/>
        <v>0</v>
      </c>
      <c r="AG45" s="159">
        <f t="shared" si="73"/>
        <v>0</v>
      </c>
      <c r="AH45" s="159">
        <f>IF(AF45=0,0,ROUND((AG45*100/AF45),1))</f>
        <v>0</v>
      </c>
      <c r="AI45" s="159">
        <f t="shared" si="74"/>
        <v>0</v>
      </c>
      <c r="AJ45" s="159">
        <f t="shared" si="74"/>
        <v>0</v>
      </c>
      <c r="AK45" s="159">
        <f>IF(AI45=0,0,ROUND((AJ45*100/AI45),1))</f>
        <v>0</v>
      </c>
      <c r="AL45" s="159">
        <f t="shared" si="75"/>
        <v>0</v>
      </c>
      <c r="AM45" s="159">
        <f t="shared" si="75"/>
        <v>0</v>
      </c>
      <c r="AN45" s="159">
        <f>IF(AL45=0,0,ROUND((AM45*100/AL45),1))</f>
        <v>0</v>
      </c>
      <c r="AO45" s="159">
        <f>AL45+AI45+AF45+AC45</f>
        <v>0</v>
      </c>
      <c r="AP45" s="159">
        <f>AM45+AJ45+AG45+AD45</f>
        <v>0</v>
      </c>
      <c r="AQ45" s="159">
        <f>IF(AO45=0,0,ROUND((AP45*100/AO45),1))</f>
        <v>0</v>
      </c>
      <c r="AR45" s="159">
        <f t="shared" si="77"/>
        <v>0</v>
      </c>
      <c r="AS45" s="159">
        <f t="shared" si="77"/>
        <v>0</v>
      </c>
      <c r="AT45" s="159">
        <f>IF(AR45=0,0,ROUND((AS45*100/AR45),1))</f>
        <v>0</v>
      </c>
      <c r="AU45" s="159">
        <f t="shared" si="78"/>
        <v>0</v>
      </c>
      <c r="AV45" s="159">
        <f t="shared" si="78"/>
        <v>0</v>
      </c>
      <c r="AW45" s="159">
        <f>IF(AU45=0,0,ROUND((AV45*100/AU45),1))</f>
        <v>0</v>
      </c>
      <c r="AX45" s="159">
        <f t="shared" si="79"/>
        <v>0</v>
      </c>
      <c r="AY45" s="159">
        <f t="shared" si="79"/>
        <v>0</v>
      </c>
      <c r="AZ45" s="159">
        <f>IF(AX45=0,0,ROUND((AY45*100/AX45),1))</f>
        <v>0</v>
      </c>
      <c r="BA45" s="196"/>
      <c r="BB45" s="196"/>
    </row>
    <row r="46" spans="1:54" s="12" customFormat="1" ht="27.75" customHeight="1">
      <c r="A46" s="198"/>
      <c r="B46" s="199"/>
      <c r="C46" s="213"/>
      <c r="D46" s="118" t="s">
        <v>285</v>
      </c>
      <c r="E46" s="159">
        <f t="shared" si="64"/>
        <v>0</v>
      </c>
      <c r="F46" s="159">
        <f t="shared" si="64"/>
        <v>0</v>
      </c>
      <c r="G46" s="159">
        <f t="shared" si="21"/>
        <v>0</v>
      </c>
      <c r="H46" s="159">
        <f t="shared" si="65"/>
        <v>0</v>
      </c>
      <c r="I46" s="159">
        <f t="shared" si="65"/>
        <v>0</v>
      </c>
      <c r="J46" s="159">
        <f t="shared" si="22"/>
        <v>0</v>
      </c>
      <c r="K46" s="159">
        <f t="shared" si="66"/>
        <v>0</v>
      </c>
      <c r="L46" s="159">
        <f t="shared" si="66"/>
        <v>0</v>
      </c>
      <c r="M46" s="159">
        <f t="shared" si="23"/>
        <v>0</v>
      </c>
      <c r="N46" s="159">
        <f t="shared" si="67"/>
        <v>0</v>
      </c>
      <c r="O46" s="159">
        <f t="shared" si="67"/>
        <v>0</v>
      </c>
      <c r="P46" s="159">
        <f t="shared" si="24"/>
        <v>0</v>
      </c>
      <c r="Q46" s="159">
        <f t="shared" si="68"/>
        <v>0</v>
      </c>
      <c r="R46" s="159">
        <f t="shared" si="68"/>
        <v>0</v>
      </c>
      <c r="S46" s="159">
        <f t="shared" si="26"/>
        <v>0</v>
      </c>
      <c r="T46" s="159">
        <f t="shared" si="69"/>
        <v>0</v>
      </c>
      <c r="U46" s="159">
        <f t="shared" si="69"/>
        <v>0</v>
      </c>
      <c r="V46" s="159">
        <f t="shared" si="27"/>
        <v>0</v>
      </c>
      <c r="W46" s="159">
        <f t="shared" si="70"/>
        <v>0</v>
      </c>
      <c r="X46" s="159">
        <f t="shared" si="70"/>
        <v>0</v>
      </c>
      <c r="Y46" s="159">
        <f t="shared" si="28"/>
        <v>0</v>
      </c>
      <c r="Z46" s="159">
        <f t="shared" si="71"/>
        <v>0</v>
      </c>
      <c r="AA46" s="159">
        <f t="shared" si="71"/>
        <v>0</v>
      </c>
      <c r="AB46" s="159">
        <f t="shared" si="29"/>
        <v>0</v>
      </c>
      <c r="AC46" s="159">
        <f t="shared" si="72"/>
        <v>0</v>
      </c>
      <c r="AD46" s="159">
        <f t="shared" si="72"/>
        <v>0</v>
      </c>
      <c r="AE46" s="159">
        <f t="shared" si="31"/>
        <v>0</v>
      </c>
      <c r="AF46" s="159">
        <f t="shared" si="73"/>
        <v>0</v>
      </c>
      <c r="AG46" s="159">
        <f t="shared" si="73"/>
        <v>0</v>
      </c>
      <c r="AH46" s="159">
        <f t="shared" si="32"/>
        <v>0</v>
      </c>
      <c r="AI46" s="159">
        <f t="shared" si="74"/>
        <v>0</v>
      </c>
      <c r="AJ46" s="159">
        <f t="shared" si="74"/>
        <v>0</v>
      </c>
      <c r="AK46" s="159">
        <f t="shared" si="33"/>
        <v>0</v>
      </c>
      <c r="AL46" s="159">
        <f t="shared" si="75"/>
        <v>0</v>
      </c>
      <c r="AM46" s="159">
        <f t="shared" si="75"/>
        <v>0</v>
      </c>
      <c r="AN46" s="159">
        <f t="shared" si="34"/>
        <v>0</v>
      </c>
      <c r="AO46" s="159">
        <f t="shared" si="76"/>
        <v>0</v>
      </c>
      <c r="AP46" s="159">
        <f t="shared" si="76"/>
        <v>0</v>
      </c>
      <c r="AQ46" s="159">
        <f t="shared" si="36"/>
        <v>0</v>
      </c>
      <c r="AR46" s="159">
        <f t="shared" si="77"/>
        <v>0</v>
      </c>
      <c r="AS46" s="159">
        <f t="shared" si="77"/>
        <v>0</v>
      </c>
      <c r="AT46" s="159">
        <f t="shared" si="37"/>
        <v>0</v>
      </c>
      <c r="AU46" s="159">
        <f t="shared" si="78"/>
        <v>0</v>
      </c>
      <c r="AV46" s="159">
        <f t="shared" si="78"/>
        <v>0</v>
      </c>
      <c r="AW46" s="159">
        <f t="shared" si="38"/>
        <v>0</v>
      </c>
      <c r="AX46" s="159">
        <f t="shared" si="79"/>
        <v>0</v>
      </c>
      <c r="AY46" s="159">
        <f t="shared" si="79"/>
        <v>0</v>
      </c>
      <c r="AZ46" s="159">
        <f t="shared" si="39"/>
        <v>0</v>
      </c>
      <c r="BA46" s="196"/>
      <c r="BB46" s="196"/>
    </row>
    <row r="47" spans="1:54" s="12" customFormat="1" ht="28.5" customHeight="1">
      <c r="A47" s="232" t="s">
        <v>44</v>
      </c>
      <c r="B47" s="233"/>
      <c r="C47" s="138"/>
      <c r="D47" s="133"/>
      <c r="E47" s="157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17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5"/>
      <c r="AR47" s="135"/>
      <c r="AS47" s="136"/>
      <c r="AT47" s="158"/>
      <c r="AU47" s="139"/>
      <c r="AV47" s="139"/>
      <c r="AW47" s="139"/>
      <c r="AX47" s="139"/>
      <c r="AY47" s="139"/>
      <c r="AZ47" s="139"/>
      <c r="BA47" s="197"/>
      <c r="BB47" s="197"/>
    </row>
    <row r="48" spans="1:54" s="12" customFormat="1" ht="28.5" customHeight="1">
      <c r="A48" s="188" t="s">
        <v>326</v>
      </c>
      <c r="B48" s="189"/>
      <c r="C48" s="192"/>
      <c r="D48" s="140" t="s">
        <v>42</v>
      </c>
      <c r="E48" s="159">
        <f>E49+E50+E51+E53</f>
        <v>17256.799999999996</v>
      </c>
      <c r="F48" s="159">
        <f>F49+F50+F51+F53</f>
        <v>13546.699999999999</v>
      </c>
      <c r="G48" s="159">
        <f>IF(E48=0,0,ROUND((F48*100/E48),1))</f>
        <v>78.5</v>
      </c>
      <c r="H48" s="159">
        <f>H49+H50+H51+H53</f>
        <v>0</v>
      </c>
      <c r="I48" s="159">
        <f>I49+I50+I51+I53</f>
        <v>0</v>
      </c>
      <c r="J48" s="159">
        <f>IF(H48=0,0,ROUND((I48*100/H48),1))</f>
        <v>0</v>
      </c>
      <c r="K48" s="159">
        <f>K49+K50+K51+K53</f>
        <v>0</v>
      </c>
      <c r="L48" s="159">
        <f>L49+L50+L51+L53</f>
        <v>0</v>
      </c>
      <c r="M48" s="159">
        <f>IF(K48=0,0,ROUND((L48*100/K48),1))</f>
        <v>0</v>
      </c>
      <c r="N48" s="159">
        <f>N49+N50+N51+N53</f>
        <v>1475.4</v>
      </c>
      <c r="O48" s="159">
        <f>O49+O50+O51+O53</f>
        <v>1475.4</v>
      </c>
      <c r="P48" s="159">
        <f>IF(N48=0,0,ROUND((O48*100/N48),1))</f>
        <v>100</v>
      </c>
      <c r="Q48" s="159">
        <f>Q49+Q50+Q51+Q53</f>
        <v>1475.4</v>
      </c>
      <c r="R48" s="159">
        <f>R49+R50+R51+R53</f>
        <v>1475.4</v>
      </c>
      <c r="S48" s="159">
        <f>IF(Q48=0,0,ROUND((R48*100/Q48),1))</f>
        <v>100</v>
      </c>
      <c r="T48" s="159">
        <f>T49+T50+T51+T53</f>
        <v>10240</v>
      </c>
      <c r="U48" s="159">
        <f>U49+U50+U51+U53</f>
        <v>10240</v>
      </c>
      <c r="V48" s="159">
        <f>IF(T48=0,0,ROUND((U48*100/T48),1))</f>
        <v>100</v>
      </c>
      <c r="W48" s="159">
        <f>W49+W50+W51+W53</f>
        <v>0</v>
      </c>
      <c r="X48" s="159">
        <f>X49+X50+X51+X53</f>
        <v>0</v>
      </c>
      <c r="Y48" s="159">
        <f>IF(W48=0,0,ROUND((X48*100/W48),1))</f>
        <v>0</v>
      </c>
      <c r="Z48" s="159">
        <f>Z49+Z50+Z51+Z53</f>
        <v>1531.3</v>
      </c>
      <c r="AA48" s="159">
        <f>AA49+AA50+AA51+AA53</f>
        <v>1531.3</v>
      </c>
      <c r="AB48" s="159">
        <f>IF(Z48=0,0,ROUND((AA48*100/Z48),1))</f>
        <v>100</v>
      </c>
      <c r="AC48" s="159">
        <f>AC49+AC50+AC51+AC53</f>
        <v>13246.699999999999</v>
      </c>
      <c r="AD48" s="159">
        <f>AD49+AD50+AD51+AD53</f>
        <v>13246.699999999999</v>
      </c>
      <c r="AE48" s="159">
        <f>IF(AC48=0,0,ROUND((AD48*100/AC48),1))</f>
        <v>100</v>
      </c>
      <c r="AF48" s="159">
        <f>AF49+AF50+AF51+AF53</f>
        <v>100</v>
      </c>
      <c r="AG48" s="159">
        <f>AG49+AG50+AG51+AG53</f>
        <v>100</v>
      </c>
      <c r="AH48" s="159">
        <f>IF(AF48=0,0,ROUND((AG48*100/AF48),1))</f>
        <v>100</v>
      </c>
      <c r="AI48" s="159">
        <f>AI49+AI50+AI51+AI53</f>
        <v>3700</v>
      </c>
      <c r="AJ48" s="159">
        <f>AJ49+AJ50+AJ51+AJ53</f>
        <v>200</v>
      </c>
      <c r="AK48" s="159">
        <f>IF(AI48=0,0,ROUND((AJ48*100/AI48),1))</f>
        <v>5.4</v>
      </c>
      <c r="AL48" s="159">
        <f>AL49+AL50+AL51+AL53</f>
        <v>0</v>
      </c>
      <c r="AM48" s="159">
        <f>AM49+AM50+AM51+AM53</f>
        <v>0</v>
      </c>
      <c r="AN48" s="159">
        <f>IF(AL48=0,0,ROUND((AM48*100/AL48),1))</f>
        <v>0</v>
      </c>
      <c r="AO48" s="159">
        <f>AO49+AO50+AO51+AO53</f>
        <v>17046.699999999997</v>
      </c>
      <c r="AP48" s="159">
        <f>AP49+AP50+AP51+AP53</f>
        <v>13546.699999999999</v>
      </c>
      <c r="AQ48" s="159">
        <f>IF(AO48=0,0,ROUND((AP48*100/AO48),1))</f>
        <v>79.5</v>
      </c>
      <c r="AR48" s="159">
        <f>AR49+AR50+AR51+AR53</f>
        <v>210.1</v>
      </c>
      <c r="AS48" s="159">
        <f>AS49+AS50+AS51+AS53</f>
        <v>0</v>
      </c>
      <c r="AT48" s="159">
        <f>IF(AR48=0,0,ROUND((AS48*100/AR48),1))</f>
        <v>0</v>
      </c>
      <c r="AU48" s="159">
        <f>AU49+AU50+AU51+AU53</f>
        <v>0</v>
      </c>
      <c r="AV48" s="159">
        <f>AV49+AV50+AV51+AV53</f>
        <v>0</v>
      </c>
      <c r="AW48" s="159">
        <f>IF(AU48=0,0,ROUND((AV48*100/AU48),1))</f>
        <v>0</v>
      </c>
      <c r="AX48" s="159">
        <f>AX49+AX50+AX51+AX53</f>
        <v>0</v>
      </c>
      <c r="AY48" s="159">
        <f>AY49+AY50+AY51+AY53</f>
        <v>0</v>
      </c>
      <c r="AZ48" s="159">
        <f>IF(AX48=0,0,ROUND((AY48*100/AX48),1))</f>
        <v>0</v>
      </c>
      <c r="BA48" s="195"/>
      <c r="BB48" s="195"/>
    </row>
    <row r="49" spans="1:54" s="12" customFormat="1" ht="28.5" customHeight="1">
      <c r="A49" s="190"/>
      <c r="B49" s="191"/>
      <c r="C49" s="193"/>
      <c r="D49" s="137" t="s">
        <v>291</v>
      </c>
      <c r="E49" s="159">
        <f>E30</f>
        <v>0</v>
      </c>
      <c r="F49" s="159">
        <f>AP49+AS49+AV49+AY49</f>
        <v>0</v>
      </c>
      <c r="G49" s="159">
        <f aca="true" t="shared" si="80" ref="G49:G59">IF(E49=0,0,ROUND((F49*100/E49),1))</f>
        <v>0</v>
      </c>
      <c r="H49" s="159">
        <f aca="true" t="shared" si="81" ref="H49:I53">H30</f>
        <v>0</v>
      </c>
      <c r="I49" s="159">
        <f t="shared" si="81"/>
        <v>0</v>
      </c>
      <c r="J49" s="159">
        <f aca="true" t="shared" si="82" ref="J49:J59">IF(H49=0,0,ROUND((I49*100/H49),1))</f>
        <v>0</v>
      </c>
      <c r="K49" s="159">
        <f aca="true" t="shared" si="83" ref="K49:L53">K30</f>
        <v>0</v>
      </c>
      <c r="L49" s="159">
        <f t="shared" si="83"/>
        <v>0</v>
      </c>
      <c r="M49" s="159">
        <f aca="true" t="shared" si="84" ref="M49:M59">IF(K49=0,0,ROUND((L49*100/K49),1))</f>
        <v>0</v>
      </c>
      <c r="N49" s="159">
        <f aca="true" t="shared" si="85" ref="N49:O53">N30</f>
        <v>0</v>
      </c>
      <c r="O49" s="159">
        <f t="shared" si="85"/>
        <v>0</v>
      </c>
      <c r="P49" s="159">
        <f aca="true" t="shared" si="86" ref="P49:P59">IF(N49=0,0,ROUND((O49*100/N49),1))</f>
        <v>0</v>
      </c>
      <c r="Q49" s="159">
        <f aca="true" t="shared" si="87" ref="Q49:R53">N49+K49+H49</f>
        <v>0</v>
      </c>
      <c r="R49" s="159">
        <f t="shared" si="87"/>
        <v>0</v>
      </c>
      <c r="S49" s="159">
        <f aca="true" t="shared" si="88" ref="S49:S59">IF(Q49=0,0,ROUND((R49*100/Q49),1))</f>
        <v>0</v>
      </c>
      <c r="T49" s="159">
        <f aca="true" t="shared" si="89" ref="T49:U53">T30</f>
        <v>0</v>
      </c>
      <c r="U49" s="159">
        <f t="shared" si="89"/>
        <v>0</v>
      </c>
      <c r="V49" s="159">
        <f aca="true" t="shared" si="90" ref="V49:V59">IF(T49=0,0,ROUND((U49*100/T49),1))</f>
        <v>0</v>
      </c>
      <c r="W49" s="159">
        <f aca="true" t="shared" si="91" ref="W49:X53">W30</f>
        <v>0</v>
      </c>
      <c r="X49" s="159">
        <f t="shared" si="91"/>
        <v>0</v>
      </c>
      <c r="Y49" s="159">
        <f aca="true" t="shared" si="92" ref="Y49:Y59">IF(W49=0,0,ROUND((X49*100/W49),1))</f>
        <v>0</v>
      </c>
      <c r="Z49" s="159">
        <f aca="true" t="shared" si="93" ref="Z49:AA53">Z30</f>
        <v>0</v>
      </c>
      <c r="AA49" s="159">
        <f t="shared" si="93"/>
        <v>0</v>
      </c>
      <c r="AB49" s="159">
        <f aca="true" t="shared" si="94" ref="AB49:AB59">IF(Z49=0,0,ROUND((AA49*100/Z49),1))</f>
        <v>0</v>
      </c>
      <c r="AC49" s="159">
        <f aca="true" t="shared" si="95" ref="AC49:AD53">Z49+W49+T49+Q49</f>
        <v>0</v>
      </c>
      <c r="AD49" s="159">
        <f t="shared" si="95"/>
        <v>0</v>
      </c>
      <c r="AE49" s="159">
        <f aca="true" t="shared" si="96" ref="AE49:AE59">IF(AC49=0,0,ROUND((AD49*100/AC49),1))</f>
        <v>0</v>
      </c>
      <c r="AF49" s="159">
        <f aca="true" t="shared" si="97" ref="AF49:AG53">AF30</f>
        <v>0</v>
      </c>
      <c r="AG49" s="159">
        <f t="shared" si="97"/>
        <v>0</v>
      </c>
      <c r="AH49" s="159">
        <f aca="true" t="shared" si="98" ref="AH49:AH59">IF(AF49=0,0,ROUND((AG49*100/AF49),1))</f>
        <v>0</v>
      </c>
      <c r="AI49" s="159">
        <f aca="true" t="shared" si="99" ref="AI49:AJ53">AI30</f>
        <v>0</v>
      </c>
      <c r="AJ49" s="159">
        <f t="shared" si="99"/>
        <v>0</v>
      </c>
      <c r="AK49" s="159">
        <f aca="true" t="shared" si="100" ref="AK49:AK59">IF(AI49=0,0,ROUND((AJ49*100/AI49),1))</f>
        <v>0</v>
      </c>
      <c r="AL49" s="159">
        <f aca="true" t="shared" si="101" ref="AL49:AM53">AL30</f>
        <v>0</v>
      </c>
      <c r="AM49" s="159">
        <f t="shared" si="101"/>
        <v>0</v>
      </c>
      <c r="AN49" s="159">
        <f aca="true" t="shared" si="102" ref="AN49:AN59">IF(AL49=0,0,ROUND((AM49*100/AL49),1))</f>
        <v>0</v>
      </c>
      <c r="AO49" s="159">
        <f aca="true" t="shared" si="103" ref="AO49:AP53">AL49+AI49+AF49+AC49</f>
        <v>0</v>
      </c>
      <c r="AP49" s="159">
        <f t="shared" si="103"/>
        <v>0</v>
      </c>
      <c r="AQ49" s="159">
        <f aca="true" t="shared" si="104" ref="AQ49:AQ59">IF(AO49=0,0,ROUND((AP49*100/AO49),1))</f>
        <v>0</v>
      </c>
      <c r="AR49" s="159">
        <f aca="true" t="shared" si="105" ref="AR49:AS53">AR30</f>
        <v>0</v>
      </c>
      <c r="AS49" s="159">
        <f t="shared" si="105"/>
        <v>0</v>
      </c>
      <c r="AT49" s="159">
        <f aca="true" t="shared" si="106" ref="AT49:AT59">IF(AR49=0,0,ROUND((AS49*100/AR49),1))</f>
        <v>0</v>
      </c>
      <c r="AU49" s="159">
        <f aca="true" t="shared" si="107" ref="AU49:AV53">AU30</f>
        <v>0</v>
      </c>
      <c r="AV49" s="159">
        <f t="shared" si="107"/>
        <v>0</v>
      </c>
      <c r="AW49" s="159">
        <f aca="true" t="shared" si="108" ref="AW49:AW59">IF(AU49=0,0,ROUND((AV49*100/AU49),1))</f>
        <v>0</v>
      </c>
      <c r="AX49" s="159">
        <f aca="true" t="shared" si="109" ref="AX49:AY53">AX30</f>
        <v>0</v>
      </c>
      <c r="AY49" s="159">
        <f t="shared" si="109"/>
        <v>0</v>
      </c>
      <c r="AZ49" s="159">
        <f aca="true" t="shared" si="110" ref="AZ49:AZ59">IF(AX49=0,0,ROUND((AY49*100/AX49),1))</f>
        <v>0</v>
      </c>
      <c r="BA49" s="196"/>
      <c r="BB49" s="196"/>
    </row>
    <row r="50" spans="1:54" s="12" customFormat="1" ht="28.5" customHeight="1">
      <c r="A50" s="190"/>
      <c r="B50" s="191"/>
      <c r="C50" s="193"/>
      <c r="D50" s="137" t="s">
        <v>292</v>
      </c>
      <c r="E50" s="159">
        <f>AO50+AR50+AU50+AX50</f>
        <v>0</v>
      </c>
      <c r="F50" s="159">
        <f>AP50+AS50+AV50+AY50</f>
        <v>0</v>
      </c>
      <c r="G50" s="159">
        <f t="shared" si="80"/>
        <v>0</v>
      </c>
      <c r="H50" s="159">
        <f t="shared" si="81"/>
        <v>0</v>
      </c>
      <c r="I50" s="159">
        <f t="shared" si="81"/>
        <v>0</v>
      </c>
      <c r="J50" s="159">
        <f t="shared" si="82"/>
        <v>0</v>
      </c>
      <c r="K50" s="159">
        <f t="shared" si="83"/>
        <v>0</v>
      </c>
      <c r="L50" s="159">
        <f t="shared" si="83"/>
        <v>0</v>
      </c>
      <c r="M50" s="159">
        <f t="shared" si="84"/>
        <v>0</v>
      </c>
      <c r="N50" s="159">
        <f t="shared" si="85"/>
        <v>0</v>
      </c>
      <c r="O50" s="159">
        <f t="shared" si="85"/>
        <v>0</v>
      </c>
      <c r="P50" s="159">
        <f t="shared" si="86"/>
        <v>0</v>
      </c>
      <c r="Q50" s="159">
        <f t="shared" si="87"/>
        <v>0</v>
      </c>
      <c r="R50" s="159">
        <f t="shared" si="87"/>
        <v>0</v>
      </c>
      <c r="S50" s="159">
        <f t="shared" si="88"/>
        <v>0</v>
      </c>
      <c r="T50" s="159">
        <f t="shared" si="89"/>
        <v>0</v>
      </c>
      <c r="U50" s="159">
        <f t="shared" si="89"/>
        <v>0</v>
      </c>
      <c r="V50" s="159">
        <f t="shared" si="90"/>
        <v>0</v>
      </c>
      <c r="W50" s="159">
        <f t="shared" si="91"/>
        <v>0</v>
      </c>
      <c r="X50" s="159">
        <f t="shared" si="91"/>
        <v>0</v>
      </c>
      <c r="Y50" s="159">
        <f t="shared" si="92"/>
        <v>0</v>
      </c>
      <c r="Z50" s="159">
        <f t="shared" si="93"/>
        <v>0</v>
      </c>
      <c r="AA50" s="159">
        <f t="shared" si="93"/>
        <v>0</v>
      </c>
      <c r="AB50" s="159">
        <f t="shared" si="94"/>
        <v>0</v>
      </c>
      <c r="AC50" s="159">
        <f t="shared" si="95"/>
        <v>0</v>
      </c>
      <c r="AD50" s="159">
        <f t="shared" si="95"/>
        <v>0</v>
      </c>
      <c r="AE50" s="159">
        <f t="shared" si="96"/>
        <v>0</v>
      </c>
      <c r="AF50" s="159">
        <f t="shared" si="97"/>
        <v>0</v>
      </c>
      <c r="AG50" s="159">
        <f t="shared" si="97"/>
        <v>0</v>
      </c>
      <c r="AH50" s="159">
        <f t="shared" si="98"/>
        <v>0</v>
      </c>
      <c r="AI50" s="159">
        <f t="shared" si="99"/>
        <v>0</v>
      </c>
      <c r="AJ50" s="159">
        <f t="shared" si="99"/>
        <v>0</v>
      </c>
      <c r="AK50" s="159">
        <f t="shared" si="100"/>
        <v>0</v>
      </c>
      <c r="AL50" s="159">
        <f t="shared" si="101"/>
        <v>0</v>
      </c>
      <c r="AM50" s="159">
        <f t="shared" si="101"/>
        <v>0</v>
      </c>
      <c r="AN50" s="159">
        <f t="shared" si="102"/>
        <v>0</v>
      </c>
      <c r="AO50" s="159">
        <f t="shared" si="103"/>
        <v>0</v>
      </c>
      <c r="AP50" s="159">
        <f t="shared" si="103"/>
        <v>0</v>
      </c>
      <c r="AQ50" s="159">
        <f t="shared" si="104"/>
        <v>0</v>
      </c>
      <c r="AR50" s="159">
        <f t="shared" si="105"/>
        <v>0</v>
      </c>
      <c r="AS50" s="159">
        <f t="shared" si="105"/>
        <v>0</v>
      </c>
      <c r="AT50" s="159">
        <f t="shared" si="106"/>
        <v>0</v>
      </c>
      <c r="AU50" s="159">
        <f t="shared" si="107"/>
        <v>0</v>
      </c>
      <c r="AV50" s="159">
        <f t="shared" si="107"/>
        <v>0</v>
      </c>
      <c r="AW50" s="159">
        <f t="shared" si="108"/>
        <v>0</v>
      </c>
      <c r="AX50" s="159">
        <f t="shared" si="109"/>
        <v>0</v>
      </c>
      <c r="AY50" s="159">
        <f t="shared" si="109"/>
        <v>0</v>
      </c>
      <c r="AZ50" s="159">
        <f t="shared" si="110"/>
        <v>0</v>
      </c>
      <c r="BA50" s="196"/>
      <c r="BB50" s="196"/>
    </row>
    <row r="51" spans="1:54" s="12" customFormat="1" ht="28.5" customHeight="1">
      <c r="A51" s="190"/>
      <c r="B51" s="191"/>
      <c r="C51" s="193"/>
      <c r="D51" s="137" t="s">
        <v>284</v>
      </c>
      <c r="E51" s="159">
        <f>AO51+AR51+AU51+AX51</f>
        <v>17256.799999999996</v>
      </c>
      <c r="F51" s="159">
        <f>AP51+AS51+AV51+AY51</f>
        <v>13546.699999999999</v>
      </c>
      <c r="G51" s="159">
        <f t="shared" si="80"/>
        <v>78.5</v>
      </c>
      <c r="H51" s="159">
        <f t="shared" si="81"/>
        <v>0</v>
      </c>
      <c r="I51" s="159">
        <f t="shared" si="81"/>
        <v>0</v>
      </c>
      <c r="J51" s="159">
        <f t="shared" si="82"/>
        <v>0</v>
      </c>
      <c r="K51" s="159">
        <f t="shared" si="83"/>
        <v>0</v>
      </c>
      <c r="L51" s="159">
        <f t="shared" si="83"/>
        <v>0</v>
      </c>
      <c r="M51" s="159">
        <f t="shared" si="84"/>
        <v>0</v>
      </c>
      <c r="N51" s="159">
        <f t="shared" si="85"/>
        <v>1475.4</v>
      </c>
      <c r="O51" s="159">
        <f t="shared" si="85"/>
        <v>1475.4</v>
      </c>
      <c r="P51" s="159">
        <f t="shared" si="86"/>
        <v>100</v>
      </c>
      <c r="Q51" s="159">
        <f t="shared" si="87"/>
        <v>1475.4</v>
      </c>
      <c r="R51" s="159">
        <f t="shared" si="87"/>
        <v>1475.4</v>
      </c>
      <c r="S51" s="159">
        <f t="shared" si="88"/>
        <v>100</v>
      </c>
      <c r="T51" s="159">
        <f t="shared" si="89"/>
        <v>10240</v>
      </c>
      <c r="U51" s="159">
        <f t="shared" si="89"/>
        <v>10240</v>
      </c>
      <c r="V51" s="159">
        <f t="shared" si="90"/>
        <v>100</v>
      </c>
      <c r="W51" s="159">
        <f t="shared" si="91"/>
        <v>0</v>
      </c>
      <c r="X51" s="159">
        <f t="shared" si="91"/>
        <v>0</v>
      </c>
      <c r="Y51" s="159">
        <f t="shared" si="92"/>
        <v>0</v>
      </c>
      <c r="Z51" s="159">
        <f t="shared" si="93"/>
        <v>1531.3</v>
      </c>
      <c r="AA51" s="159">
        <f t="shared" si="93"/>
        <v>1531.3</v>
      </c>
      <c r="AB51" s="159">
        <f t="shared" si="94"/>
        <v>100</v>
      </c>
      <c r="AC51" s="159">
        <f t="shared" si="95"/>
        <v>13246.699999999999</v>
      </c>
      <c r="AD51" s="159">
        <f t="shared" si="95"/>
        <v>13246.699999999999</v>
      </c>
      <c r="AE51" s="159">
        <f t="shared" si="96"/>
        <v>100</v>
      </c>
      <c r="AF51" s="159">
        <f t="shared" si="97"/>
        <v>100</v>
      </c>
      <c r="AG51" s="159">
        <f t="shared" si="97"/>
        <v>100</v>
      </c>
      <c r="AH51" s="159">
        <f t="shared" si="98"/>
        <v>100</v>
      </c>
      <c r="AI51" s="159">
        <f t="shared" si="99"/>
        <v>3700</v>
      </c>
      <c r="AJ51" s="159">
        <f t="shared" si="99"/>
        <v>200</v>
      </c>
      <c r="AK51" s="159">
        <f t="shared" si="100"/>
        <v>5.4</v>
      </c>
      <c r="AL51" s="159">
        <f t="shared" si="101"/>
        <v>0</v>
      </c>
      <c r="AM51" s="159">
        <f t="shared" si="101"/>
        <v>0</v>
      </c>
      <c r="AN51" s="159">
        <f t="shared" si="102"/>
        <v>0</v>
      </c>
      <c r="AO51" s="159">
        <f>AL51+AI51+AF51+AC51</f>
        <v>17046.699999999997</v>
      </c>
      <c r="AP51" s="159">
        <f t="shared" si="103"/>
        <v>13546.699999999999</v>
      </c>
      <c r="AQ51" s="159">
        <f t="shared" si="104"/>
        <v>79.5</v>
      </c>
      <c r="AR51" s="159">
        <f t="shared" si="105"/>
        <v>210.1</v>
      </c>
      <c r="AS51" s="159">
        <f t="shared" si="105"/>
        <v>0</v>
      </c>
      <c r="AT51" s="159">
        <f t="shared" si="106"/>
        <v>0</v>
      </c>
      <c r="AU51" s="159">
        <f t="shared" si="107"/>
        <v>0</v>
      </c>
      <c r="AV51" s="159">
        <f t="shared" si="107"/>
        <v>0</v>
      </c>
      <c r="AW51" s="159">
        <f t="shared" si="108"/>
        <v>0</v>
      </c>
      <c r="AX51" s="159">
        <f t="shared" si="109"/>
        <v>0</v>
      </c>
      <c r="AY51" s="159">
        <f t="shared" si="109"/>
        <v>0</v>
      </c>
      <c r="AZ51" s="159">
        <f t="shared" si="110"/>
        <v>0</v>
      </c>
      <c r="BA51" s="197"/>
      <c r="BB51" s="197"/>
    </row>
    <row r="52" spans="1:54" ht="38.25">
      <c r="A52" s="190"/>
      <c r="B52" s="191"/>
      <c r="C52" s="193"/>
      <c r="D52" s="113" t="s">
        <v>327</v>
      </c>
      <c r="E52" s="159">
        <f>AO52+AR52+AU52+AX52</f>
        <v>0</v>
      </c>
      <c r="F52" s="159">
        <f>AP52+AS52+AV52+AY52</f>
        <v>0</v>
      </c>
      <c r="G52" s="159">
        <f>IF(E52=0,0,ROUND((F52*100/E52),1))</f>
        <v>0</v>
      </c>
      <c r="H52" s="159">
        <f t="shared" si="81"/>
        <v>0</v>
      </c>
      <c r="I52" s="159">
        <f t="shared" si="81"/>
        <v>0</v>
      </c>
      <c r="J52" s="159"/>
      <c r="K52" s="159">
        <f t="shared" si="83"/>
        <v>0</v>
      </c>
      <c r="L52" s="159">
        <f t="shared" si="83"/>
        <v>0</v>
      </c>
      <c r="M52" s="159">
        <f t="shared" si="84"/>
        <v>0</v>
      </c>
      <c r="N52" s="159">
        <f t="shared" si="85"/>
        <v>0</v>
      </c>
      <c r="O52" s="159">
        <f t="shared" si="85"/>
        <v>0</v>
      </c>
      <c r="P52" s="159">
        <f t="shared" si="86"/>
        <v>0</v>
      </c>
      <c r="Q52" s="159">
        <f>N52+K52+H52</f>
        <v>0</v>
      </c>
      <c r="R52" s="159">
        <f>O52+L52+I52</f>
        <v>0</v>
      </c>
      <c r="S52" s="159">
        <f>IF(Q52=0,0,ROUND((R52*100/Q52),1))</f>
        <v>0</v>
      </c>
      <c r="T52" s="159">
        <f t="shared" si="89"/>
        <v>0</v>
      </c>
      <c r="U52" s="159">
        <f t="shared" si="89"/>
        <v>0</v>
      </c>
      <c r="V52" s="159">
        <f>IF(T52=0,0,ROUND((U52*100/T52),1))</f>
        <v>0</v>
      </c>
      <c r="W52" s="159">
        <f t="shared" si="91"/>
        <v>0</v>
      </c>
      <c r="X52" s="159">
        <f t="shared" si="91"/>
        <v>0</v>
      </c>
      <c r="Y52" s="159">
        <f t="shared" si="92"/>
        <v>0</v>
      </c>
      <c r="Z52" s="159">
        <f t="shared" si="93"/>
        <v>0</v>
      </c>
      <c r="AA52" s="159">
        <f t="shared" si="93"/>
        <v>0</v>
      </c>
      <c r="AB52" s="159">
        <f>IF(Z52=0,0,ROUND((AA52*100/Z52),1))</f>
        <v>0</v>
      </c>
      <c r="AC52" s="159">
        <f>Z52+W52+T52+Q52</f>
        <v>0</v>
      </c>
      <c r="AD52" s="159">
        <f>AA52+X52+U52+R52</f>
        <v>0</v>
      </c>
      <c r="AE52" s="159">
        <f>IF(AC52=0,0,ROUND((AD52*100/AC52),1))</f>
        <v>0</v>
      </c>
      <c r="AF52" s="159">
        <f t="shared" si="97"/>
        <v>0</v>
      </c>
      <c r="AG52" s="159">
        <f t="shared" si="97"/>
        <v>0</v>
      </c>
      <c r="AH52" s="159">
        <f>IF(AF52=0,0,ROUND((AG52*100/AF52),1))</f>
        <v>0</v>
      </c>
      <c r="AI52" s="159">
        <f t="shared" si="99"/>
        <v>0</v>
      </c>
      <c r="AJ52" s="159">
        <f t="shared" si="99"/>
        <v>0</v>
      </c>
      <c r="AK52" s="159">
        <f>IF(AI52=0,0,ROUND((AJ52*100/AI52),1))</f>
        <v>0</v>
      </c>
      <c r="AL52" s="159">
        <f t="shared" si="101"/>
        <v>0</v>
      </c>
      <c r="AM52" s="159">
        <f t="shared" si="101"/>
        <v>0</v>
      </c>
      <c r="AN52" s="159">
        <f>IF(AL52=0,0,ROUND((AM52*100/AL52),1))</f>
        <v>0</v>
      </c>
      <c r="AO52" s="159">
        <f>AL52+AI52+AF52+AC52</f>
        <v>0</v>
      </c>
      <c r="AP52" s="159">
        <f>AM52+AJ52+AG52+AD52</f>
        <v>0</v>
      </c>
      <c r="AQ52" s="159">
        <f>IF(AO52=0,0,ROUND((AP52*100/AO52),1))</f>
        <v>0</v>
      </c>
      <c r="AR52" s="159">
        <f t="shared" si="105"/>
        <v>0</v>
      </c>
      <c r="AS52" s="159">
        <f t="shared" si="105"/>
        <v>0</v>
      </c>
      <c r="AT52" s="159">
        <f>IF(AR52=0,0,ROUND((AS52*100/AR52),1))</f>
        <v>0</v>
      </c>
      <c r="AU52" s="159">
        <f t="shared" si="107"/>
        <v>0</v>
      </c>
      <c r="AV52" s="159">
        <f t="shared" si="107"/>
        <v>0</v>
      </c>
      <c r="AW52" s="159">
        <f>IF(AU52=0,0,ROUND((AV52*100/AU52),1))</f>
        <v>0</v>
      </c>
      <c r="AX52" s="159">
        <f t="shared" si="109"/>
        <v>0</v>
      </c>
      <c r="AY52" s="159">
        <f t="shared" si="109"/>
        <v>0</v>
      </c>
      <c r="AZ52" s="159">
        <f>IF(AX52=0,0,ROUND((AY52*100/AX52),1))</f>
        <v>0</v>
      </c>
      <c r="BA52" s="141"/>
      <c r="BB52" s="141"/>
    </row>
    <row r="53" spans="1:54" s="12" customFormat="1" ht="27.75" customHeight="1">
      <c r="A53" s="198"/>
      <c r="B53" s="199"/>
      <c r="C53" s="210"/>
      <c r="D53" s="118" t="s">
        <v>285</v>
      </c>
      <c r="E53" s="159">
        <f>AO53+AR53+AU53+AX53</f>
        <v>0</v>
      </c>
      <c r="F53" s="159">
        <f>AP53+AS53+AV53+AY53</f>
        <v>0</v>
      </c>
      <c r="G53" s="159">
        <f t="shared" si="80"/>
        <v>0</v>
      </c>
      <c r="H53" s="159">
        <f t="shared" si="81"/>
        <v>0</v>
      </c>
      <c r="I53" s="159">
        <f t="shared" si="81"/>
        <v>0</v>
      </c>
      <c r="J53" s="159">
        <f t="shared" si="82"/>
        <v>0</v>
      </c>
      <c r="K53" s="159">
        <f t="shared" si="83"/>
        <v>0</v>
      </c>
      <c r="L53" s="159">
        <f t="shared" si="83"/>
        <v>0</v>
      </c>
      <c r="M53" s="159">
        <f t="shared" si="84"/>
        <v>0</v>
      </c>
      <c r="N53" s="159">
        <f t="shared" si="85"/>
        <v>0</v>
      </c>
      <c r="O53" s="159">
        <f t="shared" si="85"/>
        <v>0</v>
      </c>
      <c r="P53" s="159">
        <f t="shared" si="86"/>
        <v>0</v>
      </c>
      <c r="Q53" s="159">
        <f t="shared" si="87"/>
        <v>0</v>
      </c>
      <c r="R53" s="159">
        <f t="shared" si="87"/>
        <v>0</v>
      </c>
      <c r="S53" s="159">
        <f t="shared" si="88"/>
        <v>0</v>
      </c>
      <c r="T53" s="159">
        <f t="shared" si="89"/>
        <v>0</v>
      </c>
      <c r="U53" s="159">
        <f t="shared" si="89"/>
        <v>0</v>
      </c>
      <c r="V53" s="159">
        <f t="shared" si="90"/>
        <v>0</v>
      </c>
      <c r="W53" s="159">
        <f t="shared" si="91"/>
        <v>0</v>
      </c>
      <c r="X53" s="159">
        <f t="shared" si="91"/>
        <v>0</v>
      </c>
      <c r="Y53" s="159">
        <f t="shared" si="92"/>
        <v>0</v>
      </c>
      <c r="Z53" s="159">
        <f t="shared" si="93"/>
        <v>0</v>
      </c>
      <c r="AA53" s="159">
        <f t="shared" si="93"/>
        <v>0</v>
      </c>
      <c r="AB53" s="159">
        <f t="shared" si="94"/>
        <v>0</v>
      </c>
      <c r="AC53" s="159">
        <f t="shared" si="95"/>
        <v>0</v>
      </c>
      <c r="AD53" s="159">
        <f t="shared" si="95"/>
        <v>0</v>
      </c>
      <c r="AE53" s="159">
        <f t="shared" si="96"/>
        <v>0</v>
      </c>
      <c r="AF53" s="159">
        <f t="shared" si="97"/>
        <v>0</v>
      </c>
      <c r="AG53" s="159">
        <f t="shared" si="97"/>
        <v>0</v>
      </c>
      <c r="AH53" s="159">
        <f t="shared" si="98"/>
        <v>0</v>
      </c>
      <c r="AI53" s="159">
        <f t="shared" si="99"/>
        <v>0</v>
      </c>
      <c r="AJ53" s="159">
        <f t="shared" si="99"/>
        <v>0</v>
      </c>
      <c r="AK53" s="159">
        <f t="shared" si="100"/>
        <v>0</v>
      </c>
      <c r="AL53" s="159">
        <f t="shared" si="101"/>
        <v>0</v>
      </c>
      <c r="AM53" s="159">
        <f t="shared" si="101"/>
        <v>0</v>
      </c>
      <c r="AN53" s="159">
        <f t="shared" si="102"/>
        <v>0</v>
      </c>
      <c r="AO53" s="159">
        <f t="shared" si="103"/>
        <v>0</v>
      </c>
      <c r="AP53" s="159">
        <f t="shared" si="103"/>
        <v>0</v>
      </c>
      <c r="AQ53" s="159">
        <f t="shared" si="104"/>
        <v>0</v>
      </c>
      <c r="AR53" s="159">
        <f t="shared" si="105"/>
        <v>0</v>
      </c>
      <c r="AS53" s="159">
        <f t="shared" si="105"/>
        <v>0</v>
      </c>
      <c r="AT53" s="159">
        <f t="shared" si="106"/>
        <v>0</v>
      </c>
      <c r="AU53" s="159">
        <f t="shared" si="107"/>
        <v>0</v>
      </c>
      <c r="AV53" s="159">
        <f t="shared" si="107"/>
        <v>0</v>
      </c>
      <c r="AW53" s="159">
        <f t="shared" si="108"/>
        <v>0</v>
      </c>
      <c r="AX53" s="159">
        <f t="shared" si="109"/>
        <v>0</v>
      </c>
      <c r="AY53" s="159">
        <f t="shared" si="109"/>
        <v>0</v>
      </c>
      <c r="AZ53" s="159">
        <f t="shared" si="110"/>
        <v>0</v>
      </c>
      <c r="BA53" s="141"/>
      <c r="BB53" s="141"/>
    </row>
    <row r="54" spans="1:54" s="12" customFormat="1" ht="28.5" customHeight="1">
      <c r="A54" s="234" t="s">
        <v>341</v>
      </c>
      <c r="B54" s="234"/>
      <c r="C54" s="201"/>
      <c r="D54" s="140" t="s">
        <v>42</v>
      </c>
      <c r="E54" s="159">
        <f>E55+E56+E57+E59</f>
        <v>0</v>
      </c>
      <c r="F54" s="159">
        <f>F55+F56+F57+F59</f>
        <v>0</v>
      </c>
      <c r="G54" s="159">
        <f>IF(E54=0,0,ROUND((F54*100/E54),1))</f>
        <v>0</v>
      </c>
      <c r="H54" s="159">
        <f>H55+H56+H57+H59</f>
        <v>0</v>
      </c>
      <c r="I54" s="159">
        <f>I55+I56+I57+I59</f>
        <v>0</v>
      </c>
      <c r="J54" s="159">
        <f>IF(H54=0,0,ROUND((I54*100/H54),1))</f>
        <v>0</v>
      </c>
      <c r="K54" s="159">
        <f>K55+K56+K57+K59</f>
        <v>0</v>
      </c>
      <c r="L54" s="159">
        <f>L55+L56+L57+L59</f>
        <v>0</v>
      </c>
      <c r="M54" s="159">
        <f>IF(K54=0,0,ROUND((L54*100/K54),1))</f>
        <v>0</v>
      </c>
      <c r="N54" s="159">
        <f>N55+N56+N57+N59</f>
        <v>0</v>
      </c>
      <c r="O54" s="159">
        <f>O55+O56+O57+O59</f>
        <v>0</v>
      </c>
      <c r="P54" s="159">
        <f>IF(N54=0,0,ROUND((O54*100/N54),1))</f>
        <v>0</v>
      </c>
      <c r="Q54" s="159">
        <f>Q55+Q56+Q57+Q59</f>
        <v>0</v>
      </c>
      <c r="R54" s="159">
        <f>R55+R56+R57+R59</f>
        <v>0</v>
      </c>
      <c r="S54" s="159">
        <f>IF(Q54=0,0,ROUND((R54*100/Q54),1))</f>
        <v>0</v>
      </c>
      <c r="T54" s="159">
        <f>T55+T56+T57+T59</f>
        <v>0</v>
      </c>
      <c r="U54" s="159">
        <f>U55+U56+U57+U59</f>
        <v>0</v>
      </c>
      <c r="V54" s="159">
        <f>IF(T54=0,0,ROUND((U54*100/T54),1))</f>
        <v>0</v>
      </c>
      <c r="W54" s="159">
        <f>W55+W56+W57+W59</f>
        <v>0</v>
      </c>
      <c r="X54" s="159">
        <f>X55+X56+X57+X59</f>
        <v>0</v>
      </c>
      <c r="Y54" s="159">
        <f>IF(W54=0,0,ROUND((X54*100/W54),1))</f>
        <v>0</v>
      </c>
      <c r="Z54" s="159">
        <f>Z55+Z56+Z57+Z59</f>
        <v>0</v>
      </c>
      <c r="AA54" s="159">
        <f>AA55+AA56+AA57+AA59</f>
        <v>0</v>
      </c>
      <c r="AB54" s="159">
        <f>IF(Z54=0,0,ROUND((AA54*100/Z54),1))</f>
        <v>0</v>
      </c>
      <c r="AC54" s="159">
        <f>AC55+AC56+AC57+AC59</f>
        <v>0</v>
      </c>
      <c r="AD54" s="159">
        <f>AD55+AD56+AD57+AD59</f>
        <v>0</v>
      </c>
      <c r="AE54" s="159">
        <f>IF(AC54=0,0,ROUND((AD54*100/AC54),1))</f>
        <v>0</v>
      </c>
      <c r="AF54" s="159">
        <f>AF55+AF56+AF57+AF59</f>
        <v>0</v>
      </c>
      <c r="AG54" s="159">
        <f>AG55+AG56+AG57+AG59</f>
        <v>0</v>
      </c>
      <c r="AH54" s="159">
        <f>IF(AF54=0,0,ROUND((AG54*100/AF54),1))</f>
        <v>0</v>
      </c>
      <c r="AI54" s="159">
        <f>AI55+AI56+AI57+AI59</f>
        <v>0</v>
      </c>
      <c r="AJ54" s="159">
        <f>AJ55+AJ56+AJ57+AJ59</f>
        <v>0</v>
      </c>
      <c r="AK54" s="159">
        <f>IF(AI54=0,0,ROUND((AJ54*100/AI54),1))</f>
        <v>0</v>
      </c>
      <c r="AL54" s="159">
        <f>AL55+AL56+AL57+AL59</f>
        <v>0</v>
      </c>
      <c r="AM54" s="159">
        <f>AM55+AM56+AM57+AM59</f>
        <v>0</v>
      </c>
      <c r="AN54" s="159">
        <f>IF(AL54=0,0,ROUND((AM54*100/AL54),1))</f>
        <v>0</v>
      </c>
      <c r="AO54" s="159">
        <f>AO55+AO56+AO57+AO59</f>
        <v>0</v>
      </c>
      <c r="AP54" s="159">
        <f>AP55+AP56+AP57+AP59</f>
        <v>0</v>
      </c>
      <c r="AQ54" s="159">
        <f>IF(AO54=0,0,ROUND((AP54*100/AO54),1))</f>
        <v>0</v>
      </c>
      <c r="AR54" s="159">
        <f>AR55+AR56+AR57+AR59</f>
        <v>0</v>
      </c>
      <c r="AS54" s="159">
        <f>AS55+AS56+AS57+AS59</f>
        <v>0</v>
      </c>
      <c r="AT54" s="159">
        <f>IF(AR54=0,0,ROUND((AS54*100/AR54),1))</f>
        <v>0</v>
      </c>
      <c r="AU54" s="159">
        <f>AU55+AU56+AU57+AU59</f>
        <v>0</v>
      </c>
      <c r="AV54" s="159">
        <f>AV55+AV56+AV57+AV59</f>
        <v>0</v>
      </c>
      <c r="AW54" s="159">
        <f>IF(AU54=0,0,ROUND((AV54*100/AU54),1))</f>
        <v>0</v>
      </c>
      <c r="AX54" s="159">
        <f>AX55+AX56+AX57+AX59</f>
        <v>0</v>
      </c>
      <c r="AY54" s="159">
        <f>AY55+AY56+AY57+AY59</f>
        <v>0</v>
      </c>
      <c r="AZ54" s="159">
        <f>IF(AX54=0,0,ROUND((AY54*100/AX54),1))</f>
        <v>0</v>
      </c>
      <c r="BA54" s="195"/>
      <c r="BB54" s="195"/>
    </row>
    <row r="55" spans="1:54" s="12" customFormat="1" ht="28.5" customHeight="1">
      <c r="A55" s="234"/>
      <c r="B55" s="234"/>
      <c r="C55" s="201"/>
      <c r="D55" s="137" t="s">
        <v>291</v>
      </c>
      <c r="E55" s="159">
        <f aca="true" t="shared" si="111" ref="E55:F59">AO55+AR55+AU55+AX55</f>
        <v>0</v>
      </c>
      <c r="F55" s="159">
        <f t="shared" si="111"/>
        <v>0</v>
      </c>
      <c r="G55" s="159">
        <f t="shared" si="80"/>
        <v>0</v>
      </c>
      <c r="H55" s="162">
        <v>0</v>
      </c>
      <c r="I55" s="162">
        <v>0</v>
      </c>
      <c r="J55" s="159">
        <f t="shared" si="82"/>
        <v>0</v>
      </c>
      <c r="K55" s="162">
        <v>0</v>
      </c>
      <c r="L55" s="162">
        <v>0</v>
      </c>
      <c r="M55" s="159">
        <f t="shared" si="84"/>
        <v>0</v>
      </c>
      <c r="N55" s="162">
        <v>0</v>
      </c>
      <c r="O55" s="162">
        <v>0</v>
      </c>
      <c r="P55" s="159">
        <f t="shared" si="86"/>
        <v>0</v>
      </c>
      <c r="Q55" s="159">
        <f aca="true" t="shared" si="112" ref="Q55:R59">N55+K55+H55</f>
        <v>0</v>
      </c>
      <c r="R55" s="159">
        <f t="shared" si="112"/>
        <v>0</v>
      </c>
      <c r="S55" s="159">
        <f t="shared" si="88"/>
        <v>0</v>
      </c>
      <c r="T55" s="162">
        <v>0</v>
      </c>
      <c r="U55" s="162">
        <v>0</v>
      </c>
      <c r="V55" s="159">
        <f t="shared" si="90"/>
        <v>0</v>
      </c>
      <c r="W55" s="162">
        <v>0</v>
      </c>
      <c r="X55" s="162">
        <v>0</v>
      </c>
      <c r="Y55" s="159">
        <f t="shared" si="92"/>
        <v>0</v>
      </c>
      <c r="Z55" s="162">
        <v>0</v>
      </c>
      <c r="AA55" s="162">
        <v>0</v>
      </c>
      <c r="AB55" s="159">
        <f t="shared" si="94"/>
        <v>0</v>
      </c>
      <c r="AC55" s="159">
        <f aca="true" t="shared" si="113" ref="AC55:AD59">Z55+W55+T55+Q55</f>
        <v>0</v>
      </c>
      <c r="AD55" s="159">
        <f t="shared" si="113"/>
        <v>0</v>
      </c>
      <c r="AE55" s="159">
        <f t="shared" si="96"/>
        <v>0</v>
      </c>
      <c r="AF55" s="162">
        <v>0</v>
      </c>
      <c r="AG55" s="162">
        <v>0</v>
      </c>
      <c r="AH55" s="159">
        <f t="shared" si="98"/>
        <v>0</v>
      </c>
      <c r="AI55" s="162">
        <v>0</v>
      </c>
      <c r="AJ55" s="162">
        <v>0</v>
      </c>
      <c r="AK55" s="159">
        <f t="shared" si="100"/>
        <v>0</v>
      </c>
      <c r="AL55" s="162">
        <v>0</v>
      </c>
      <c r="AM55" s="162">
        <v>0</v>
      </c>
      <c r="AN55" s="159">
        <f t="shared" si="102"/>
        <v>0</v>
      </c>
      <c r="AO55" s="159">
        <f aca="true" t="shared" si="114" ref="AO55:AP59">AL55+AI55+AF55+AC55</f>
        <v>0</v>
      </c>
      <c r="AP55" s="159">
        <f t="shared" si="114"/>
        <v>0</v>
      </c>
      <c r="AQ55" s="159">
        <f t="shared" si="104"/>
        <v>0</v>
      </c>
      <c r="AR55" s="162">
        <v>0</v>
      </c>
      <c r="AS55" s="162">
        <v>0</v>
      </c>
      <c r="AT55" s="159">
        <f t="shared" si="106"/>
        <v>0</v>
      </c>
      <c r="AU55" s="162">
        <v>0</v>
      </c>
      <c r="AV55" s="162">
        <v>0</v>
      </c>
      <c r="AW55" s="159">
        <f t="shared" si="108"/>
        <v>0</v>
      </c>
      <c r="AX55" s="162">
        <v>0</v>
      </c>
      <c r="AY55" s="162">
        <v>0</v>
      </c>
      <c r="AZ55" s="159">
        <f t="shared" si="110"/>
        <v>0</v>
      </c>
      <c r="BA55" s="196"/>
      <c r="BB55" s="196"/>
    </row>
    <row r="56" spans="1:54" s="12" customFormat="1" ht="28.5" customHeight="1">
      <c r="A56" s="234"/>
      <c r="B56" s="234"/>
      <c r="C56" s="201"/>
      <c r="D56" s="137" t="s">
        <v>292</v>
      </c>
      <c r="E56" s="159">
        <f t="shared" si="111"/>
        <v>0</v>
      </c>
      <c r="F56" s="159">
        <f t="shared" si="111"/>
        <v>0</v>
      </c>
      <c r="G56" s="159">
        <f t="shared" si="80"/>
        <v>0</v>
      </c>
      <c r="H56" s="162">
        <v>0</v>
      </c>
      <c r="I56" s="162">
        <v>0</v>
      </c>
      <c r="J56" s="159">
        <f t="shared" si="82"/>
        <v>0</v>
      </c>
      <c r="K56" s="162">
        <v>0</v>
      </c>
      <c r="L56" s="162">
        <v>0</v>
      </c>
      <c r="M56" s="159">
        <f t="shared" si="84"/>
        <v>0</v>
      </c>
      <c r="N56" s="162">
        <v>0</v>
      </c>
      <c r="O56" s="162">
        <v>0</v>
      </c>
      <c r="P56" s="159">
        <f t="shared" si="86"/>
        <v>0</v>
      </c>
      <c r="Q56" s="159">
        <f t="shared" si="112"/>
        <v>0</v>
      </c>
      <c r="R56" s="159">
        <f t="shared" si="112"/>
        <v>0</v>
      </c>
      <c r="S56" s="159">
        <f t="shared" si="88"/>
        <v>0</v>
      </c>
      <c r="T56" s="162">
        <v>0</v>
      </c>
      <c r="U56" s="162">
        <v>0</v>
      </c>
      <c r="V56" s="159">
        <f t="shared" si="90"/>
        <v>0</v>
      </c>
      <c r="W56" s="162">
        <v>0</v>
      </c>
      <c r="X56" s="162">
        <v>0</v>
      </c>
      <c r="Y56" s="159">
        <f t="shared" si="92"/>
        <v>0</v>
      </c>
      <c r="Z56" s="162">
        <v>0</v>
      </c>
      <c r="AA56" s="162">
        <v>0</v>
      </c>
      <c r="AB56" s="159">
        <f t="shared" si="94"/>
        <v>0</v>
      </c>
      <c r="AC56" s="159">
        <f t="shared" si="113"/>
        <v>0</v>
      </c>
      <c r="AD56" s="159">
        <f t="shared" si="113"/>
        <v>0</v>
      </c>
      <c r="AE56" s="159">
        <f t="shared" si="96"/>
        <v>0</v>
      </c>
      <c r="AF56" s="162">
        <v>0</v>
      </c>
      <c r="AG56" s="162">
        <v>0</v>
      </c>
      <c r="AH56" s="159">
        <f t="shared" si="98"/>
        <v>0</v>
      </c>
      <c r="AI56" s="162">
        <v>0</v>
      </c>
      <c r="AJ56" s="162">
        <v>0</v>
      </c>
      <c r="AK56" s="159">
        <f t="shared" si="100"/>
        <v>0</v>
      </c>
      <c r="AL56" s="162">
        <v>0</v>
      </c>
      <c r="AM56" s="162">
        <v>0</v>
      </c>
      <c r="AN56" s="159">
        <f t="shared" si="102"/>
        <v>0</v>
      </c>
      <c r="AO56" s="159">
        <f t="shared" si="114"/>
        <v>0</v>
      </c>
      <c r="AP56" s="159">
        <f t="shared" si="114"/>
        <v>0</v>
      </c>
      <c r="AQ56" s="159">
        <f t="shared" si="104"/>
        <v>0</v>
      </c>
      <c r="AR56" s="162">
        <v>0</v>
      </c>
      <c r="AS56" s="162">
        <v>0</v>
      </c>
      <c r="AT56" s="159">
        <f t="shared" si="106"/>
        <v>0</v>
      </c>
      <c r="AU56" s="162">
        <v>0</v>
      </c>
      <c r="AV56" s="162">
        <v>0</v>
      </c>
      <c r="AW56" s="159">
        <f t="shared" si="108"/>
        <v>0</v>
      </c>
      <c r="AX56" s="162">
        <v>0</v>
      </c>
      <c r="AY56" s="162">
        <v>0</v>
      </c>
      <c r="AZ56" s="159">
        <f t="shared" si="110"/>
        <v>0</v>
      </c>
      <c r="BA56" s="196"/>
      <c r="BB56" s="196"/>
    </row>
    <row r="57" spans="1:54" s="12" customFormat="1" ht="27.75" customHeight="1">
      <c r="A57" s="234"/>
      <c r="B57" s="234"/>
      <c r="C57" s="201"/>
      <c r="D57" s="137" t="s">
        <v>284</v>
      </c>
      <c r="E57" s="159">
        <f t="shared" si="111"/>
        <v>0</v>
      </c>
      <c r="F57" s="159">
        <f t="shared" si="111"/>
        <v>0</v>
      </c>
      <c r="G57" s="159">
        <f t="shared" si="80"/>
        <v>0</v>
      </c>
      <c r="H57" s="162">
        <v>0</v>
      </c>
      <c r="I57" s="162">
        <v>0</v>
      </c>
      <c r="J57" s="159">
        <f t="shared" si="82"/>
        <v>0</v>
      </c>
      <c r="K57" s="162">
        <v>0</v>
      </c>
      <c r="L57" s="162">
        <v>0</v>
      </c>
      <c r="M57" s="159">
        <f t="shared" si="84"/>
        <v>0</v>
      </c>
      <c r="N57" s="162">
        <v>0</v>
      </c>
      <c r="O57" s="162">
        <v>0</v>
      </c>
      <c r="P57" s="159">
        <f t="shared" si="86"/>
        <v>0</v>
      </c>
      <c r="Q57" s="159">
        <f t="shared" si="112"/>
        <v>0</v>
      </c>
      <c r="R57" s="159">
        <f t="shared" si="112"/>
        <v>0</v>
      </c>
      <c r="S57" s="159">
        <f t="shared" si="88"/>
        <v>0</v>
      </c>
      <c r="T57" s="162">
        <v>0</v>
      </c>
      <c r="U57" s="162">
        <v>0</v>
      </c>
      <c r="V57" s="159">
        <f t="shared" si="90"/>
        <v>0</v>
      </c>
      <c r="W57" s="162">
        <v>0</v>
      </c>
      <c r="X57" s="162">
        <v>0</v>
      </c>
      <c r="Y57" s="159">
        <f t="shared" si="92"/>
        <v>0</v>
      </c>
      <c r="Z57" s="162">
        <v>0</v>
      </c>
      <c r="AA57" s="162">
        <v>0</v>
      </c>
      <c r="AB57" s="159">
        <f t="shared" si="94"/>
        <v>0</v>
      </c>
      <c r="AC57" s="159">
        <f t="shared" si="113"/>
        <v>0</v>
      </c>
      <c r="AD57" s="159">
        <f t="shared" si="113"/>
        <v>0</v>
      </c>
      <c r="AE57" s="159">
        <f t="shared" si="96"/>
        <v>0</v>
      </c>
      <c r="AF57" s="162">
        <v>0</v>
      </c>
      <c r="AG57" s="162">
        <v>0</v>
      </c>
      <c r="AH57" s="159">
        <f t="shared" si="98"/>
        <v>0</v>
      </c>
      <c r="AI57" s="162">
        <v>0</v>
      </c>
      <c r="AJ57" s="162">
        <v>0</v>
      </c>
      <c r="AK57" s="159">
        <f t="shared" si="100"/>
        <v>0</v>
      </c>
      <c r="AL57" s="162">
        <v>0</v>
      </c>
      <c r="AM57" s="162">
        <v>0</v>
      </c>
      <c r="AN57" s="159">
        <f t="shared" si="102"/>
        <v>0</v>
      </c>
      <c r="AO57" s="159">
        <f t="shared" si="114"/>
        <v>0</v>
      </c>
      <c r="AP57" s="159">
        <f t="shared" si="114"/>
        <v>0</v>
      </c>
      <c r="AQ57" s="159">
        <f t="shared" si="104"/>
        <v>0</v>
      </c>
      <c r="AR57" s="162">
        <v>0</v>
      </c>
      <c r="AS57" s="162">
        <v>0</v>
      </c>
      <c r="AT57" s="159">
        <f t="shared" si="106"/>
        <v>0</v>
      </c>
      <c r="AU57" s="162">
        <v>0</v>
      </c>
      <c r="AV57" s="162">
        <v>0</v>
      </c>
      <c r="AW57" s="159">
        <f t="shared" si="108"/>
        <v>0</v>
      </c>
      <c r="AX57" s="162">
        <v>0</v>
      </c>
      <c r="AY57" s="162">
        <v>0</v>
      </c>
      <c r="AZ57" s="159">
        <f t="shared" si="110"/>
        <v>0</v>
      </c>
      <c r="BA57" s="197"/>
      <c r="BB57" s="197"/>
    </row>
    <row r="58" spans="1:54" ht="38.25">
      <c r="A58" s="234"/>
      <c r="B58" s="234"/>
      <c r="C58" s="201"/>
      <c r="D58" s="113" t="s">
        <v>327</v>
      </c>
      <c r="E58" s="159">
        <f>AO58+AR58+AU58+AX58</f>
        <v>0</v>
      </c>
      <c r="F58" s="159">
        <f>AP58+AS58+AV58+AY58</f>
        <v>0</v>
      </c>
      <c r="G58" s="159">
        <f>IF(E58=0,0,ROUND((F58*100/E58),1))</f>
        <v>0</v>
      </c>
      <c r="H58" s="162">
        <v>0</v>
      </c>
      <c r="I58" s="162">
        <v>0</v>
      </c>
      <c r="J58" s="159">
        <f>IF(H58=0,0,ROUND((I58*100/H58),1))</f>
        <v>0</v>
      </c>
      <c r="K58" s="162">
        <v>0</v>
      </c>
      <c r="L58" s="162">
        <v>0</v>
      </c>
      <c r="M58" s="159">
        <f>IF(K58=0,0,ROUND((L58*100/K58),1))</f>
        <v>0</v>
      </c>
      <c r="N58" s="162">
        <v>0</v>
      </c>
      <c r="O58" s="162">
        <v>0</v>
      </c>
      <c r="P58" s="159">
        <f>IF(N58=0,0,ROUND((O58*100/N58),1))</f>
        <v>0</v>
      </c>
      <c r="Q58" s="159">
        <f>N58+K58+H58</f>
        <v>0</v>
      </c>
      <c r="R58" s="159">
        <f>O58+L58+I58</f>
        <v>0</v>
      </c>
      <c r="S58" s="159">
        <f>IF(Q58=0,0,ROUND((R58*100/Q58),1))</f>
        <v>0</v>
      </c>
      <c r="T58" s="162">
        <v>0</v>
      </c>
      <c r="U58" s="162">
        <v>0</v>
      </c>
      <c r="V58" s="159">
        <f>IF(T58=0,0,ROUND((U58*100/T58),1))</f>
        <v>0</v>
      </c>
      <c r="W58" s="162">
        <v>0</v>
      </c>
      <c r="X58" s="162">
        <v>0</v>
      </c>
      <c r="Y58" s="159">
        <f>IF(W58=0,0,ROUND((X58*100/W58),1))</f>
        <v>0</v>
      </c>
      <c r="Z58" s="162">
        <v>0</v>
      </c>
      <c r="AA58" s="162">
        <v>0</v>
      </c>
      <c r="AB58" s="159">
        <f>IF(Z58=0,0,ROUND((AA58*100/Z58),1))</f>
        <v>0</v>
      </c>
      <c r="AC58" s="159">
        <f>Z58+W58+T58+Q58</f>
        <v>0</v>
      </c>
      <c r="AD58" s="159">
        <f>AA58+X58+U58+R58</f>
        <v>0</v>
      </c>
      <c r="AE58" s="159">
        <f>IF(AC58=0,0,ROUND((AD58*100/AC58),1))</f>
        <v>0</v>
      </c>
      <c r="AF58" s="162">
        <v>0</v>
      </c>
      <c r="AG58" s="162">
        <v>0</v>
      </c>
      <c r="AH58" s="159">
        <f>IF(AF58=0,0,ROUND((AG58*100/AF58),1))</f>
        <v>0</v>
      </c>
      <c r="AI58" s="162">
        <v>0</v>
      </c>
      <c r="AJ58" s="162">
        <v>0</v>
      </c>
      <c r="AK58" s="159">
        <f>IF(AI58=0,0,ROUND((AJ58*100/AI58),1))</f>
        <v>0</v>
      </c>
      <c r="AL58" s="162">
        <v>0</v>
      </c>
      <c r="AM58" s="162">
        <v>0</v>
      </c>
      <c r="AN58" s="159">
        <f>IF(AL58=0,0,ROUND((AM58*100/AL58),1))</f>
        <v>0</v>
      </c>
      <c r="AO58" s="159">
        <f>AL58+AI58+AF58+AC58</f>
        <v>0</v>
      </c>
      <c r="AP58" s="159">
        <f>AM58+AJ58+AG58+AD58</f>
        <v>0</v>
      </c>
      <c r="AQ58" s="159">
        <f>IF(AO58=0,0,ROUND((AP58*100/AO58),1))</f>
        <v>0</v>
      </c>
      <c r="AR58" s="162">
        <v>0</v>
      </c>
      <c r="AS58" s="162">
        <v>0</v>
      </c>
      <c r="AT58" s="159">
        <f>IF(AR58=0,0,ROUND((AS58*100/AR58),1))</f>
        <v>0</v>
      </c>
      <c r="AU58" s="162">
        <v>0</v>
      </c>
      <c r="AV58" s="162">
        <v>0</v>
      </c>
      <c r="AW58" s="159">
        <f>IF(AU58=0,0,ROUND((AV58*100/AU58),1))</f>
        <v>0</v>
      </c>
      <c r="AX58" s="162">
        <v>0</v>
      </c>
      <c r="AY58" s="162">
        <v>0</v>
      </c>
      <c r="AZ58" s="159">
        <f>IF(AX58=0,0,ROUND((AY58*100/AX58),1))</f>
        <v>0</v>
      </c>
      <c r="BA58" s="141"/>
      <c r="BB58" s="141"/>
    </row>
    <row r="59" spans="1:54" s="12" customFormat="1" ht="27.75" customHeight="1">
      <c r="A59" s="234"/>
      <c r="B59" s="234"/>
      <c r="C59" s="201"/>
      <c r="D59" s="118" t="s">
        <v>285</v>
      </c>
      <c r="E59" s="159">
        <f t="shared" si="111"/>
        <v>0</v>
      </c>
      <c r="F59" s="159">
        <f t="shared" si="111"/>
        <v>0</v>
      </c>
      <c r="G59" s="159">
        <f t="shared" si="80"/>
        <v>0</v>
      </c>
      <c r="H59" s="162">
        <v>0</v>
      </c>
      <c r="I59" s="162">
        <v>0</v>
      </c>
      <c r="J59" s="159">
        <f t="shared" si="82"/>
        <v>0</v>
      </c>
      <c r="K59" s="162">
        <v>0</v>
      </c>
      <c r="L59" s="162">
        <v>0</v>
      </c>
      <c r="M59" s="159">
        <f t="shared" si="84"/>
        <v>0</v>
      </c>
      <c r="N59" s="162">
        <v>0</v>
      </c>
      <c r="O59" s="162">
        <v>0</v>
      </c>
      <c r="P59" s="159">
        <f t="shared" si="86"/>
        <v>0</v>
      </c>
      <c r="Q59" s="159">
        <f t="shared" si="112"/>
        <v>0</v>
      </c>
      <c r="R59" s="159">
        <f t="shared" si="112"/>
        <v>0</v>
      </c>
      <c r="S59" s="159">
        <f t="shared" si="88"/>
        <v>0</v>
      </c>
      <c r="T59" s="162">
        <v>0</v>
      </c>
      <c r="U59" s="162">
        <v>0</v>
      </c>
      <c r="V59" s="159">
        <f t="shared" si="90"/>
        <v>0</v>
      </c>
      <c r="W59" s="162">
        <v>0</v>
      </c>
      <c r="X59" s="162">
        <v>0</v>
      </c>
      <c r="Y59" s="159">
        <f t="shared" si="92"/>
        <v>0</v>
      </c>
      <c r="Z59" s="162">
        <v>0</v>
      </c>
      <c r="AA59" s="162">
        <v>0</v>
      </c>
      <c r="AB59" s="159">
        <f t="shared" si="94"/>
        <v>0</v>
      </c>
      <c r="AC59" s="159">
        <f t="shared" si="113"/>
        <v>0</v>
      </c>
      <c r="AD59" s="159">
        <f t="shared" si="113"/>
        <v>0</v>
      </c>
      <c r="AE59" s="159">
        <f t="shared" si="96"/>
        <v>0</v>
      </c>
      <c r="AF59" s="162">
        <v>0</v>
      </c>
      <c r="AG59" s="162">
        <v>0</v>
      </c>
      <c r="AH59" s="159">
        <f t="shared" si="98"/>
        <v>0</v>
      </c>
      <c r="AI59" s="162">
        <v>0</v>
      </c>
      <c r="AJ59" s="162">
        <v>0</v>
      </c>
      <c r="AK59" s="159">
        <f t="shared" si="100"/>
        <v>0</v>
      </c>
      <c r="AL59" s="162">
        <v>0</v>
      </c>
      <c r="AM59" s="162">
        <v>0</v>
      </c>
      <c r="AN59" s="159">
        <f t="shared" si="102"/>
        <v>0</v>
      </c>
      <c r="AO59" s="159">
        <f t="shared" si="114"/>
        <v>0</v>
      </c>
      <c r="AP59" s="159">
        <f t="shared" si="114"/>
        <v>0</v>
      </c>
      <c r="AQ59" s="159">
        <f t="shared" si="104"/>
        <v>0</v>
      </c>
      <c r="AR59" s="162">
        <v>0</v>
      </c>
      <c r="AS59" s="162">
        <v>0</v>
      </c>
      <c r="AT59" s="159">
        <f t="shared" si="106"/>
        <v>0</v>
      </c>
      <c r="AU59" s="162">
        <v>0</v>
      </c>
      <c r="AV59" s="162">
        <v>0</v>
      </c>
      <c r="AW59" s="159">
        <f t="shared" si="108"/>
        <v>0</v>
      </c>
      <c r="AX59" s="162">
        <v>0</v>
      </c>
      <c r="AY59" s="162">
        <v>0</v>
      </c>
      <c r="AZ59" s="159">
        <f t="shared" si="110"/>
        <v>0</v>
      </c>
      <c r="BA59" s="141"/>
      <c r="BB59" s="141"/>
    </row>
    <row r="60" spans="1:52" ht="31.5" customHeight="1">
      <c r="A60" s="34"/>
      <c r="G60" s="43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U60" s="101"/>
      <c r="AV60" s="101"/>
      <c r="AW60" s="101"/>
      <c r="AX60" s="32"/>
      <c r="AY60" s="32"/>
      <c r="AZ60" s="32"/>
    </row>
    <row r="61" spans="1:49" s="127" customFormat="1" ht="15">
      <c r="A61" s="125"/>
      <c r="B61" s="45"/>
      <c r="C61" s="45"/>
      <c r="D61" s="204" t="s">
        <v>270</v>
      </c>
      <c r="E61" s="204"/>
      <c r="F61" s="204"/>
      <c r="G61" s="20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45"/>
      <c r="AS61" s="45"/>
      <c r="AT61" s="45"/>
      <c r="AU61" s="126"/>
      <c r="AV61" s="126"/>
      <c r="AW61" s="126"/>
    </row>
    <row r="62" spans="1:49" s="127" customFormat="1" ht="32.25" customHeight="1">
      <c r="A62" s="125"/>
      <c r="B62" s="45" t="s">
        <v>269</v>
      </c>
      <c r="C62" s="45"/>
      <c r="D62" s="214" t="s">
        <v>275</v>
      </c>
      <c r="E62" s="214"/>
      <c r="F62" s="214"/>
      <c r="G62" s="214"/>
      <c r="N62" s="45"/>
      <c r="O62" s="45"/>
      <c r="P62" s="45"/>
      <c r="Q62" s="45"/>
      <c r="R62" s="45"/>
      <c r="S62" s="45"/>
      <c r="T62" s="45"/>
      <c r="U62" s="45"/>
      <c r="V62" s="45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45"/>
      <c r="AS62" s="45"/>
      <c r="AT62" s="45"/>
      <c r="AU62" s="126"/>
      <c r="AV62" s="126"/>
      <c r="AW62" s="126"/>
    </row>
    <row r="63" spans="1:49" s="127" customFormat="1" ht="18.75" customHeight="1">
      <c r="A63" s="125"/>
      <c r="B63" s="45" t="s">
        <v>295</v>
      </c>
      <c r="C63" s="45"/>
      <c r="D63" s="209" t="s">
        <v>280</v>
      </c>
      <c r="E63" s="209"/>
      <c r="F63" s="209"/>
      <c r="G63" s="209"/>
      <c r="N63" s="45"/>
      <c r="O63" s="45"/>
      <c r="P63" s="45"/>
      <c r="Q63" s="45"/>
      <c r="R63" s="45"/>
      <c r="S63" s="45"/>
      <c r="T63" s="45"/>
      <c r="U63" s="45"/>
      <c r="V63" s="45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45"/>
      <c r="AS63" s="45"/>
      <c r="AT63" s="45"/>
      <c r="AU63" s="126"/>
      <c r="AV63" s="126"/>
      <c r="AW63" s="126"/>
    </row>
    <row r="64" spans="1:49" s="127" customFormat="1" ht="15">
      <c r="A64" s="125"/>
      <c r="B64" s="128" t="s">
        <v>276</v>
      </c>
      <c r="C64" s="128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45"/>
      <c r="AS64" s="45"/>
      <c r="AT64" s="45"/>
      <c r="AU64" s="126"/>
      <c r="AV64" s="126"/>
      <c r="AW64" s="126"/>
    </row>
    <row r="65" spans="1:49" s="127" customFormat="1" ht="27.75" customHeight="1">
      <c r="A65" s="125"/>
      <c r="B65" s="127" t="s">
        <v>278</v>
      </c>
      <c r="C65" s="125" t="s">
        <v>296</v>
      </c>
      <c r="D65" s="130"/>
      <c r="E65" s="129" t="s">
        <v>277</v>
      </c>
      <c r="F65" s="203" t="s">
        <v>279</v>
      </c>
      <c r="G65" s="203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45"/>
      <c r="AS65" s="45"/>
      <c r="AT65" s="45"/>
      <c r="AU65" s="126"/>
      <c r="AV65" s="126"/>
      <c r="AW65" s="126"/>
    </row>
    <row r="66" spans="1:49" s="127" customFormat="1" ht="15">
      <c r="A66" s="131"/>
      <c r="B66" s="132" t="s">
        <v>287</v>
      </c>
      <c r="C66" s="131"/>
      <c r="D66" s="131"/>
      <c r="E66" s="131"/>
      <c r="F66" s="131"/>
      <c r="G66" s="131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45"/>
      <c r="AS66" s="45"/>
      <c r="AT66" s="45"/>
      <c r="AU66" s="126"/>
      <c r="AV66" s="126"/>
      <c r="AW66" s="126"/>
    </row>
    <row r="67" spans="1:54" ht="16.5" customHeight="1">
      <c r="A67" s="33"/>
      <c r="B67" s="187" t="s">
        <v>299</v>
      </c>
      <c r="C67" s="187"/>
      <c r="D67" s="124"/>
      <c r="E67" s="124"/>
      <c r="F67" s="124"/>
      <c r="G67" s="124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U67" s="101"/>
      <c r="AV67" s="101"/>
      <c r="AW67" s="101"/>
      <c r="AX67" s="32"/>
      <c r="AY67" s="32"/>
      <c r="AZ67" s="32"/>
      <c r="BA67" s="32"/>
      <c r="BB67" s="32"/>
    </row>
    <row r="68" spans="1:54" ht="16.5" customHeight="1">
      <c r="A68" s="33"/>
      <c r="B68" s="187"/>
      <c r="C68" s="187"/>
      <c r="D68" s="124"/>
      <c r="E68" s="124"/>
      <c r="F68" s="124"/>
      <c r="G68" s="124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U68" s="101"/>
      <c r="AV68" s="101"/>
      <c r="AW68" s="101"/>
      <c r="AX68" s="32"/>
      <c r="AY68" s="32"/>
      <c r="AZ68" s="32"/>
      <c r="BA68" s="32"/>
      <c r="BB68" s="32"/>
    </row>
    <row r="69" spans="1:54" ht="16.5" customHeight="1">
      <c r="A69" s="33"/>
      <c r="B69" s="187"/>
      <c r="C69" s="187"/>
      <c r="D69" s="124"/>
      <c r="E69" s="124"/>
      <c r="F69" s="124"/>
      <c r="G69" s="124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U69" s="101"/>
      <c r="AV69" s="101"/>
      <c r="AW69" s="101"/>
      <c r="AX69" s="32"/>
      <c r="AY69" s="32"/>
      <c r="AZ69" s="32"/>
      <c r="BA69" s="32"/>
      <c r="BB69" s="32"/>
    </row>
    <row r="70" spans="1:54" ht="16.5" customHeight="1">
      <c r="A70" s="33"/>
      <c r="B70" s="187"/>
      <c r="C70" s="187"/>
      <c r="D70" s="124"/>
      <c r="E70" s="124"/>
      <c r="F70" s="124"/>
      <c r="G70" s="124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U70" s="101"/>
      <c r="AV70" s="101"/>
      <c r="AW70" s="101"/>
      <c r="AX70" s="32"/>
      <c r="AY70" s="32"/>
      <c r="AZ70" s="32"/>
      <c r="BA70" s="32"/>
      <c r="BB70" s="32"/>
    </row>
    <row r="71" spans="1:52" ht="48.75" customHeight="1">
      <c r="A71" s="33"/>
      <c r="D71" s="208"/>
      <c r="E71" s="208"/>
      <c r="F71" s="11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U71" s="101"/>
      <c r="AV71" s="101"/>
      <c r="AW71" s="101"/>
      <c r="AX71" s="32"/>
      <c r="AY71" s="32"/>
      <c r="AZ71" s="32"/>
    </row>
    <row r="72" spans="1:52" ht="33.75" customHeight="1">
      <c r="A72" s="33"/>
      <c r="B72" s="33"/>
      <c r="C72" s="33"/>
      <c r="D72" s="202"/>
      <c r="E72" s="202"/>
      <c r="F72" s="114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U72" s="101"/>
      <c r="AV72" s="101"/>
      <c r="AW72" s="101"/>
      <c r="AX72" s="32"/>
      <c r="AY72" s="32"/>
      <c r="AZ72" s="32"/>
    </row>
    <row r="73" spans="1:52" ht="12.75">
      <c r="A73" s="33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U73" s="101"/>
      <c r="AV73" s="101"/>
      <c r="AW73" s="101"/>
      <c r="AX73" s="32"/>
      <c r="AY73" s="32"/>
      <c r="AZ73" s="32"/>
    </row>
    <row r="74" ht="12.75" customHeight="1">
      <c r="A74" s="33"/>
    </row>
    <row r="75" ht="12.75">
      <c r="A75" s="34"/>
    </row>
    <row r="76" spans="1:49" ht="12.75">
      <c r="A76" s="3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U76" s="43"/>
      <c r="AV76" s="43"/>
      <c r="AW76" s="43"/>
    </row>
    <row r="77" spans="1:49" ht="12.75">
      <c r="A77" s="3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U77" s="43"/>
      <c r="AV77" s="43"/>
      <c r="AW77" s="43"/>
    </row>
    <row r="78" spans="1:49" ht="12.75">
      <c r="A78" s="3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U78" s="43"/>
      <c r="AV78" s="43"/>
      <c r="AW78" s="43"/>
    </row>
    <row r="79" spans="1:49" ht="12.75">
      <c r="A79" s="3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U79" s="43"/>
      <c r="AV79" s="43"/>
      <c r="AW79" s="43"/>
    </row>
    <row r="80" ht="12.75">
      <c r="A80" s="33"/>
    </row>
    <row r="86" spans="4:54" s="12" customFormat="1" ht="49.5" customHeight="1">
      <c r="D86" s="30"/>
      <c r="E86" s="31"/>
      <c r="F86" s="31"/>
      <c r="BA86" s="122"/>
      <c r="BB86" s="122"/>
    </row>
  </sheetData>
  <sheetProtection formatCells="0" formatColumns="0" formatRows="0" insertColumns="0" insertRows="0" deleteColumns="0" deleteRows="0"/>
  <mergeCells count="70">
    <mergeCell ref="BA23:BA28"/>
    <mergeCell ref="BB23:BB28"/>
    <mergeCell ref="BB29:BB34"/>
    <mergeCell ref="A10:A15"/>
    <mergeCell ref="A17:A22"/>
    <mergeCell ref="B17:B22"/>
    <mergeCell ref="C17:C22"/>
    <mergeCell ref="A29:B34"/>
    <mergeCell ref="C29:C34"/>
    <mergeCell ref="BB10:BB15"/>
    <mergeCell ref="A23:A28"/>
    <mergeCell ref="B23:B28"/>
    <mergeCell ref="BB48:BB51"/>
    <mergeCell ref="BB54:BB57"/>
    <mergeCell ref="BB35:BB40"/>
    <mergeCell ref="BA35:BA40"/>
    <mergeCell ref="BB41:BB47"/>
    <mergeCell ref="A48:B53"/>
    <mergeCell ref="A47:B47"/>
    <mergeCell ref="A54:B59"/>
    <mergeCell ref="BA17:BA22"/>
    <mergeCell ref="BB17:BB22"/>
    <mergeCell ref="BA29:BA34"/>
    <mergeCell ref="BA41:BA47"/>
    <mergeCell ref="BA48:BA51"/>
    <mergeCell ref="D5:N6"/>
    <mergeCell ref="AX8:AZ8"/>
    <mergeCell ref="AO8:AQ8"/>
    <mergeCell ref="AL8:AN8"/>
    <mergeCell ref="AR8:AT8"/>
    <mergeCell ref="B10:B15"/>
    <mergeCell ref="C10:C15"/>
    <mergeCell ref="BA10:BA15"/>
    <mergeCell ref="AF8:AH8"/>
    <mergeCell ref="BA7:BA9"/>
    <mergeCell ref="A7:A9"/>
    <mergeCell ref="B7:B9"/>
    <mergeCell ref="C7:C9"/>
    <mergeCell ref="H8:J8"/>
    <mergeCell ref="Z8:AB8"/>
    <mergeCell ref="C41:C46"/>
    <mergeCell ref="D62:G62"/>
    <mergeCell ref="AI8:AK8"/>
    <mergeCell ref="AU8:AW8"/>
    <mergeCell ref="C23:C28"/>
    <mergeCell ref="BB7:BB9"/>
    <mergeCell ref="W8:Y8"/>
    <mergeCell ref="K8:M8"/>
    <mergeCell ref="N8:P8"/>
    <mergeCell ref="T8:V8"/>
    <mergeCell ref="D72:E72"/>
    <mergeCell ref="B68:C68"/>
    <mergeCell ref="B69:C69"/>
    <mergeCell ref="F65:G65"/>
    <mergeCell ref="D61:G61"/>
    <mergeCell ref="AC8:AE8"/>
    <mergeCell ref="Q8:S8"/>
    <mergeCell ref="D71:E71"/>
    <mergeCell ref="D63:G63"/>
    <mergeCell ref="C48:C53"/>
    <mergeCell ref="B70:C70"/>
    <mergeCell ref="B67:C67"/>
    <mergeCell ref="A35:B40"/>
    <mergeCell ref="C35:C40"/>
    <mergeCell ref="E7:G8"/>
    <mergeCell ref="BA54:BA57"/>
    <mergeCell ref="A41:B46"/>
    <mergeCell ref="H7:AZ7"/>
    <mergeCell ref="C54:C59"/>
    <mergeCell ref="D7:D9"/>
  </mergeCells>
  <conditionalFormatting sqref="H29:I29 AA29 X29 K29:L29 U13 AL13 O29 U29">
    <cfRule type="cellIs" priority="27" dxfId="7" operator="notEqual" stopIfTrue="1">
      <formula>#REF!</formula>
    </cfRule>
  </conditionalFormatting>
  <conditionalFormatting sqref="AW16 M16 S16 Y16 AE16 AK16 AQ16 G16">
    <cfRule type="cellIs" priority="18" dxfId="7" operator="notEqual" stopIfTrue="1">
      <formula>#REF!</formula>
    </cfRule>
  </conditionalFormatting>
  <conditionalFormatting sqref="U20:U21 AL20:AL21">
    <cfRule type="cellIs" priority="13" dxfId="7" operator="notEqual" stopIfTrue="1">
      <formula>#REF!</formula>
    </cfRule>
  </conditionalFormatting>
  <conditionalFormatting sqref="U26:U27 AL26:AL27">
    <cfRule type="cellIs" priority="12" dxfId="7" operator="notEqual" stopIfTrue="1">
      <formula>#REF!</formula>
    </cfRule>
  </conditionalFormatting>
  <conditionalFormatting sqref="U38:U39 AL38:AL39">
    <cfRule type="cellIs" priority="11" dxfId="7" operator="notEqual" stopIfTrue="1">
      <formula>#REF!</formula>
    </cfRule>
  </conditionalFormatting>
  <conditionalFormatting sqref="U57:U58 AL57:AL58">
    <cfRule type="cellIs" priority="10" dxfId="7" operator="notEqual" stopIfTrue="1">
      <formula>#REF!</formula>
    </cfRule>
  </conditionalFormatting>
  <printOptions/>
  <pageMargins left="0.31496062992125984" right="0.1968503937007874" top="0.35433070866141736" bottom="0" header="0.31496062992125984" footer="0.31496062992125984"/>
  <pageSetup fitToHeight="0" fitToWidth="2" horizontalDpi="600" verticalDpi="600" orientation="landscape" paperSize="8" scale="53" r:id="rId1"/>
  <rowBreaks count="1" manualBreakCount="1">
    <brk id="34" max="5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40" t="s">
        <v>52</v>
      </c>
    </row>
    <row r="2" spans="1:17" ht="12.75">
      <c r="A2" s="52" t="s">
        <v>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2" t="s">
        <v>0</v>
      </c>
      <c r="B3" s="253" t="s">
        <v>47</v>
      </c>
      <c r="C3" s="253"/>
      <c r="D3" s="42" t="s">
        <v>18</v>
      </c>
      <c r="E3" s="54" t="s">
        <v>19</v>
      </c>
      <c r="F3" s="42" t="s">
        <v>23</v>
      </c>
      <c r="G3" s="54" t="s">
        <v>25</v>
      </c>
      <c r="H3" s="42" t="s">
        <v>26</v>
      </c>
      <c r="I3" s="54" t="s">
        <v>27</v>
      </c>
      <c r="J3" s="42" t="s">
        <v>29</v>
      </c>
      <c r="K3" s="54" t="s">
        <v>30</v>
      </c>
      <c r="L3" s="42" t="s">
        <v>31</v>
      </c>
      <c r="M3" s="54" t="s">
        <v>33</v>
      </c>
      <c r="N3" s="42" t="s">
        <v>34</v>
      </c>
      <c r="O3" s="54" t="s">
        <v>35</v>
      </c>
      <c r="P3" s="42" t="s">
        <v>82</v>
      </c>
      <c r="Q3" s="42" t="s">
        <v>51</v>
      </c>
      <c r="R3" s="41" t="s">
        <v>18</v>
      </c>
      <c r="S3" s="35" t="s">
        <v>19</v>
      </c>
      <c r="T3" s="41" t="s">
        <v>23</v>
      </c>
      <c r="U3" s="35" t="s">
        <v>25</v>
      </c>
      <c r="V3" s="41" t="s">
        <v>26</v>
      </c>
      <c r="W3" s="35" t="s">
        <v>27</v>
      </c>
      <c r="X3" s="41" t="s">
        <v>29</v>
      </c>
      <c r="Y3" s="35" t="s">
        <v>30</v>
      </c>
      <c r="Z3" s="41" t="s">
        <v>31</v>
      </c>
      <c r="AA3" s="35" t="s">
        <v>33</v>
      </c>
      <c r="AB3" s="41" t="s">
        <v>34</v>
      </c>
      <c r="AC3" s="35" t="s">
        <v>35</v>
      </c>
    </row>
    <row r="4" spans="1:17" ht="15" customHeight="1">
      <c r="A4" s="56" t="s">
        <v>85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254" t="s">
        <v>2</v>
      </c>
      <c r="B5" s="248" t="s">
        <v>86</v>
      </c>
      <c r="C5" s="59" t="s">
        <v>21</v>
      </c>
      <c r="D5" s="61" t="s">
        <v>218</v>
      </c>
      <c r="E5" s="61" t="s">
        <v>219</v>
      </c>
      <c r="F5" s="61" t="s">
        <v>220</v>
      </c>
      <c r="G5" s="61" t="s">
        <v>221</v>
      </c>
      <c r="H5" s="61" t="s">
        <v>220</v>
      </c>
      <c r="I5" s="61" t="s">
        <v>222</v>
      </c>
      <c r="J5" s="61" t="s">
        <v>221</v>
      </c>
      <c r="K5" s="61" t="s">
        <v>223</v>
      </c>
      <c r="L5" s="61" t="s">
        <v>224</v>
      </c>
      <c r="M5" s="61" t="s">
        <v>225</v>
      </c>
      <c r="N5" s="61" t="s">
        <v>224</v>
      </c>
      <c r="O5" s="61" t="s">
        <v>226</v>
      </c>
      <c r="P5" s="62"/>
      <c r="Q5" s="62"/>
    </row>
    <row r="6" spans="1:17" ht="105.75" customHeight="1">
      <c r="A6" s="254"/>
      <c r="B6" s="248"/>
      <c r="C6" s="59"/>
      <c r="D6" s="61"/>
      <c r="E6" s="61"/>
      <c r="F6" s="61"/>
      <c r="G6" s="61"/>
      <c r="H6" s="61"/>
      <c r="I6" s="61"/>
      <c r="J6" s="61"/>
      <c r="K6" s="63" t="s">
        <v>201</v>
      </c>
      <c r="L6" s="63" t="s">
        <v>202</v>
      </c>
      <c r="M6" s="63" t="s">
        <v>203</v>
      </c>
      <c r="N6" s="63" t="s">
        <v>204</v>
      </c>
      <c r="O6" s="61" t="s">
        <v>206</v>
      </c>
      <c r="P6" s="62"/>
      <c r="Q6" s="62"/>
    </row>
    <row r="7" spans="1:17" ht="74.25" customHeight="1">
      <c r="A7" s="254"/>
      <c r="B7" s="248"/>
      <c r="C7" s="59" t="s">
        <v>22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254" t="s">
        <v>4</v>
      </c>
      <c r="B8" s="248" t="s">
        <v>87</v>
      </c>
      <c r="C8" s="59" t="s">
        <v>21</v>
      </c>
      <c r="D8" s="61"/>
      <c r="E8" s="62"/>
      <c r="F8" s="62"/>
      <c r="G8" s="62"/>
      <c r="H8" s="62"/>
      <c r="I8" s="63" t="s">
        <v>201</v>
      </c>
      <c r="J8" s="63" t="s">
        <v>202</v>
      </c>
      <c r="K8" s="63" t="s">
        <v>203</v>
      </c>
      <c r="L8" s="63" t="s">
        <v>204</v>
      </c>
      <c r="M8" s="245" t="s">
        <v>206</v>
      </c>
      <c r="N8" s="246"/>
      <c r="O8" s="247"/>
      <c r="P8" s="62"/>
      <c r="Q8" s="62"/>
    </row>
    <row r="9" spans="1:17" ht="33.75" customHeight="1">
      <c r="A9" s="254"/>
      <c r="B9" s="248"/>
      <c r="C9" s="59" t="s">
        <v>22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254" t="s">
        <v>5</v>
      </c>
      <c r="B10" s="248" t="s">
        <v>88</v>
      </c>
      <c r="C10" s="59" t="s">
        <v>21</v>
      </c>
      <c r="D10" s="61" t="s">
        <v>207</v>
      </c>
      <c r="E10" s="61"/>
      <c r="F10" s="61" t="s">
        <v>208</v>
      </c>
      <c r="G10" s="61"/>
      <c r="H10" s="61" t="s">
        <v>209</v>
      </c>
      <c r="I10" s="61" t="s">
        <v>210</v>
      </c>
      <c r="J10" s="61" t="s">
        <v>211</v>
      </c>
      <c r="K10" s="61"/>
      <c r="L10" s="61"/>
      <c r="M10" s="61" t="s">
        <v>212</v>
      </c>
      <c r="N10" s="61"/>
      <c r="O10" s="61"/>
      <c r="P10" s="62"/>
      <c r="Q10" s="62"/>
    </row>
    <row r="11" spans="1:17" ht="40.5" customHeight="1">
      <c r="A11" s="254"/>
      <c r="B11" s="248"/>
      <c r="C11" s="59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254" t="s">
        <v>6</v>
      </c>
      <c r="B12" s="248" t="s">
        <v>229</v>
      </c>
      <c r="C12" s="59" t="s">
        <v>21</v>
      </c>
      <c r="D12" s="61"/>
      <c r="E12" s="61" t="s">
        <v>150</v>
      </c>
      <c r="F12" s="61"/>
      <c r="G12" s="61" t="s">
        <v>151</v>
      </c>
      <c r="H12" s="61" t="s">
        <v>152</v>
      </c>
      <c r="I12" s="61" t="s">
        <v>153</v>
      </c>
      <c r="J12" s="61"/>
      <c r="K12" s="61"/>
      <c r="L12" s="61" t="s">
        <v>152</v>
      </c>
      <c r="M12" s="61"/>
      <c r="N12" s="61"/>
      <c r="O12" s="61" t="s">
        <v>154</v>
      </c>
      <c r="P12" s="62"/>
      <c r="Q12" s="62"/>
    </row>
    <row r="13" spans="1:17" ht="24" customHeight="1">
      <c r="A13" s="254"/>
      <c r="B13" s="248"/>
      <c r="C13" s="59" t="s">
        <v>22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254" t="s">
        <v>10</v>
      </c>
      <c r="B14" s="248" t="s">
        <v>89</v>
      </c>
      <c r="C14" s="59" t="s">
        <v>21</v>
      </c>
      <c r="D14" s="61"/>
      <c r="E14" s="62"/>
      <c r="F14" s="67" t="s">
        <v>241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254"/>
      <c r="B15" s="248"/>
      <c r="C15" s="59" t="s">
        <v>22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7" t="s">
        <v>90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258"/>
      <c r="AJ16" s="258"/>
      <c r="AK16" s="258"/>
      <c r="AZ16" s="258"/>
      <c r="BA16" s="258"/>
      <c r="BB16" s="258"/>
      <c r="BQ16" s="258"/>
      <c r="BR16" s="258"/>
      <c r="BS16" s="258"/>
      <c r="CH16" s="258"/>
      <c r="CI16" s="258"/>
      <c r="CJ16" s="258"/>
      <c r="CY16" s="258"/>
      <c r="CZ16" s="258"/>
      <c r="DA16" s="258"/>
      <c r="DP16" s="258"/>
      <c r="DQ16" s="258"/>
      <c r="DR16" s="258"/>
      <c r="EG16" s="258"/>
      <c r="EH16" s="258"/>
      <c r="EI16" s="258"/>
      <c r="EX16" s="258"/>
      <c r="EY16" s="258"/>
      <c r="EZ16" s="258"/>
      <c r="FO16" s="258"/>
      <c r="FP16" s="258"/>
      <c r="FQ16" s="258"/>
      <c r="GF16" s="258"/>
      <c r="GG16" s="258"/>
      <c r="GH16" s="258"/>
      <c r="GW16" s="258"/>
      <c r="GX16" s="258"/>
      <c r="GY16" s="258"/>
      <c r="HN16" s="258"/>
      <c r="HO16" s="258"/>
      <c r="HP16" s="258"/>
      <c r="IE16" s="258"/>
      <c r="IF16" s="258"/>
      <c r="IG16" s="258"/>
      <c r="IV16" s="258"/>
    </row>
    <row r="17" spans="1:17" ht="320.25" customHeight="1">
      <c r="A17" s="254" t="s">
        <v>7</v>
      </c>
      <c r="B17" s="248" t="s">
        <v>91</v>
      </c>
      <c r="C17" s="59" t="s">
        <v>21</v>
      </c>
      <c r="D17" s="69" t="s">
        <v>159</v>
      </c>
      <c r="E17" s="69" t="s">
        <v>160</v>
      </c>
      <c r="F17" s="69" t="s">
        <v>161</v>
      </c>
      <c r="G17" s="69" t="s">
        <v>162</v>
      </c>
      <c r="H17" s="69" t="s">
        <v>163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254"/>
      <c r="B18" s="248"/>
      <c r="C18" s="59" t="s">
        <v>22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254" t="s">
        <v>8</v>
      </c>
      <c r="B19" s="248" t="s">
        <v>227</v>
      </c>
      <c r="C19" s="59" t="s">
        <v>21</v>
      </c>
      <c r="D19" s="63" t="s">
        <v>242</v>
      </c>
      <c r="E19" s="63" t="s">
        <v>243</v>
      </c>
      <c r="F19" s="70" t="s">
        <v>172</v>
      </c>
      <c r="G19" s="63" t="s">
        <v>173</v>
      </c>
      <c r="H19" s="71"/>
      <c r="I19" s="71"/>
      <c r="J19" s="71"/>
      <c r="K19" s="63"/>
      <c r="L19" s="63"/>
      <c r="M19" s="63"/>
      <c r="N19" s="63"/>
      <c r="O19" s="63"/>
      <c r="P19" s="63" t="s">
        <v>174</v>
      </c>
      <c r="Q19" s="62"/>
    </row>
    <row r="20" spans="1:17" ht="39.75" customHeight="1">
      <c r="A20" s="254"/>
      <c r="B20" s="248"/>
      <c r="C20" s="59" t="s">
        <v>22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254" t="s">
        <v>9</v>
      </c>
      <c r="B21" s="248" t="s">
        <v>230</v>
      </c>
      <c r="C21" s="59" t="s">
        <v>21</v>
      </c>
      <c r="D21" s="72" t="s">
        <v>244</v>
      </c>
      <c r="E21" s="72" t="s">
        <v>175</v>
      </c>
      <c r="F21" s="72" t="s">
        <v>172</v>
      </c>
      <c r="G21" s="73" t="s">
        <v>176</v>
      </c>
      <c r="H21" s="73" t="s">
        <v>176</v>
      </c>
      <c r="I21" s="72" t="s">
        <v>176</v>
      </c>
      <c r="J21" s="72" t="s">
        <v>176</v>
      </c>
      <c r="K21" s="72" t="s">
        <v>176</v>
      </c>
      <c r="L21" s="72" t="s">
        <v>176</v>
      </c>
      <c r="M21" s="72" t="s">
        <v>176</v>
      </c>
      <c r="N21" s="72" t="s">
        <v>177</v>
      </c>
      <c r="O21" s="72" t="s">
        <v>178</v>
      </c>
      <c r="P21" s="63" t="s">
        <v>179</v>
      </c>
      <c r="Q21" s="62"/>
    </row>
    <row r="22" spans="1:17" ht="31.5" customHeight="1">
      <c r="A22" s="254"/>
      <c r="B22" s="248"/>
      <c r="C22" s="59" t="s">
        <v>22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250" t="s">
        <v>15</v>
      </c>
      <c r="B23" s="249" t="s">
        <v>231</v>
      </c>
      <c r="C23" s="74" t="s">
        <v>21</v>
      </c>
      <c r="D23" s="63" t="str">
        <f>$D$19</f>
        <v>подготовка конкурсной документации</v>
      </c>
      <c r="E23" s="63" t="s">
        <v>245</v>
      </c>
      <c r="F23" s="70" t="s">
        <v>172</v>
      </c>
      <c r="G23" s="63" t="s">
        <v>180</v>
      </c>
      <c r="H23" s="63" t="s">
        <v>181</v>
      </c>
      <c r="I23" s="63" t="s">
        <v>136</v>
      </c>
      <c r="J23" s="63"/>
      <c r="K23" s="63" t="s">
        <v>182</v>
      </c>
      <c r="L23" s="63"/>
      <c r="M23" s="71"/>
      <c r="N23" s="71"/>
      <c r="O23" s="71"/>
      <c r="P23" s="63" t="s">
        <v>183</v>
      </c>
      <c r="Q23" s="71"/>
    </row>
    <row r="24" spans="1:17" s="75" customFormat="1" ht="39.75" customHeight="1">
      <c r="A24" s="252"/>
      <c r="B24" s="249"/>
      <c r="C24" s="74" t="s">
        <v>22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255" t="s">
        <v>16</v>
      </c>
      <c r="B25" s="249" t="s">
        <v>232</v>
      </c>
      <c r="C25" s="74" t="s">
        <v>21</v>
      </c>
      <c r="D25" s="76"/>
      <c r="E25" s="63" t="str">
        <f>$D$19</f>
        <v>подготовка конкурсной документации</v>
      </c>
      <c r="F25" s="70" t="s">
        <v>172</v>
      </c>
      <c r="G25" s="63" t="s">
        <v>184</v>
      </c>
      <c r="H25" s="63" t="str">
        <f>$D$19</f>
        <v>подготовка конкурсной документации</v>
      </c>
      <c r="I25" s="70" t="s">
        <v>172</v>
      </c>
      <c r="J25" s="63" t="s">
        <v>184</v>
      </c>
      <c r="K25" s="71"/>
      <c r="L25" s="71"/>
      <c r="M25" s="71"/>
      <c r="N25" s="71"/>
      <c r="O25" s="71"/>
      <c r="P25" s="72" t="s">
        <v>185</v>
      </c>
      <c r="Q25" s="71"/>
    </row>
    <row r="26" spans="1:17" s="75" customFormat="1" ht="39.75" customHeight="1">
      <c r="A26" s="255"/>
      <c r="B26" s="249"/>
      <c r="C26" s="74" t="s">
        <v>22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7" t="s">
        <v>92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17</v>
      </c>
      <c r="B28" s="60" t="s">
        <v>233</v>
      </c>
      <c r="C28" s="59" t="s">
        <v>21</v>
      </c>
      <c r="D28" s="61" t="s">
        <v>140</v>
      </c>
      <c r="E28" s="61" t="s">
        <v>140</v>
      </c>
      <c r="F28" s="61" t="s">
        <v>140</v>
      </c>
      <c r="G28" s="61" t="s">
        <v>141</v>
      </c>
      <c r="H28" s="61" t="s">
        <v>141</v>
      </c>
      <c r="I28" s="61" t="s">
        <v>141</v>
      </c>
      <c r="J28" s="61" t="s">
        <v>142</v>
      </c>
      <c r="K28" s="61" t="s">
        <v>142</v>
      </c>
      <c r="L28" s="61" t="s">
        <v>142</v>
      </c>
      <c r="M28" s="61" t="s">
        <v>143</v>
      </c>
      <c r="N28" s="61" t="s">
        <v>143</v>
      </c>
      <c r="O28" s="62"/>
      <c r="P28" s="62"/>
      <c r="Q28" s="62"/>
    </row>
    <row r="29" spans="1:17" ht="39.75" customHeight="1">
      <c r="A29" s="59"/>
      <c r="B29" s="60"/>
      <c r="C29" s="59" t="s">
        <v>22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8" t="s">
        <v>93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254" t="s">
        <v>95</v>
      </c>
      <c r="B31" s="248" t="s">
        <v>94</v>
      </c>
      <c r="C31" s="59" t="s">
        <v>21</v>
      </c>
      <c r="D31" s="61" t="s">
        <v>213</v>
      </c>
      <c r="E31" s="61" t="s">
        <v>214</v>
      </c>
      <c r="F31" s="61" t="s">
        <v>215</v>
      </c>
      <c r="G31" s="61" t="s">
        <v>215</v>
      </c>
      <c r="H31" s="61" t="s">
        <v>142</v>
      </c>
      <c r="I31" s="61" t="s">
        <v>143</v>
      </c>
      <c r="J31" s="61" t="s">
        <v>143</v>
      </c>
      <c r="K31" s="61" t="s">
        <v>143</v>
      </c>
      <c r="L31" s="61" t="s">
        <v>143</v>
      </c>
      <c r="M31" s="61" t="s">
        <v>216</v>
      </c>
      <c r="N31" s="61" t="s">
        <v>216</v>
      </c>
      <c r="O31" s="61" t="s">
        <v>216</v>
      </c>
      <c r="P31" s="62"/>
      <c r="Q31" s="62"/>
    </row>
    <row r="32" spans="1:17" ht="45.75" customHeight="1">
      <c r="A32" s="254"/>
      <c r="B32" s="248"/>
      <c r="C32" s="59" t="s">
        <v>22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7" t="s">
        <v>96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254" t="s">
        <v>97</v>
      </c>
      <c r="B34" s="248" t="s">
        <v>98</v>
      </c>
      <c r="C34" s="59" t="s">
        <v>21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254"/>
      <c r="B35" s="248"/>
      <c r="C35" s="59" t="s">
        <v>22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256" t="s">
        <v>99</v>
      </c>
      <c r="B36" s="219" t="s">
        <v>130</v>
      </c>
      <c r="C36" s="59" t="s">
        <v>21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257"/>
      <c r="B37" s="221"/>
      <c r="C37" s="59" t="s">
        <v>22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9" t="s">
        <v>100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254" t="s">
        <v>101</v>
      </c>
      <c r="B39" s="248" t="s">
        <v>228</v>
      </c>
      <c r="C39" s="59" t="s">
        <v>21</v>
      </c>
      <c r="D39" s="98"/>
      <c r="E39" s="98" t="s">
        <v>247</v>
      </c>
      <c r="F39" s="98" t="s">
        <v>246</v>
      </c>
      <c r="G39" s="98" t="s">
        <v>235</v>
      </c>
      <c r="H39" s="260" t="s">
        <v>248</v>
      </c>
      <c r="I39" s="261"/>
      <c r="J39" s="261"/>
      <c r="K39" s="261"/>
      <c r="L39" s="261"/>
      <c r="M39" s="261"/>
      <c r="N39" s="261"/>
      <c r="O39" s="262"/>
      <c r="P39" s="61" t="s">
        <v>190</v>
      </c>
      <c r="Q39" s="62"/>
    </row>
    <row r="40" spans="1:17" ht="39.75" customHeight="1">
      <c r="A40" s="254" t="s">
        <v>11</v>
      </c>
      <c r="B40" s="248" t="s">
        <v>12</v>
      </c>
      <c r="C40" s="59" t="s">
        <v>22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254" t="s">
        <v>102</v>
      </c>
      <c r="B41" s="248" t="s">
        <v>103</v>
      </c>
      <c r="C41" s="59" t="s">
        <v>21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155</v>
      </c>
      <c r="Q41" s="62"/>
    </row>
    <row r="42" spans="1:17" ht="39.75" customHeight="1">
      <c r="A42" s="254"/>
      <c r="B42" s="248"/>
      <c r="C42" s="59" t="s">
        <v>22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254" t="s">
        <v>104</v>
      </c>
      <c r="B43" s="248" t="s">
        <v>105</v>
      </c>
      <c r="C43" s="59" t="s">
        <v>21</v>
      </c>
      <c r="D43" s="63" t="s">
        <v>201</v>
      </c>
      <c r="E43" s="63" t="s">
        <v>202</v>
      </c>
      <c r="F43" s="63" t="s">
        <v>205</v>
      </c>
      <c r="G43" s="264" t="s">
        <v>193</v>
      </c>
      <c r="H43" s="265"/>
      <c r="I43" s="265"/>
      <c r="J43" s="265"/>
      <c r="K43" s="265"/>
      <c r="L43" s="265"/>
      <c r="M43" s="265"/>
      <c r="N43" s="265"/>
      <c r="O43" s="266"/>
      <c r="P43" s="62"/>
      <c r="Q43" s="62"/>
    </row>
    <row r="44" spans="1:17" ht="39.75" customHeight="1">
      <c r="A44" s="254"/>
      <c r="B44" s="248"/>
      <c r="C44" s="59" t="s">
        <v>22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254" t="s">
        <v>106</v>
      </c>
      <c r="B45" s="248" t="s">
        <v>107</v>
      </c>
      <c r="C45" s="59" t="s">
        <v>21</v>
      </c>
      <c r="D45" s="89" t="s">
        <v>191</v>
      </c>
      <c r="E45" s="89" t="s">
        <v>192</v>
      </c>
      <c r="F45" s="89" t="s">
        <v>193</v>
      </c>
      <c r="G45" s="89" t="s">
        <v>193</v>
      </c>
      <c r="H45" s="89" t="s">
        <v>194</v>
      </c>
      <c r="I45" s="89" t="s">
        <v>193</v>
      </c>
      <c r="J45" s="89" t="s">
        <v>193</v>
      </c>
      <c r="K45" s="89" t="s">
        <v>195</v>
      </c>
      <c r="L45" s="89" t="s">
        <v>193</v>
      </c>
      <c r="M45" s="89" t="s">
        <v>196</v>
      </c>
      <c r="N45" s="89" t="s">
        <v>197</v>
      </c>
      <c r="O45" s="89" t="s">
        <v>198</v>
      </c>
      <c r="P45" s="89" t="s">
        <v>199</v>
      </c>
      <c r="Q45" s="62"/>
    </row>
    <row r="46" spans="1:17" ht="39.75" customHeight="1">
      <c r="A46" s="254" t="s">
        <v>13</v>
      </c>
      <c r="B46" s="248" t="s">
        <v>14</v>
      </c>
      <c r="C46" s="59" t="s">
        <v>22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235" t="s">
        <v>109</v>
      </c>
      <c r="B47" s="219" t="s">
        <v>108</v>
      </c>
      <c r="C47" s="59" t="s">
        <v>21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237"/>
      <c r="B48" s="221"/>
      <c r="C48" s="59" t="s">
        <v>22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235" t="s">
        <v>110</v>
      </c>
      <c r="B49" s="219" t="s">
        <v>111</v>
      </c>
      <c r="C49" s="90" t="s">
        <v>21</v>
      </c>
      <c r="D49" s="36" t="s">
        <v>249</v>
      </c>
      <c r="E49" s="36" t="s">
        <v>249</v>
      </c>
      <c r="F49" s="36" t="s">
        <v>249</v>
      </c>
      <c r="G49" s="36" t="s">
        <v>250</v>
      </c>
      <c r="H49" s="36" t="s">
        <v>251</v>
      </c>
      <c r="I49" s="100" t="s">
        <v>252</v>
      </c>
      <c r="J49" s="36" t="s">
        <v>253</v>
      </c>
      <c r="K49" s="36" t="s">
        <v>249</v>
      </c>
      <c r="L49" s="36" t="s">
        <v>254</v>
      </c>
      <c r="M49" s="36" t="s">
        <v>249</v>
      </c>
      <c r="N49" s="100" t="s">
        <v>255</v>
      </c>
      <c r="O49" s="36" t="s">
        <v>249</v>
      </c>
      <c r="P49" s="91"/>
      <c r="Q49" s="91"/>
    </row>
    <row r="50" spans="1:17" ht="39.75" customHeight="1">
      <c r="A50" s="237"/>
      <c r="B50" s="221"/>
      <c r="C50" s="59" t="s">
        <v>22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254" t="s">
        <v>112</v>
      </c>
      <c r="B51" s="248" t="s">
        <v>113</v>
      </c>
      <c r="C51" s="74" t="s">
        <v>21</v>
      </c>
      <c r="D51" s="63" t="s">
        <v>132</v>
      </c>
      <c r="E51" s="63" t="s">
        <v>133</v>
      </c>
      <c r="F51" s="63" t="s">
        <v>134</v>
      </c>
      <c r="G51" s="63" t="s">
        <v>135</v>
      </c>
      <c r="H51" s="63" t="s">
        <v>136</v>
      </c>
      <c r="I51" s="63" t="s">
        <v>137</v>
      </c>
      <c r="J51" s="63" t="s">
        <v>137</v>
      </c>
      <c r="K51" s="63" t="s">
        <v>137</v>
      </c>
      <c r="L51" s="63" t="s">
        <v>138</v>
      </c>
      <c r="M51" s="71"/>
      <c r="N51" s="71"/>
      <c r="O51" s="71"/>
      <c r="P51" s="63" t="s">
        <v>139</v>
      </c>
      <c r="Q51" s="71"/>
    </row>
    <row r="52" spans="1:17" ht="39.75" customHeight="1">
      <c r="A52" s="254"/>
      <c r="B52" s="248"/>
      <c r="C52" s="59" t="s">
        <v>22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254" t="s">
        <v>115</v>
      </c>
      <c r="B53" s="248" t="s">
        <v>114</v>
      </c>
      <c r="C53" s="59" t="s">
        <v>21</v>
      </c>
      <c r="D53" s="89" t="s">
        <v>144</v>
      </c>
      <c r="E53" s="89" t="s">
        <v>144</v>
      </c>
      <c r="F53" s="89" t="s">
        <v>144</v>
      </c>
      <c r="G53" s="89" t="s">
        <v>149</v>
      </c>
      <c r="H53" s="89" t="s">
        <v>145</v>
      </c>
      <c r="I53" s="89" t="s">
        <v>203</v>
      </c>
      <c r="J53" s="89" t="s">
        <v>146</v>
      </c>
      <c r="K53" s="89" t="s">
        <v>147</v>
      </c>
      <c r="L53" s="89" t="s">
        <v>148</v>
      </c>
      <c r="M53" s="89"/>
      <c r="N53" s="87"/>
      <c r="O53" s="61"/>
      <c r="P53" s="61"/>
      <c r="Q53" s="61"/>
    </row>
    <row r="54" spans="1:17" ht="31.5" customHeight="1">
      <c r="A54" s="254"/>
      <c r="B54" s="248"/>
      <c r="C54" s="59" t="s">
        <v>22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254" t="s">
        <v>116</v>
      </c>
      <c r="B55" s="248" t="s">
        <v>117</v>
      </c>
      <c r="C55" s="59" t="s">
        <v>21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254"/>
      <c r="B56" s="248"/>
      <c r="C56" s="59" t="s">
        <v>22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254" t="s">
        <v>118</v>
      </c>
      <c r="B57" s="248" t="s">
        <v>119</v>
      </c>
      <c r="C57" s="59" t="s">
        <v>21</v>
      </c>
      <c r="D57" s="99" t="s">
        <v>236</v>
      </c>
      <c r="E57" s="98"/>
      <c r="F57" s="98" t="s">
        <v>237</v>
      </c>
      <c r="G57" s="267" t="s">
        <v>234</v>
      </c>
      <c r="H57" s="267"/>
      <c r="I57" s="98" t="s">
        <v>238</v>
      </c>
      <c r="J57" s="98" t="s">
        <v>239</v>
      </c>
      <c r="K57" s="245" t="s">
        <v>240</v>
      </c>
      <c r="L57" s="246"/>
      <c r="M57" s="246"/>
      <c r="N57" s="246"/>
      <c r="O57" s="247"/>
      <c r="P57" s="94" t="s">
        <v>200</v>
      </c>
      <c r="Q57" s="62"/>
    </row>
    <row r="58" spans="1:17" ht="39.75" customHeight="1">
      <c r="A58" s="254"/>
      <c r="B58" s="248"/>
      <c r="C58" s="59" t="s">
        <v>22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250" t="s">
        <v>121</v>
      </c>
      <c r="B59" s="250" t="s">
        <v>120</v>
      </c>
      <c r="C59" s="250" t="s">
        <v>21</v>
      </c>
      <c r="D59" s="63"/>
      <c r="E59" s="63" t="s">
        <v>168</v>
      </c>
      <c r="F59" s="63" t="s">
        <v>169</v>
      </c>
      <c r="G59" s="95" t="s">
        <v>170</v>
      </c>
      <c r="H59" s="95" t="s">
        <v>170</v>
      </c>
      <c r="I59" s="95" t="s">
        <v>170</v>
      </c>
      <c r="J59" s="95" t="s">
        <v>170</v>
      </c>
      <c r="K59" s="95" t="s">
        <v>170</v>
      </c>
      <c r="L59" s="95" t="s">
        <v>170</v>
      </c>
      <c r="M59" s="95" t="s">
        <v>170</v>
      </c>
      <c r="N59" s="95" t="s">
        <v>170</v>
      </c>
      <c r="O59" s="95" t="s">
        <v>171</v>
      </c>
      <c r="P59" s="71"/>
      <c r="Q59" s="71"/>
    </row>
    <row r="60" spans="1:17" s="75" customFormat="1" ht="150" customHeight="1">
      <c r="A60" s="251"/>
      <c r="B60" s="251"/>
      <c r="C60" s="251"/>
      <c r="D60" s="63" t="s">
        <v>164</v>
      </c>
      <c r="E60" s="63" t="s">
        <v>164</v>
      </c>
      <c r="F60" s="63" t="s">
        <v>164</v>
      </c>
      <c r="G60" s="63" t="s">
        <v>164</v>
      </c>
      <c r="H60" s="63" t="s">
        <v>164</v>
      </c>
      <c r="I60" s="63" t="s">
        <v>164</v>
      </c>
      <c r="J60" s="63" t="s">
        <v>164</v>
      </c>
      <c r="K60" s="63" t="s">
        <v>164</v>
      </c>
      <c r="L60" s="63" t="s">
        <v>164</v>
      </c>
      <c r="M60" s="63" t="s">
        <v>164</v>
      </c>
      <c r="N60" s="63" t="s">
        <v>164</v>
      </c>
      <c r="O60" s="63" t="s">
        <v>164</v>
      </c>
      <c r="P60" s="71"/>
      <c r="Q60" s="71"/>
    </row>
    <row r="61" spans="1:17" s="75" customFormat="1" ht="316.5" customHeight="1">
      <c r="A61" s="251"/>
      <c r="B61" s="251"/>
      <c r="C61" s="252"/>
      <c r="D61" s="63" t="s">
        <v>165</v>
      </c>
      <c r="E61" s="63" t="s">
        <v>166</v>
      </c>
      <c r="F61" s="63" t="s">
        <v>167</v>
      </c>
      <c r="G61" s="63" t="s">
        <v>167</v>
      </c>
      <c r="H61" s="63" t="s">
        <v>167</v>
      </c>
      <c r="I61" s="63" t="s">
        <v>167</v>
      </c>
      <c r="J61" s="63" t="s">
        <v>167</v>
      </c>
      <c r="K61" s="63" t="s">
        <v>167</v>
      </c>
      <c r="L61" s="63" t="s">
        <v>167</v>
      </c>
      <c r="M61" s="63" t="s">
        <v>167</v>
      </c>
      <c r="N61" s="63" t="s">
        <v>167</v>
      </c>
      <c r="O61" s="63" t="s">
        <v>167</v>
      </c>
      <c r="P61" s="71"/>
      <c r="Q61" s="71"/>
    </row>
    <row r="62" spans="1:17" s="75" customFormat="1" ht="39.75" customHeight="1">
      <c r="A62" s="252"/>
      <c r="B62" s="252"/>
      <c r="C62" s="74" t="s">
        <v>22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254" t="s">
        <v>122</v>
      </c>
      <c r="B63" s="248" t="s">
        <v>123</v>
      </c>
      <c r="C63" s="59" t="s">
        <v>21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254"/>
      <c r="B64" s="248"/>
      <c r="C64" s="59" t="s">
        <v>22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255" t="s">
        <v>124</v>
      </c>
      <c r="B65" s="249" t="s">
        <v>125</v>
      </c>
      <c r="C65" s="74" t="s">
        <v>21</v>
      </c>
      <c r="D65" s="72"/>
      <c r="E65" s="72"/>
      <c r="F65" s="72" t="s">
        <v>186</v>
      </c>
      <c r="G65" s="72" t="s">
        <v>172</v>
      </c>
      <c r="H65" s="72" t="s">
        <v>187</v>
      </c>
      <c r="I65" s="72"/>
      <c r="J65" s="72" t="s">
        <v>187</v>
      </c>
      <c r="K65" s="72"/>
      <c r="L65" s="72"/>
      <c r="M65" s="72" t="s">
        <v>187</v>
      </c>
      <c r="N65" s="72"/>
      <c r="O65" s="72" t="s">
        <v>188</v>
      </c>
      <c r="P65" s="72" t="s">
        <v>189</v>
      </c>
      <c r="Q65" s="71"/>
    </row>
    <row r="66" spans="1:17" s="75" customFormat="1" ht="39.75" customHeight="1">
      <c r="A66" s="255"/>
      <c r="B66" s="249"/>
      <c r="C66" s="74" t="s">
        <v>22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254" t="s">
        <v>126</v>
      </c>
      <c r="B67" s="248" t="s">
        <v>127</v>
      </c>
      <c r="C67" s="59" t="s">
        <v>21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254"/>
      <c r="B68" s="248"/>
      <c r="C68" s="59" t="s">
        <v>22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235" t="s">
        <v>128</v>
      </c>
      <c r="B69" s="219" t="s">
        <v>129</v>
      </c>
      <c r="C69" s="59" t="s">
        <v>21</v>
      </c>
      <c r="D69" s="61"/>
      <c r="E69" s="96" t="s">
        <v>156</v>
      </c>
      <c r="F69" s="96" t="s">
        <v>157</v>
      </c>
      <c r="G69" s="62"/>
      <c r="H69" s="62"/>
      <c r="I69" s="62"/>
      <c r="J69" s="62"/>
      <c r="K69" s="62"/>
      <c r="L69" s="62"/>
      <c r="M69" s="62"/>
      <c r="N69" s="62"/>
      <c r="O69" s="96" t="s">
        <v>158</v>
      </c>
      <c r="P69" s="62"/>
      <c r="Q69" s="62"/>
    </row>
    <row r="70" spans="1:17" ht="39.75" customHeight="1">
      <c r="A70" s="237"/>
      <c r="B70" s="221"/>
      <c r="C70" s="59" t="s">
        <v>22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259" t="s">
        <v>256</v>
      </c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48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263" t="s">
        <v>217</v>
      </c>
      <c r="C79" s="263"/>
      <c r="D79" s="263"/>
      <c r="E79" s="263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DP16:DR16"/>
    <mergeCell ref="CH16:CJ16"/>
    <mergeCell ref="CY16:DA16"/>
    <mergeCell ref="BQ16:BS16"/>
    <mergeCell ref="B73:T73"/>
    <mergeCell ref="B57:B58"/>
    <mergeCell ref="B65:B66"/>
    <mergeCell ref="B63:B64"/>
    <mergeCell ref="AZ16:BB16"/>
    <mergeCell ref="H39:O39"/>
    <mergeCell ref="A25:A26"/>
    <mergeCell ref="A31:A32"/>
    <mergeCell ref="EX16:EZ16"/>
    <mergeCell ref="FO16:FQ16"/>
    <mergeCell ref="GF16:GH16"/>
    <mergeCell ref="GW16:GY16"/>
    <mergeCell ref="HN16:HP16"/>
    <mergeCell ref="IE16:IG16"/>
    <mergeCell ref="EG16:EI16"/>
    <mergeCell ref="A36:A37"/>
    <mergeCell ref="A51:A52"/>
    <mergeCell ref="A49:A50"/>
    <mergeCell ref="B25:B26"/>
    <mergeCell ref="AI16:AK16"/>
    <mergeCell ref="B34:B35"/>
    <mergeCell ref="A21:A22"/>
    <mergeCell ref="A23:A24"/>
    <mergeCell ref="A19:A20"/>
    <mergeCell ref="A17:A18"/>
    <mergeCell ref="A5:A7"/>
    <mergeCell ref="A10:A11"/>
    <mergeCell ref="A8:A9"/>
    <mergeCell ref="A12:A13"/>
    <mergeCell ref="A14:A15"/>
    <mergeCell ref="A45:A46"/>
    <mergeCell ref="A43:A44"/>
    <mergeCell ref="A39:A40"/>
    <mergeCell ref="A41:A42"/>
    <mergeCell ref="A34:A35"/>
    <mergeCell ref="A69:A70"/>
    <mergeCell ref="A53:A54"/>
    <mergeCell ref="A63:A64"/>
    <mergeCell ref="A67:A68"/>
    <mergeCell ref="A65:A66"/>
    <mergeCell ref="B41:B42"/>
    <mergeCell ref="A47:A48"/>
    <mergeCell ref="A59:A62"/>
    <mergeCell ref="A55:A56"/>
    <mergeCell ref="A57:A58"/>
    <mergeCell ref="B53:B54"/>
    <mergeCell ref="B36:B37"/>
    <mergeCell ref="B3:C3"/>
    <mergeCell ref="B10:B11"/>
    <mergeCell ref="B17:B18"/>
    <mergeCell ref="B14:B15"/>
    <mergeCell ref="B39:B40"/>
    <mergeCell ref="B43:B44"/>
    <mergeCell ref="B31:B32"/>
    <mergeCell ref="M8:O8"/>
    <mergeCell ref="B5:B7"/>
    <mergeCell ref="B23:B24"/>
    <mergeCell ref="C59:C61"/>
    <mergeCell ref="B19:B20"/>
    <mergeCell ref="B8:B9"/>
    <mergeCell ref="B12:B13"/>
    <mergeCell ref="B47:B48"/>
    <mergeCell ref="B45:B46"/>
    <mergeCell ref="B21:B22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7.57421875" style="0" customWidth="1"/>
    <col min="2" max="2" width="30.7109375" style="0" customWidth="1"/>
    <col min="3" max="6" width="15.7109375" style="0" customWidth="1"/>
    <col min="7" max="7" width="44.7109375" style="0" customWidth="1"/>
  </cols>
  <sheetData>
    <row r="1" spans="1:7" ht="15.75">
      <c r="A1" s="270" t="s">
        <v>300</v>
      </c>
      <c r="B1" s="270"/>
      <c r="C1" s="270"/>
      <c r="D1" s="270"/>
      <c r="E1" s="270"/>
      <c r="F1" s="270"/>
      <c r="G1" s="270"/>
    </row>
    <row r="2" spans="1:7" ht="15.75">
      <c r="A2" s="270" t="s">
        <v>337</v>
      </c>
      <c r="B2" s="270"/>
      <c r="C2" s="270"/>
      <c r="D2" s="270"/>
      <c r="E2" s="270"/>
      <c r="F2" s="270"/>
      <c r="G2" s="270"/>
    </row>
    <row r="3" spans="1:7" ht="15">
      <c r="A3" s="143"/>
      <c r="B3" s="143"/>
      <c r="C3" s="143"/>
      <c r="D3" s="143"/>
      <c r="E3" s="143"/>
      <c r="F3" s="143"/>
      <c r="G3" s="143"/>
    </row>
    <row r="4" spans="1:7" ht="15.75">
      <c r="A4" s="271" t="s">
        <v>313</v>
      </c>
      <c r="B4" s="271" t="s">
        <v>301</v>
      </c>
      <c r="C4" s="271" t="s">
        <v>302</v>
      </c>
      <c r="D4" s="271" t="s">
        <v>303</v>
      </c>
      <c r="E4" s="271"/>
      <c r="F4" s="271" t="s">
        <v>304</v>
      </c>
      <c r="G4" s="271" t="s">
        <v>314</v>
      </c>
    </row>
    <row r="5" spans="1:7" ht="15.75">
      <c r="A5" s="271"/>
      <c r="B5" s="271"/>
      <c r="C5" s="271"/>
      <c r="D5" s="144" t="s">
        <v>305</v>
      </c>
      <c r="E5" s="144" t="s">
        <v>315</v>
      </c>
      <c r="F5" s="271"/>
      <c r="G5" s="271"/>
    </row>
    <row r="6" spans="1:7" ht="49.5" customHeight="1">
      <c r="A6" s="271"/>
      <c r="B6" s="271"/>
      <c r="C6" s="271"/>
      <c r="D6" s="144" t="s">
        <v>306</v>
      </c>
      <c r="E6" s="144" t="s">
        <v>307</v>
      </c>
      <c r="F6" s="271"/>
      <c r="G6" s="271"/>
    </row>
    <row r="7" spans="1:7" ht="15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</row>
    <row r="8" spans="1:7" ht="157.5">
      <c r="A8" s="144" t="s">
        <v>262</v>
      </c>
      <c r="B8" s="163" t="s">
        <v>328</v>
      </c>
      <c r="C8" s="144" t="s">
        <v>20</v>
      </c>
      <c r="D8" s="149">
        <v>1.7</v>
      </c>
      <c r="E8" s="149"/>
      <c r="F8" s="170"/>
      <c r="G8" s="146"/>
    </row>
    <row r="9" spans="1:7" ht="173.25">
      <c r="A9" s="144" t="s">
        <v>268</v>
      </c>
      <c r="B9" s="144" t="s">
        <v>308</v>
      </c>
      <c r="C9" s="144" t="s">
        <v>309</v>
      </c>
      <c r="D9" s="144">
        <v>102</v>
      </c>
      <c r="E9" s="144"/>
      <c r="F9" s="169"/>
      <c r="G9" s="147"/>
    </row>
    <row r="10" spans="1:7" ht="110.25">
      <c r="A10" s="144" t="s">
        <v>298</v>
      </c>
      <c r="B10" s="144" t="s">
        <v>310</v>
      </c>
      <c r="C10" s="144" t="s">
        <v>20</v>
      </c>
      <c r="D10" s="148">
        <v>32.2</v>
      </c>
      <c r="E10" s="149"/>
      <c r="F10" s="170"/>
      <c r="G10" s="146"/>
    </row>
    <row r="11" spans="1:7" ht="163.5" customHeight="1">
      <c r="A11" s="144" t="s">
        <v>311</v>
      </c>
      <c r="B11" s="144" t="s">
        <v>316</v>
      </c>
      <c r="C11" s="144" t="s">
        <v>20</v>
      </c>
      <c r="D11" s="149">
        <v>35.3</v>
      </c>
      <c r="E11" s="149"/>
      <c r="F11" s="152"/>
      <c r="G11" s="144"/>
    </row>
    <row r="12" spans="1:7" ht="197.25" customHeight="1">
      <c r="A12" s="164" t="s">
        <v>312</v>
      </c>
      <c r="B12" s="164" t="s">
        <v>317</v>
      </c>
      <c r="C12" s="164" t="s">
        <v>20</v>
      </c>
      <c r="D12" s="168">
        <v>100</v>
      </c>
      <c r="E12" s="168"/>
      <c r="F12" s="150"/>
      <c r="G12" s="164"/>
    </row>
    <row r="13" spans="1:7" ht="141.75" customHeight="1">
      <c r="A13" s="164" t="s">
        <v>329</v>
      </c>
      <c r="B13" s="164" t="s">
        <v>331</v>
      </c>
      <c r="C13" s="164" t="s">
        <v>332</v>
      </c>
      <c r="D13" s="151">
        <v>26</v>
      </c>
      <c r="E13" s="151"/>
      <c r="F13" s="150"/>
      <c r="G13" s="165"/>
    </row>
    <row r="14" spans="1:7" ht="98.25" customHeight="1">
      <c r="A14" s="164" t="s">
        <v>330</v>
      </c>
      <c r="B14" s="167" t="s">
        <v>333</v>
      </c>
      <c r="C14" s="164" t="s">
        <v>332</v>
      </c>
      <c r="D14" s="151">
        <v>5</v>
      </c>
      <c r="E14" s="151"/>
      <c r="F14" s="150"/>
      <c r="G14" s="166"/>
    </row>
    <row r="19" spans="1:3" ht="15.75">
      <c r="A19" s="153" t="s">
        <v>318</v>
      </c>
      <c r="B19" s="154"/>
      <c r="C19" s="154"/>
    </row>
    <row r="20" spans="1:3" ht="15.75">
      <c r="A20" s="153" t="s">
        <v>319</v>
      </c>
      <c r="B20" s="154"/>
      <c r="C20" s="154"/>
    </row>
    <row r="21" spans="1:3" ht="15">
      <c r="A21" s="268" t="s">
        <v>320</v>
      </c>
      <c r="B21" s="268"/>
      <c r="C21" s="268"/>
    </row>
    <row r="22" spans="1:3" ht="15">
      <c r="A22" s="268"/>
      <c r="B22" s="268"/>
      <c r="C22" s="268"/>
    </row>
    <row r="23" spans="1:4" ht="15.75">
      <c r="A23" s="155"/>
      <c r="B23" s="156"/>
      <c r="C23" s="269" t="s">
        <v>321</v>
      </c>
      <c r="D23" s="269"/>
    </row>
    <row r="24" spans="1:3" ht="15.75">
      <c r="A24" s="153" t="s">
        <v>322</v>
      </c>
      <c r="B24" s="154"/>
      <c r="C24" s="154"/>
    </row>
    <row r="26" ht="15">
      <c r="A26" t="s">
        <v>335</v>
      </c>
    </row>
  </sheetData>
  <sheetProtection/>
  <mergeCells count="10">
    <mergeCell ref="A21:C22"/>
    <mergeCell ref="C23:D23"/>
    <mergeCell ref="A1:G1"/>
    <mergeCell ref="A2:G2"/>
    <mergeCell ref="A4:A6"/>
    <mergeCell ref="B4:B6"/>
    <mergeCell ref="C4:C6"/>
    <mergeCell ref="D4:E4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Ви</cp:lastModifiedBy>
  <cp:lastPrinted>2019-04-03T04:23:47Z</cp:lastPrinted>
  <dcterms:created xsi:type="dcterms:W3CDTF">2011-05-17T05:04:33Z</dcterms:created>
  <dcterms:modified xsi:type="dcterms:W3CDTF">2023-07-04T04:31:36Z</dcterms:modified>
  <cp:category/>
  <cp:version/>
  <cp:contentType/>
  <cp:contentStatus/>
</cp:coreProperties>
</file>