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00"/>
  </bookViews>
  <sheets>
    <sheet name="ТИТУЛЬНЫЙ ЛИСТ" sheetId="3" r:id="rId1"/>
    <sheet name="часть 1" sheetId="1" r:id="rId2"/>
    <sheet name="часть 3" sheetId="4" r:id="rId3"/>
    <sheet name="1.АМС" sheetId="44" r:id="rId4"/>
    <sheet name="2.БАСКЕТБОЛ" sheetId="5" r:id="rId5"/>
    <sheet name="3.БИАТЛОН" sheetId="33" r:id="rId6"/>
    <sheet name="4.БИЛЬЯРД" sheetId="8" r:id="rId7"/>
    <sheet name="5.БОКС" sheetId="46" r:id="rId8"/>
    <sheet name="6.ВОЛЕЙБОЛ" sheetId="11" r:id="rId9"/>
    <sheet name="7.ГАНДБОЛ" sheetId="45" r:id="rId10"/>
    <sheet name="8.ДАРТС" sheetId="13" r:id="rId11"/>
    <sheet name="9.ДЗЮДО" sheetId="37" r:id="rId12"/>
    <sheet name="10.КОНЬКОБЕЖНЫЙ" sheetId="30" r:id="rId13"/>
    <sheet name="11.ЛЕГКАЯ АТЛЕТИКА" sheetId="15" r:id="rId14"/>
    <sheet name="12.ЛЫЖНЫЕ ГОНКИ" sheetId="34" r:id="rId15"/>
    <sheet name="13.НАСТОЛЬНЫЙ ТЕННИС" sheetId="17" r:id="rId16"/>
    <sheet name="14. ПАУЭРЛИФТИНГ" sheetId="42" r:id="rId17"/>
    <sheet name="15. ПЛАВАНИЕ" sheetId="43" r:id="rId18"/>
    <sheet name="16.САМБО" sheetId="39" r:id="rId19"/>
    <sheet name="17.СЕВЕРНОЕ МНОГОБОРЬЕ" sheetId="38" r:id="rId20"/>
    <sheet name="18. СКАЛОЛАЗАНИЕ" sheetId="40" r:id="rId21"/>
    <sheet name="19.СПОРТИВНАЯ АКРОБАТИКА" sheetId="35" r:id="rId22"/>
    <sheet name="20.СТРЕЛЬБА" sheetId="21" r:id="rId23"/>
    <sheet name="21.ФИГУРНОЕ КАТАНИЕ" sheetId="36" r:id="rId24"/>
    <sheet name="22.ФУТБОЛ " sheetId="47" r:id="rId25"/>
    <sheet name="23. ХОККЕЙ" sheetId="41" r:id="rId26"/>
    <sheet name="24.ШАХМАТЫ" sheetId="27" r:id="rId27"/>
    <sheet name="25.ЭСТАФЕТЫ" sheetId="6" r:id="rId28"/>
    <sheet name="26.ВЕЛОСПОРТ" sheetId="32" r:id="rId29"/>
  </sheets>
  <definedNames>
    <definedName name="_GoBack" localSheetId="23">'21.ФИГУРНОЕ КАТАНИЕ'!#REF!</definedName>
  </definedNames>
  <calcPr calcId="124519"/>
</workbook>
</file>

<file path=xl/calcChain.xml><?xml version="1.0" encoding="utf-8"?>
<calcChain xmlns="http://schemas.openxmlformats.org/spreadsheetml/2006/main">
  <c r="A23" i="1"/>
  <c r="A22"/>
  <c r="A21"/>
  <c r="A20"/>
  <c r="A19"/>
  <c r="A18"/>
  <c r="A17"/>
  <c r="A16"/>
  <c r="A15"/>
  <c r="A14"/>
  <c r="A13"/>
  <c r="A12"/>
  <c r="A11"/>
  <c r="A10"/>
  <c r="A9"/>
  <c r="A8"/>
  <c r="A7"/>
  <c r="A6"/>
  <c r="A4" l="1"/>
  <c r="A5" s="1"/>
</calcChain>
</file>

<file path=xl/sharedStrings.xml><?xml version="1.0" encoding="utf-8"?>
<sst xmlns="http://schemas.openxmlformats.org/spreadsheetml/2006/main" count="2680" uniqueCount="1254">
  <si>
    <t>№</t>
  </si>
  <si>
    <t>Наименование мероприятия</t>
  </si>
  <si>
    <t>Сроки проведения</t>
  </si>
  <si>
    <t>Место проведения</t>
  </si>
  <si>
    <t>Участвующие организации</t>
  </si>
  <si>
    <t>проводящая организация</t>
  </si>
  <si>
    <t>ЧАСТЬ  I. КОМПЛЕКСНЫЕ СПОРТИВНО-МАССОВЫЕ И ФИЗКУЛЬТУРНЫЕ МЕРОПРИЯТИЯ</t>
  </si>
  <si>
    <t>спортивные объекты города</t>
  </si>
  <si>
    <t>коллективы физической культуры</t>
  </si>
  <si>
    <t>согласно положения</t>
  </si>
  <si>
    <t>сборные команды муниципальных образований</t>
  </si>
  <si>
    <t>по назначению</t>
  </si>
  <si>
    <t>г. Ханты-Мансийск</t>
  </si>
  <si>
    <t>февраль</t>
  </si>
  <si>
    <t>все желающие</t>
  </si>
  <si>
    <t>г. Югорск</t>
  </si>
  <si>
    <t>март</t>
  </si>
  <si>
    <t>апрель</t>
  </si>
  <si>
    <t>май</t>
  </si>
  <si>
    <t>июнь</t>
  </si>
  <si>
    <t>Физкультурно-спортивный праздник, посвященный «Дню физкультурника»</t>
  </si>
  <si>
    <t>август</t>
  </si>
  <si>
    <t>сентябрь</t>
  </si>
  <si>
    <t>октябрь-ноябрь</t>
  </si>
  <si>
    <t>декабрь</t>
  </si>
  <si>
    <t>ноябрь-декабрь</t>
  </si>
  <si>
    <t>г.Урай</t>
  </si>
  <si>
    <t>лауреаты городского конкурса</t>
  </si>
  <si>
    <t>июнь-август</t>
  </si>
  <si>
    <t>дворовые команды</t>
  </si>
  <si>
    <t>Спортивно-массовые, физкультурные мероприятия, посвященные празднованию Дня работников нефтяной и газовой промышленности</t>
  </si>
  <si>
    <t>сборные команды предприятий, учреждений, организаций</t>
  </si>
  <si>
    <t>Муниципальные открытые соревнования среди маломобильных групп населения "Спортивные горизонты"</t>
  </si>
  <si>
    <t>люди с ограниченными возможностями</t>
  </si>
  <si>
    <t>1. АВИАМОДЕЛЬНЫЙ СПОРТ</t>
  </si>
  <si>
    <t>1.1. Муниципальные физкультурные и спортивно-массовые мероприятия</t>
  </si>
  <si>
    <t>г. Урай</t>
  </si>
  <si>
    <t>сильнейшие спортсмены</t>
  </si>
  <si>
    <t>май-июнь</t>
  </si>
  <si>
    <t>ноябрь</t>
  </si>
  <si>
    <t>2.1. Муниципальные физкультурные и спортивно-массовые мероприятия</t>
  </si>
  <si>
    <t>ДС "Звезды Югры"</t>
  </si>
  <si>
    <t>Соревнования по стритболу среди дворовых команд, в зачет Спартакиады "Старт к Олимпу"</t>
  </si>
  <si>
    <t>июнь, июль, август</t>
  </si>
  <si>
    <t>стирбольная площадка города (по согласованию)</t>
  </si>
  <si>
    <t>сборные дворовых команд (от 6 до 18 лет)</t>
  </si>
  <si>
    <t>апрель-май</t>
  </si>
  <si>
    <t>3.1. Муниципальные физкультурные и спортивно-массовые мероприятия</t>
  </si>
  <si>
    <t>февраль-март</t>
  </si>
  <si>
    <t>Биатлонный комплекс</t>
  </si>
  <si>
    <t>3. БИАТЛОН (НАРОДНЫЙ БИАТЛОН)</t>
  </si>
  <si>
    <t>Сборные команды МО</t>
  </si>
  <si>
    <t>г.Ханты-Мансийск</t>
  </si>
  <si>
    <t>4.1. Муниципальные физкультурные и спортивно-массовые мероприятия</t>
  </si>
  <si>
    <t xml:space="preserve">СЗ "Смена"   </t>
  </si>
  <si>
    <t>г. Нягань</t>
  </si>
  <si>
    <t>г. Советский</t>
  </si>
  <si>
    <t>п. Междуреченский</t>
  </si>
  <si>
    <t>Всероссийский турнир по боксу класса «Б», посвященный памяти директора машиностроительного завода М.А. Ферина</t>
  </si>
  <si>
    <t>г. Нижневартовск</t>
  </si>
  <si>
    <t>Все желающие</t>
  </si>
  <si>
    <t>5.1. Муниципальные физкультурные и спортивно-массовые мероприятия</t>
  </si>
  <si>
    <t xml:space="preserve">сборные команды предприятий, организаций, учреждений города </t>
  </si>
  <si>
    <t>мужчины, женщины старше 50 (55) лет.</t>
  </si>
  <si>
    <t>г. Сургут</t>
  </si>
  <si>
    <t>4. БИЛЬЯРДНЫЙ СПОРТ</t>
  </si>
  <si>
    <t>5. БОКС</t>
  </si>
  <si>
    <t>Соревнования по пионерболу среди дворовых команд, в зачет Спартакиады "Старт к Олимпу"</t>
  </si>
  <si>
    <t>стадион "Нефтяник"</t>
  </si>
  <si>
    <t>Кубок города по волейболу среди мужских команд, памяти И.И.Рондалева</t>
  </si>
  <si>
    <t>7.1. Муниципальные физкультурные и спортивно-массовые мероприятия</t>
  </si>
  <si>
    <t>ДС "Старт"</t>
  </si>
  <si>
    <t>маломобильная группа населения</t>
  </si>
  <si>
    <t>9.1. Муниципальные физкультурные и спортивно-массовые мероприятия</t>
  </si>
  <si>
    <t>10.1. Муниципальные физкультурные и спортивно-массовые мероприятия</t>
  </si>
  <si>
    <t>ДС «Старт»</t>
  </si>
  <si>
    <t>октябрь</t>
  </si>
  <si>
    <t>г. Екатеринбург</t>
  </si>
  <si>
    <t>Сильнейшие спортсмены</t>
  </si>
  <si>
    <t>г. Тюмень</t>
  </si>
  <si>
    <t>11.1. Муниципальные физкультурные и спортивно-массовые мероприятия</t>
  </si>
  <si>
    <t>09 мая</t>
  </si>
  <si>
    <t>согласно схеме пробега</t>
  </si>
  <si>
    <t>12.1. Муниципальные физкультурные и спортивно-массовые мероприятия</t>
  </si>
  <si>
    <t>Открытое первенство города Урай по лыжным гонкам "Гонка мужества"</t>
  </si>
  <si>
    <t>Открытое первенство города Урай по лыжным гонкам "Открытие сезона"</t>
  </si>
  <si>
    <t>Открытое первенство города Урай по лыжным гонкам "Новогодняя гонка"</t>
  </si>
  <si>
    <t>13.1. Муниципальные физкультурные и спортивно-массовые мероприятия</t>
  </si>
  <si>
    <t>14.1. Муниципальные физкультурные и спортивно-массовые мероприятия</t>
  </si>
  <si>
    <t>г.Советский</t>
  </si>
  <si>
    <t>15.1. Муниципальные физкультурные и спортивно-массовые мероприятия</t>
  </si>
  <si>
    <t>16.1. Муниципальные физкультурные и спортивно-массовые мероприятия</t>
  </si>
  <si>
    <t>17.1. Муниципальные физкультурные и спортивно-массовые мероприятия</t>
  </si>
  <si>
    <t>городской тир</t>
  </si>
  <si>
    <t>18.1. Муниципальные физкультурные и спортивно-массовые мероприятия</t>
  </si>
  <si>
    <t>19.1. Муниципальные физкультурные и спортивно-массовые мероприятия</t>
  </si>
  <si>
    <t>Открытое Первенство г. Урай по спортивной акробатике, посвящённое Новому году</t>
  </si>
  <si>
    <t>сборные команды  субъектов УрФО</t>
  </si>
  <si>
    <t>сильнейшие спортсмены субъектов РФ</t>
  </si>
  <si>
    <t>сильнейшие спортсмены муниципальных образований автономного округа</t>
  </si>
  <si>
    <t>г. Омск</t>
  </si>
  <si>
    <t>20.1. Муниципальные физкультурные и спортивно-массовые мероприятия</t>
  </si>
  <si>
    <t>21.1. Муниципальные физкультурные и спортивно-массовые мероприятия</t>
  </si>
  <si>
    <t>январь</t>
  </si>
  <si>
    <t>Сборные команды МО, субъектов РФ</t>
  </si>
  <si>
    <t>ШШК "Темп"</t>
  </si>
  <si>
    <t>Интернет-сессия шахматного мастерства</t>
  </si>
  <si>
    <t>все желающие юные шахматисты Югры</t>
  </si>
  <si>
    <t>юноши и девушки до 18 лет</t>
  </si>
  <si>
    <t>Соревнования среди детей не старше 7 лет "Гонки на толокарах", посвященные Дню защиты детей</t>
  </si>
  <si>
    <t>01 июня</t>
  </si>
  <si>
    <t>дети не старше 7 лет</t>
  </si>
  <si>
    <t>Соревнования среди детей не старше 10 лет "Гонки на беговелах", посвященные Дню защиты детей</t>
  </si>
  <si>
    <t>дети не старше 10 лет</t>
  </si>
  <si>
    <t>1.1.1.</t>
  </si>
  <si>
    <t>1.2.1.</t>
  </si>
  <si>
    <t>1.2.2.</t>
  </si>
  <si>
    <t>1.2.3.</t>
  </si>
  <si>
    <t>1.2.4.</t>
  </si>
  <si>
    <t>1.2.5.</t>
  </si>
  <si>
    <t>2.1.1.</t>
  </si>
  <si>
    <t>2.1.2.</t>
  </si>
  <si>
    <t>3.1.1.</t>
  </si>
  <si>
    <t>3.2.1.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</si>
  <si>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</si>
  <si>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</si>
  <si>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</si>
  <si>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</si>
  <si>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</si>
  <si>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</si>
  <si>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</si>
  <si>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</si>
  <si>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4.1.1.</t>
  </si>
  <si>
    <t>5.1.1.</t>
  </si>
  <si>
    <t>5.1.2.</t>
  </si>
  <si>
    <t>5.1.3.</t>
  </si>
  <si>
    <t>7.1.1.</t>
  </si>
  <si>
    <t>7.1.2.</t>
  </si>
  <si>
    <t>7.1.3.</t>
  </si>
  <si>
    <t>7.2.1.</t>
  </si>
  <si>
    <t>9.1.1.</t>
  </si>
  <si>
    <t>9.1.2.</t>
  </si>
  <si>
    <t>9.1.3.</t>
  </si>
  <si>
    <t>11.1.1.</t>
  </si>
  <si>
    <t>11.1.2.</t>
  </si>
  <si>
    <t>11.1.3.</t>
  </si>
  <si>
    <t>11.1.4.</t>
  </si>
  <si>
    <t>12.1.1.</t>
  </si>
  <si>
    <t>12.1.2.</t>
  </si>
  <si>
    <t>13.1.1.</t>
  </si>
  <si>
    <t>13.1.2.</t>
  </si>
  <si>
    <t>13.1.3.</t>
  </si>
  <si>
    <t>14.1.2.</t>
  </si>
  <si>
    <t>14.1.3.</t>
  </si>
  <si>
    <t>14.1.4.</t>
  </si>
  <si>
    <t>14.1.5.</t>
  </si>
  <si>
    <t>14.1.6.</t>
  </si>
  <si>
    <t>14.1.7.</t>
  </si>
  <si>
    <t>14.2.1.</t>
  </si>
  <si>
    <t>14.2.2.</t>
  </si>
  <si>
    <t>14.2.3.</t>
  </si>
  <si>
    <t>14.2.4.</t>
  </si>
  <si>
    <t>УТВЕРЖДАЮ:</t>
  </si>
  <si>
    <t>физической культуре, спорту и туризму</t>
  </si>
  <si>
    <t>администрации города Урай</t>
  </si>
  <si>
    <t>ЕДИНЫЙ КАЛЕНДАРНЫЙ ПЛАН</t>
  </si>
  <si>
    <t xml:space="preserve">ВСЕРОССИЙСКИХ И МЕЖДУНАРОДНЫХ </t>
  </si>
  <si>
    <t>СПОРТИВНЫЕ МЕРОПРИЯТИЯ ПО ВИДАМ СПОРТА</t>
  </si>
  <si>
    <t>март-апрель</t>
  </si>
  <si>
    <t>приложение к приказу</t>
  </si>
  <si>
    <t>МУНИЦИПАЛЬНЫХ, МЕЖМУНИЦИПАЛЬНЫХ,</t>
  </si>
  <si>
    <t xml:space="preserve"> РЕГИОНАЛЬНЫХ, МЕЖРЕГИОНАЛЬНЫХ, </t>
  </si>
  <si>
    <t>ФИЗКУЛЬТУРНЫХ МЕРОПРИЯТИЙ</t>
  </si>
  <si>
    <t xml:space="preserve"> И СПОРТИВНЫХ МЕРОПРИЯТИЙ</t>
  </si>
  <si>
    <t>МУНИЦИПАЛЬНОГО ОБРАЗОВАНИЯ ГОРОД УРАЙ</t>
  </si>
  <si>
    <t>1.1.2.</t>
  </si>
  <si>
    <t>январь-февраль</t>
  </si>
  <si>
    <t>бильярный клуб "Геометрия"</t>
  </si>
  <si>
    <t>октябрь-декабрь</t>
  </si>
  <si>
    <t>14.1.1.</t>
  </si>
  <si>
    <t>17.1.1.</t>
  </si>
  <si>
    <t>17.1.2.</t>
  </si>
  <si>
    <t>г.Югорск</t>
  </si>
  <si>
    <t>11.1.5.</t>
  </si>
  <si>
    <t>7.2.3.</t>
  </si>
  <si>
    <t>МО автономного округа</t>
  </si>
  <si>
    <t>сентябрь-октябрь</t>
  </si>
  <si>
    <t>г. Челябинск</t>
  </si>
  <si>
    <t>Сборные команды субъектов РФ</t>
  </si>
  <si>
    <t>январь-март</t>
  </si>
  <si>
    <t>г. Нижний Тагил</t>
  </si>
  <si>
    <t>ФОК "Олимп"</t>
  </si>
  <si>
    <t>Открытое Первенство Кондинского района по классическому пауэрлифтингу</t>
  </si>
  <si>
    <t>Открытое Первенство Кондинского района по северному многоборью</t>
  </si>
  <si>
    <t>Сургутский район, п.г.т. Солнечный</t>
  </si>
  <si>
    <t>Открытое Первенство г. Урай по спортивной акробатике, посвящённое Дню народного единства.</t>
  </si>
  <si>
    <t>Первенство г. Урай по спортивной акробатике «На призы Деда Мороза»</t>
  </si>
  <si>
    <t>2.1.3.</t>
  </si>
  <si>
    <t>июль</t>
  </si>
  <si>
    <t>21.1.2.</t>
  </si>
  <si>
    <t>21.1.3.</t>
  </si>
  <si>
    <t>январь-апрель</t>
  </si>
  <si>
    <t>дети до 14 лет</t>
  </si>
  <si>
    <t>6. ВОЛЕЙБОЛ (ПИОНЕРБОЛ)</t>
  </si>
  <si>
    <t>6.1. Муниципальные физкультурные и спортивно-массовые мероприятия</t>
  </si>
  <si>
    <t>6.1.1.</t>
  </si>
  <si>
    <t>6.1.2.</t>
  </si>
  <si>
    <t>6.1.3.</t>
  </si>
  <si>
    <t>6.1.4.</t>
  </si>
  <si>
    <t>6.1.5.</t>
  </si>
  <si>
    <t>6.1.6.</t>
  </si>
  <si>
    <t>7. ГАНДБОЛ</t>
  </si>
  <si>
    <t>7.2.5.</t>
  </si>
  <si>
    <t>7.2.6.</t>
  </si>
  <si>
    <t>7.2.7.</t>
  </si>
  <si>
    <t>7.2.8.</t>
  </si>
  <si>
    <t>8. ДАРТС</t>
  </si>
  <si>
    <t>9. ДЗЮДО</t>
  </si>
  <si>
    <t>9.1.4.</t>
  </si>
  <si>
    <t>9.1.5.</t>
  </si>
  <si>
    <t>9.1.6.</t>
  </si>
  <si>
    <t>9.2.1.</t>
  </si>
  <si>
    <t>9.2.2.</t>
  </si>
  <si>
    <t>9.2.3.</t>
  </si>
  <si>
    <t>9.2.4.</t>
  </si>
  <si>
    <t>11.1.6.</t>
  </si>
  <si>
    <t>11.1.7.</t>
  </si>
  <si>
    <t>14.2.5.</t>
  </si>
  <si>
    <t>14.2.6.</t>
  </si>
  <si>
    <t>14.2.7.</t>
  </si>
  <si>
    <t>14.2.8.</t>
  </si>
  <si>
    <t>17.2.1.</t>
  </si>
  <si>
    <t>17.2.2.</t>
  </si>
  <si>
    <t>17.2.3.</t>
  </si>
  <si>
    <t>17.2.4.</t>
  </si>
  <si>
    <t>17.2.5.</t>
  </si>
  <si>
    <t>17.2.6.</t>
  </si>
  <si>
    <t>17.2.7.</t>
  </si>
  <si>
    <t>18.1.5.</t>
  </si>
  <si>
    <t>21.1.6.</t>
  </si>
  <si>
    <t>22.1. Муниципальные физкультурные и спортивно-массовые мероприятия</t>
  </si>
  <si>
    <t>22.1.1.</t>
  </si>
  <si>
    <t>15.1.1.</t>
  </si>
  <si>
    <t>16.2.1.</t>
  </si>
  <si>
    <t>16.2.2.</t>
  </si>
  <si>
    <t>16.2.3.</t>
  </si>
  <si>
    <t>16.2.4.</t>
  </si>
  <si>
    <t>16.2.5.</t>
  </si>
  <si>
    <t>22.2.1.</t>
  </si>
  <si>
    <t>22.2.2.</t>
  </si>
  <si>
    <t>22.2.3.</t>
  </si>
  <si>
    <t>сборные команды МО</t>
  </si>
  <si>
    <t xml:space="preserve">Чемпионат и Первенство города по легкой атлетике, в рамках открытых муниципальных соревнований  среди маломобильных групп населения "Спортивные горизонты"  </t>
  </si>
  <si>
    <t>ЧАСТЬ  II. МУНИЦИПАЛЬНЫЕ, МЕЖМУНИЦИПАЛЬНЫЕ, РЕГИОНАЛЬНЫЕ, МЕЖРЕГИОНАЛЬНЫЕ, ВСЕРОССИЙСКИЕ И МЕЖДУНАРОДНЫЕ</t>
  </si>
  <si>
    <t>9.2.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</si>
  <si>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</si>
  <si>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2.2.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</si>
  <si>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3.2.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</si>
  <si>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4.2.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</si>
  <si>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5.2.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</si>
  <si>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6.2.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</si>
  <si>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8.2.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</si>
  <si>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10.2.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</si>
  <si>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12.2.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</si>
  <si>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13.2.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</si>
  <si>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14.2.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</si>
  <si>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17.2.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</si>
  <si>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18.2.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</si>
  <si>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г.Тюмень</t>
  </si>
  <si>
    <t xml:space="preserve">Легкоатлетическая эстафета, посвященная Дню Победы в Великой Отечественной войне </t>
  </si>
  <si>
    <t>от_____________№_______</t>
  </si>
  <si>
    <t>9.2.5.</t>
  </si>
  <si>
    <t>11.2.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</si>
  <si>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16.2.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</si>
  <si>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20.2.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</si>
  <si>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22.2.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</si>
  <si>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сборные команды МО автономного округа</t>
  </si>
  <si>
    <t>II этап Фестиваля Всероссийского
физкультурно-спортивного комплекса
"Готов к труду и обороне" среди семейных команд Ханты-Мансийского автономного округа – Югры</t>
  </si>
  <si>
    <t xml:space="preserve">семейные команды МО автономного округа </t>
  </si>
  <si>
    <t>II этап Фестиваля Всероссийского физкультурно-спортивного комплекса "Готов к труду и обороне" среди обучающихся образовательных организаций Ханты-Мансийского автономного округа - Югры</t>
  </si>
  <si>
    <t>Всероссийский день бега 
"Кросс Нации"</t>
  </si>
  <si>
    <t>Фестиваль ВФСК ГТО среди семейных команд</t>
  </si>
  <si>
    <t>Управление по ФК, С и Т администрации города Урай, МАУ СШ "Старт"</t>
  </si>
  <si>
    <t>Управление по ФК, С и Т администрации города Урай, МАУ СШ "Старт", МОО</t>
  </si>
  <si>
    <t>сборные команды МО автономного округа и субъектов РФ</t>
  </si>
  <si>
    <t>РО ФАСР по ХМАО-Югре, РОО "Авиацентр", ОУФКиС МО</t>
  </si>
  <si>
    <t>Открытый чемпионат автономного округа в классе S (модели ракет)</t>
  </si>
  <si>
    <t>сборные команды МО автономного округа, команды субъектов РФ</t>
  </si>
  <si>
    <t>Открытое первенство автономного округа в классе S (модели ракет)</t>
  </si>
  <si>
    <t>Открытый чемпионат  автономного округа в классе F-1 (метательные модели планеров)</t>
  </si>
  <si>
    <t>Открытое первенство автономного округа  в классе  F-1 (метательные модели планеров)</t>
  </si>
  <si>
    <t>Депспорт Югры, АУ "ЮграМегаСпорт", РО ФАСР по ХМАО-Югре, РОО "Авиацентр", ОУФКиС МО</t>
  </si>
  <si>
    <t>Депспорт Югры, АУ "ЮграМегаСпорт", ООО "Федерация баскетбола ХМАО-Югры",  ОУФКиС МО</t>
  </si>
  <si>
    <t>Управление образования администрации города Урай, общеобразовательные организации,Управление по ФК,С и Т администрации города Урай</t>
  </si>
  <si>
    <t>Спартакиада общеобразовательных организаций города Урай "Старты Надежд"</t>
  </si>
  <si>
    <t xml:space="preserve">учащиеся ОО </t>
  </si>
  <si>
    <t>ДС "Звезды Югры", общеобразовательные организации</t>
  </si>
  <si>
    <t>сборные команды общеобразовательных организаций</t>
  </si>
  <si>
    <t xml:space="preserve">Ханты-Мансийск </t>
  </si>
  <si>
    <t>сборные команд МО, СШ, СДЮШОР и иные спортивные организации, осуществляющие спортивную подготовку</t>
  </si>
  <si>
    <t>Первенство г.Урая по биатлону, посвященное Дню защитника Отечества и Международному женскому дню</t>
  </si>
  <si>
    <t xml:space="preserve">Воспитанники отделения биатлона, сборные команды МО </t>
  </si>
  <si>
    <t>МОО г.Урая "Федерация бильярдного спорта "Геометрия", Управление по ФК, С и Т администрации города Урай, МАУ СШ "Старт"</t>
  </si>
  <si>
    <t>Матчевая встреча по боксу ко Дню Защитника Отечества</t>
  </si>
  <si>
    <t>Зональное первенство автономного округа  среди юношей 13-14 лет</t>
  </si>
  <si>
    <t>Межрегиональные соревнования по боксу на призы боксерского клуба «Профи-ринг»</t>
  </si>
  <si>
    <t>г.Уфа</t>
  </si>
  <si>
    <t>Финал первенства автономного округа по боксу среди юношей 13-14 лет, в зачет V Спартакиады Ханты-Мансийского автономного округа – Югры «Спортивные таланты Югры»</t>
  </si>
  <si>
    <t>Первенство РССС среди юношей 2007-2008 гг.р.</t>
  </si>
  <si>
    <t>Первенство центрального совета физкультурно-спортивного общества профсоюза «России» по боксу среди юношей 16-17 лет</t>
  </si>
  <si>
    <t>Первенство УФО среди юниоров 17-18 лет,  посвященное памяти заслуженного тренера СССР Николая Николаевича Ли</t>
  </si>
  <si>
    <t>XIV открытый региональный турнир по боксу, посвященный Дню Победы в Великой Отечественной войне</t>
  </si>
  <si>
    <t xml:space="preserve">г.Урай </t>
  </si>
  <si>
    <t xml:space="preserve">Межрегиональные соревнования класса «Б» памяти дважды Героя Советского Союза М.Г. Гареева по боксу </t>
  </si>
  <si>
    <t>VI открытый турнир по боксу среди юношей Дню защиты детей при поддержке Нефтекамского городского отделения ЛДПР Башкортостанского регионального отделения ЛДПР</t>
  </si>
  <si>
    <t xml:space="preserve">май </t>
  </si>
  <si>
    <t xml:space="preserve">Респ.Башкортостан Краснокамский район, д.Саузово </t>
  </si>
  <si>
    <t>Уфа</t>
  </si>
  <si>
    <t>VI открытый региональный турнир, посвященный Дню работников леса и лесоперерабатывающей промышленности, памяти героя Социалистического труда Николая Каурова</t>
  </si>
  <si>
    <t>Региональный турнир, посвященный памяти погибшего при выполнение  воинского долга Ивана Пахтышева (все возрастные группы)</t>
  </si>
  <si>
    <t>пгт.Междуреченский</t>
  </si>
  <si>
    <t>ХХXVI открытый региональный традиционный новогодний турнир "Снежинка" (все возрастные группы)</t>
  </si>
  <si>
    <t>п. Приобье,
Октябрьский район</t>
  </si>
  <si>
    <t>Региональные соревнования по волейболу среди женщин, в зачет XXIII Спартакиады ветеранов спорта Ханты-Мансийского автономного округа – Югры, посвященной памяти ветерана Великой Отечественной войны В.Я. Башмакова</t>
  </si>
  <si>
    <t xml:space="preserve">ДС «Звезды Югры» </t>
  </si>
  <si>
    <t>Открытое первенство города Урай по гандболу, посвященное "Декаде профилактики экстримизма"</t>
  </si>
  <si>
    <t>Новогодний турнир по гандболу, на призы Деда Мороза</t>
  </si>
  <si>
    <t>Межрегиональный турнир по гандболу, "Сердце Тюмени"</t>
  </si>
  <si>
    <t>Тольятти</t>
  </si>
  <si>
    <t>сборные команды МО автономного округа и субъектов УФО, СибФО</t>
  </si>
  <si>
    <t xml:space="preserve"> октябрь-декабрь</t>
  </si>
  <si>
    <t>Межрегиональный этап (УрФО) Всероссийских соревнований по гандболу среди юношей до 14 лет</t>
  </si>
  <si>
    <t>Межрегиональный этап (УрФО) Всероссийских соревнований по гандболу среди девушек до 14 лет</t>
  </si>
  <si>
    <t>июль-август</t>
  </si>
  <si>
    <t>Воспитанники отделения гандбола</t>
  </si>
  <si>
    <t xml:space="preserve">Первенство ХМАО-Югры среди юношей и девушек до 15 лет </t>
  </si>
  <si>
    <t>Открытое Первенство города Югорска по дзюдо, посвященное Дню вывода Советских войск из Афганистана</t>
  </si>
  <si>
    <t xml:space="preserve"> XIII Межрегиональный турнир по дзюдо среди юношей и девушек до 18 лет памяти Ф.Ф. Гориновой</t>
  </si>
  <si>
    <t>Первенство УрФО по дзюдо среди юношей и девушек до 15 лет</t>
  </si>
  <si>
    <t>февраль -март</t>
  </si>
  <si>
    <t>по назаначению</t>
  </si>
  <si>
    <t>Первенство СШ "Старт" по дзюдо "Король партера"</t>
  </si>
  <si>
    <t>г. Урай                                                    (по назначению)</t>
  </si>
  <si>
    <t>г. Урай                                    (по назначению)</t>
  </si>
  <si>
    <t xml:space="preserve">Первенство ХМАО-Югры по дзюдо среди юношей и девушек до 13 лет, в зачет V Спартакиады ХМАО-Югры "Спортивные таланты Югры" </t>
  </si>
  <si>
    <t>Всероссийские соревнования по дзюдо среди юношей и девушек до 15 лет</t>
  </si>
  <si>
    <t>Первенство автономного округа среди юношей и девушек до 18 лет, в зачет XVII Спартакиады учащихся ХМАО-Югры, посвященной 78 годовщине Победы ВОВ</t>
  </si>
  <si>
    <t>г. Урай                                     (по назначению)</t>
  </si>
  <si>
    <t>Первеснтво России по дзюдо среди юниоров и юниорок до 23 лет</t>
  </si>
  <si>
    <t>Первенство России по дзюдо среди юношей и девушек до 15 лет</t>
  </si>
  <si>
    <t>март -апрель</t>
  </si>
  <si>
    <t>Первенство УрФО по дзюдо среди юношей и девушек до 13 лет</t>
  </si>
  <si>
    <t>Открытый турнир по дзюдо города Тюмени посвященный памяти Героя Советского Союза  А.М. Кижеватова</t>
  </si>
  <si>
    <t>Всероссийские соревнования по дзюдо среди юношей и девушек до 15 лет памяти Заслуженного строителя Российской Федерации Юрия Борисовича Фёдорова</t>
  </si>
  <si>
    <t>г.Челябинск</t>
  </si>
  <si>
    <t xml:space="preserve">Традиционный турнир памяти ЗТР А.С. Рахлина среди юношей и девушек </t>
  </si>
  <si>
    <t>г. Санкт-Петербург</t>
  </si>
  <si>
    <t xml:space="preserve">Первенство ХМАО по дзюдо до 18 лет </t>
  </si>
  <si>
    <t>Междугородний командный турнир по дзюдо, памяти МСМК Д. Блохина</t>
  </si>
  <si>
    <t>г. Урай                                            (по назначению)</t>
  </si>
  <si>
    <t>сборные команды МО, воспитанники отделения дзюдо</t>
  </si>
  <si>
    <t>Всероссийские соревнования по дзюдо «Памяти Героев Отечества» среди юношей и девушек до 18 лет</t>
  </si>
  <si>
    <t>Всероссийские сорвнования по дзюдо среди юниоров и юнирок до 21 года</t>
  </si>
  <si>
    <t>Всероссийский турнир по дзюдо, посвященный памяти Д.И. Туржевского</t>
  </si>
  <si>
    <t>Всероссийский турнир по дзюдо</t>
  </si>
  <si>
    <t>Первенство СШ "Старт" по дзюдо "Юный дзюдоист", посвященное Дню Победы в Великой Отечественной войне</t>
  </si>
  <si>
    <t xml:space="preserve">Региональный турнир по дзюдо среди сотрудников УВД по ХМАО-Югре памяти полковника милиции И.В. Чернышова </t>
  </si>
  <si>
    <t>г. Магнитогорск, Челябинская область</t>
  </si>
  <si>
    <t>Открытый турнир города Коркино по дзюдо на призы ФОК РМК</t>
  </si>
  <si>
    <t>Первенство ХМАО-Югры по дзюдо среди юниоров и юниорок до 21 года</t>
  </si>
  <si>
    <t>сентябрь- октябрь</t>
  </si>
  <si>
    <t>Первенство Ханты-Мансийского автономного округа-Югры по дзюдо среди юниоров и юниорок до 23 лет</t>
  </si>
  <si>
    <t>Сборные МО</t>
  </si>
  <si>
    <t>Всероссийские соревнования по дзюдо среди юношей и девушек до 18 лет «Памяти сотрудников спецподразделений ОВД, погибших при исполнении служебного долга</t>
  </si>
  <si>
    <t xml:space="preserve">Первенство УрФО по дзюдо до 18 лет </t>
  </si>
  <si>
    <t>г. Урай                                          (по назначению)</t>
  </si>
  <si>
    <t>Первенство УрФО по дзюдо (юниоры и юниороки до 21 года)</t>
  </si>
  <si>
    <t>Всероссийский турнир по дзюдо, памяти В.Д. Гмызина</t>
  </si>
  <si>
    <t xml:space="preserve">Первенство России по дзюдо до 18 лет </t>
  </si>
  <si>
    <t>Всероссийские соревнования по дзюдо среди юниоров и юниорок до 21 года</t>
  </si>
  <si>
    <t>Первенство России по дзюдо среди юниоров и юниорок до 21 года</t>
  </si>
  <si>
    <t>Традиционный открытый региональный турнир на призы Заслуженного тренера России П.С. Югай по дзюдо</t>
  </si>
  <si>
    <t xml:space="preserve">Открытое первенство г. Нягани по дзюдо, среди юношей и девушек </t>
  </si>
  <si>
    <t>Открытое Первенство г. Урай по дзюдо, посвященное "Дню правоохранительных органов", в рамках программы "Декада профилактики экстремизма"</t>
  </si>
  <si>
    <t>г. Урай                                                                                      (по назначению)</t>
  </si>
  <si>
    <t>Открытое Первенство города Урай по дзюдо памяти В.В. Семенина, Заслуженного деятеля физической культуры и спорта Ханты-Мансийского автономного округа-Югры.</t>
  </si>
  <si>
    <t>г. Урай                                        (по назначению)</t>
  </si>
  <si>
    <t>г. Североуральск, Свердл.обл.</t>
  </si>
  <si>
    <t>Открытый турнир по дзюдо среди мальчиков до 13 лет, памяти младшего лейтенанта милиции Волкова А.Е.</t>
  </si>
  <si>
    <t>г. Снежинск, Челяб.обл.</t>
  </si>
  <si>
    <t>Открытый региональный турнир по дзюдо "Югорские звездочки" среди девушек до 13 лет, до 15 лет, до 18 лет и юниорок до 21 года</t>
  </si>
  <si>
    <t>Кондинский район, п.Междуреченский</t>
  </si>
  <si>
    <t>г. Новоуральск</t>
  </si>
  <si>
    <t>Открытое Первенство МБУ СШОР города Югорска по дзюдо, посвященное 763-му истребительному авиационному полку</t>
  </si>
  <si>
    <t>Первенство г. Урай по дзюдо на "Призы Деда Мороза"</t>
  </si>
  <si>
    <t>г. Урай                             (по назначению)</t>
  </si>
  <si>
    <t>ОУФКиС МО, МАУ "СШ "Старт", МОО</t>
  </si>
  <si>
    <t>Соревнования по пионерболу, в зачет городской Спартакиады среди общеобразовательных организаций "Старты надежд" среди учащихся 4,5,6 классов (юноши, девушки)</t>
  </si>
  <si>
    <t>Легкоатлетическая эстафета, в зачет городской Спартакиады среди общеобразовательных организаций "Старты надежд" среди учащихся 9-11 классов (юноши, девушки)</t>
  </si>
  <si>
    <t>Легкоатлетический кросс, в зачет городской Спартакиады среди общеобразовательных организаций "Старты надежд" среди учащихся 9-11 классов (юноши, девушки)</t>
  </si>
  <si>
    <t>Рождественская лыжная гонка (классический стиль)</t>
  </si>
  <si>
    <t>Соревнования по лыжным гонкам с раздельным стартом (свободный стиль)</t>
  </si>
  <si>
    <t>Спринтерская лыжная гонка (свободный стиль)</t>
  </si>
  <si>
    <t>Соревнования по лыжным гонкам, в зачет городской Спартакиады среди общеобразовательных организаций "Старты надежд" среди учащихся 5-6 классов (юноши, девушки)</t>
  </si>
  <si>
    <t>учащиеся 5-6 классов общеобразовательных организаций</t>
  </si>
  <si>
    <t>Открытый Кубок города по настольному теннису, памяти В.Куницына</t>
  </si>
  <si>
    <t>пгт. Междуреченский, Кондинский район</t>
  </si>
  <si>
    <t>команды МО, все желающие</t>
  </si>
  <si>
    <t>Депспорт Югры, ОО «ФЛГ Ханты-Мансийского автономного округа – Югры», АУ «ЮграМегаСпорт», МАУ «СШ «Старт», Комитет физической культуры и спорта администрации Кондинского района</t>
  </si>
  <si>
    <t>Городские соревнования по лыжным гонкам (смешанная эстафета)</t>
  </si>
  <si>
    <t xml:space="preserve">г. Урай                </t>
  </si>
  <si>
    <t>Новогодняя лыжная гонка (свободный стиль)</t>
  </si>
  <si>
    <t>Чемпионат и Первенство по пауэрлифтингу в зачет Параспартакиады ХМАО- Югры</t>
  </si>
  <si>
    <t>Первенство России по классическому пауэрлифтингу</t>
  </si>
  <si>
    <t>Сильнейшие спортсмены субъектов РФ</t>
  </si>
  <si>
    <t>Соревнования по пауэрлифтингу "Народный жим лежа", посвященные Дню защитника Отечества</t>
  </si>
  <si>
    <t>ОУФКиС МО, МОО</t>
  </si>
  <si>
    <t>Первенство города Урай по пауэрлифтингу</t>
  </si>
  <si>
    <t>Воспитанники секции пауэрлифтинг</t>
  </si>
  <si>
    <t>Открытый Чемпионат и Первенство г. Урай по пауэрлифтингу, посвященное Новому году</t>
  </si>
  <si>
    <t>Все желающие, воспитанники секции пауэрлифтинг, сборные команды МО</t>
  </si>
  <si>
    <t>Чемпионат и Первенство России по пауэрлифтингу (спорт лиц с интеллектуальными нарушениями).</t>
  </si>
  <si>
    <t>лица с интеллектуальными нарушениями</t>
  </si>
  <si>
    <t>Первенство УрФО по классическому троеборью</t>
  </si>
  <si>
    <t>сильнейшие спортсмены УрФО</t>
  </si>
  <si>
    <t xml:space="preserve">Чемпионат и Первенство города Урай по пауэрлифтингу, памяти А.Р. Юсупова,  в рамках муниципальных открытых соревнований среди маломобильных групп населения "Спортивные горизонты" </t>
  </si>
  <si>
    <t xml:space="preserve">Чемпионат и Первенство города Урай по пауэрлифтингу, в рамках муниципальных открытых соревнований среди маломобильных групп населения "Спортивные горизонты" </t>
  </si>
  <si>
    <t>Кубок Ханты-Мансийского автономного округа- Югры по плаванию</t>
  </si>
  <si>
    <t>Зональное Первенство Ханты-Мансийского автономного округа-Югры по плаванию "Веселый дельфин"</t>
  </si>
  <si>
    <t>Депспорт Югры, АУ «ЮграМегаСпорт»,ОУФКиС МО, Федерация плавания и водного поло Югры, МАУ  СШ "Старт", МОО</t>
  </si>
  <si>
    <t>Первенство г. Урай по плаванию, посвящённое «Дню защитника Отечества»</t>
  </si>
  <si>
    <t>спортсмены отделения плавания</t>
  </si>
  <si>
    <t>Первенство г. Урай по плаванию «День дельфиниста»</t>
  </si>
  <si>
    <t>спортсмены отделения плавания, сборные команды МО</t>
  </si>
  <si>
    <t>Финальное  Первенство Ханты-Мансийского автономного округа по плаванию «Веселый Дельфин» среди юношей и девушек</t>
  </si>
  <si>
    <t>Открытое Первенство г. Урай  по плаванию «День комплексиста»</t>
  </si>
  <si>
    <t xml:space="preserve">г. Урай             </t>
  </si>
  <si>
    <t>Первенство г. Урай по плаванию, посвящённое Дню Победы в Великой Отечественной войне, в рамках мероприятий, направленных на формирование негативного отношения к незаконному обороту и потреблению наркотиков, пропаганду здорового образа жизни</t>
  </si>
  <si>
    <t xml:space="preserve">г. Урай               </t>
  </si>
  <si>
    <t>Квалификационные соревнования по плаванию, посвященные празднованию Дня России</t>
  </si>
  <si>
    <t>май- июнь</t>
  </si>
  <si>
    <t>Чемпионат и первенство Уральского Федерального округа по плаванию</t>
  </si>
  <si>
    <t xml:space="preserve">Всероссийские соревнования по плаванию «Северное сияние» среди юношей и девушек </t>
  </si>
  <si>
    <t>Первенство спортивной школы «Старт» по плаванию «День брассиста», посвящённое «Дню народного единства».</t>
  </si>
  <si>
    <t>Всероссийские соревнования по плаванию «Резерв России»</t>
  </si>
  <si>
    <t>Всероссийские соревнования по плаванию «Юность России»</t>
  </si>
  <si>
    <t>IV Этап Первенства города Ханты-Мансийска по плаванию «Надежды Югры»</t>
  </si>
  <si>
    <t>Сильнейшие спортсмены МО</t>
  </si>
  <si>
    <t>Открытое Первенство г. Урай по плаванию, посвященное Памяти Заслуженного деятеля ФК и С ХМАО - Югры, почётного гражданина г. Урай В.Н. Куликова</t>
  </si>
  <si>
    <t>Первенство спортивной школы «Старт» по плаванию «Юный пловец» на  «Призы Деда Мороза»</t>
  </si>
  <si>
    <t>Региональные соревнования по северному многоборью "Звезды Югры" ,  в зачет XVIII Спартакиады городов и районов, посвященной 93-ой годовщине со дня образования ХМАО</t>
  </si>
  <si>
    <t>Депспорт Югры, АУ "ЮграМегаСпорт", РОО "Федерация северного многоборья ХМАО-Югры", ОУФКиС МО, МАУ СШ "Старт", МОО</t>
  </si>
  <si>
    <t>Открытое Первенство г. Урай по северному многоборью, посвященное Дню защитника Отечества</t>
  </si>
  <si>
    <t>Воспитанники секции северное многоборья, сборные команды МО</t>
  </si>
  <si>
    <t>Чемпионат России (мужчины, женщины) по северному многоборью.               Первенство России (юниоры и юниорки) по северному многоборью</t>
  </si>
  <si>
    <t>сильнейшие спортсмены РФ</t>
  </si>
  <si>
    <t>Первенство России (юноши и девушки до 16 лет) по северному многоборью</t>
  </si>
  <si>
    <t>Зимнее Первенство ХМАО-Югры по северному многоборью</t>
  </si>
  <si>
    <t>Открытое первенство СШ "Старт" по северному многоборью на "Призы Деда Мороза"</t>
  </si>
  <si>
    <t>Кубок России по северному многоборью</t>
  </si>
  <si>
    <t>Всероссийские соревнования по спортивной акробатике "Юность Евразии"</t>
  </si>
  <si>
    <t>г. Оренбург</t>
  </si>
  <si>
    <t xml:space="preserve">сильнейшие спортсмены </t>
  </si>
  <si>
    <t>Республика Башкортостан г. Октябрьский</t>
  </si>
  <si>
    <t xml:space="preserve">Открытое Первенство г. Урай по спортивной акробатике, посвященное Международному женскому Дню 8-е марта. </t>
  </si>
  <si>
    <t>занимающиеся отделения спортивной акробатики</t>
  </si>
  <si>
    <t>Первенство России по спортивной акробатике</t>
  </si>
  <si>
    <t>Всероссийские соревнования «Чёрное золото Приобья»</t>
  </si>
  <si>
    <t>Всероссийские соревнования по спортивной акробатике «Кубок МСМК М.Г. Круглякова</t>
  </si>
  <si>
    <t>г. Волгоград</t>
  </si>
  <si>
    <t>Всероссийские соревнования "Кубок Нечерноземья"</t>
  </si>
  <si>
    <t>I  этап Кубка ХМАО-Югры по спортивной акробатике</t>
  </si>
  <si>
    <t>Первенство г. Урай по спортивной акробатике, посвященное Дню Победы, в рамках мероприятий, направленных на формирование негативного отношения к незаконному обороту и потреблению наркотиков, пропаганду здорового образа жизни</t>
  </si>
  <si>
    <t>Первенство г. Урай по спортивной акробатике среди групп начальной подготовки, посвященное Дню Победы</t>
  </si>
  <si>
    <t>Всероссийские соревнования по спортивной акробатике «Жемчужина Алтая»</t>
  </si>
  <si>
    <t>г. Горно-Алтайск</t>
  </si>
  <si>
    <t>Межрегиональные соревнования по спортивной акробатике «Розовый Фламинго»</t>
  </si>
  <si>
    <t>г. Березовский, Свердловская область</t>
  </si>
  <si>
    <t>Всероссийские соревнования "Кубок Памяти Р. Хафизова"</t>
  </si>
  <si>
    <t>г. Тольятти</t>
  </si>
  <si>
    <t>Всероссийские соревнования "Кубок ЗТР С.Г. Плешкова"</t>
  </si>
  <si>
    <t>г. Красноярск</t>
  </si>
  <si>
    <t>г. Киров</t>
  </si>
  <si>
    <t>Чемпионат и Первенство ХМАО-Югры по спортивной акробатике</t>
  </si>
  <si>
    <t>Всероссийские соревнования по спортивной акробатике "На призы ЗМС Ю. Зикунова"</t>
  </si>
  <si>
    <t xml:space="preserve">Открытый турнир по  мини-футболу, посвященный празднованию Дня защитника Отечества </t>
  </si>
  <si>
    <t xml:space="preserve">Первенство города Урая по мини-футболу "Весенние каникулы" </t>
  </si>
  <si>
    <t>март - апрель</t>
  </si>
  <si>
    <t>Первенство города  Урай по мини-футболу "Закрытие сезона" в рамках мероприятий, направленных на формирование негативного отношения к незаконному обороту и потреблению наркотиков, пропаганду здорового образа жизни</t>
  </si>
  <si>
    <t>Новогодний турнир по мини-футболу  на призы Деда Мороза</t>
  </si>
  <si>
    <t>Зональное первенство автономного округа по мини-футболу среди юношей до 16 лет</t>
  </si>
  <si>
    <t>Зональное первенство автономного округа по мини-футболу среди юношей до 14 лет</t>
  </si>
  <si>
    <t>Зональное первенство автономного округа по мини-футболу среди юношей до 12 лет</t>
  </si>
  <si>
    <t>Зональное первенство автономного округа по мини-футболу среди юношей до 10 лет</t>
  </si>
  <si>
    <t>Финальное первенство автономного округа по мини-футболу среди юношей до 18 лет, до 16 лет, до 14 лет, до 12 лет, до 10 лет</t>
  </si>
  <si>
    <t xml:space="preserve">сборные команды МО </t>
  </si>
  <si>
    <t>ледовый каток "Урай Арена"</t>
  </si>
  <si>
    <t xml:space="preserve">сильнейшие спортсмены муниципальных образований </t>
  </si>
  <si>
    <t>сильнейшие спортсмены муниципальных образований</t>
  </si>
  <si>
    <r>
      <t xml:space="preserve">VII </t>
    </r>
    <r>
      <rPr>
        <sz val="10"/>
        <color theme="1"/>
        <rFont val="Times New Roman"/>
        <family val="1"/>
        <charset val="204"/>
      </rPr>
      <t>Открытый турнир по хоккею с шайбой «Памяти Корунова А. В.» среди детей 2009-2010 гг.р</t>
    </r>
  </si>
  <si>
    <t>Согласно положения</t>
  </si>
  <si>
    <t>Управление по ФК, С и Т администрации города Урай, МАУ СШ «Старт», МОО «Игры разума»</t>
  </si>
  <si>
    <t>учащиеся образовательных организаций</t>
  </si>
  <si>
    <t>Управление образования, Управление по ФК, С и Т администрации города Урай, МАУ СШ "Старт",  МОО «Игры разума»</t>
  </si>
  <si>
    <t xml:space="preserve">все желающие  </t>
  </si>
  <si>
    <t xml:space="preserve">Межмуниципальный Чемпионат по решению шахматных комбинаций </t>
  </si>
  <si>
    <t xml:space="preserve">Муниципальный этап всероссийского турнира по шахматам «Белая ладья» среди школьных команд </t>
  </si>
  <si>
    <t>Первенство города по шахматам среди детей до 14 лет</t>
  </si>
  <si>
    <t xml:space="preserve">Шахматный турнир среди школьников, посвященный памяти почетного гражданина г.Урай А.И.Петрова и Дню погранвойск </t>
  </si>
  <si>
    <t xml:space="preserve">Чемпионат города по шахматам (шашкам), посвященный Дню города Урай </t>
  </si>
  <si>
    <t xml:space="preserve">Чемпионат города по шахматам (шашкам), посвященный Дню Физкультурника </t>
  </si>
  <si>
    <t xml:space="preserve">Первенство города по шахматам (шашкам) </t>
  </si>
  <si>
    <t xml:space="preserve">Шахматный турнир среди дошкольников и младших школьников на приз Деда Мороза (2 этапа) всероссийского турнира «Белая ладья» среди школьных команд </t>
  </si>
  <si>
    <t>15 февраля -                     15 марта</t>
  </si>
  <si>
    <t>Интернет-портал «ChessKing.com»</t>
  </si>
  <si>
    <t>Депспорта Югры, АУ "Югорская шахматная академия", РОО "Федерация шахмат ХМАО-Югры", МАУ СШ "Старт", МОО "Игры разума"</t>
  </si>
  <si>
    <t>Интернет-портал «CHESS KING» (play.chessking.com)</t>
  </si>
  <si>
    <t xml:space="preserve">Открытый командный Интернет-турнир автономного округа по активным шахматам </t>
  </si>
  <si>
    <t>Открытый лично-командный Интернет-турнир среди школьников</t>
  </si>
  <si>
    <t>1-20 декабря</t>
  </si>
  <si>
    <t>"Веселые старты" среди граждан старшего поколения в зачет городской Спартакиады "Ветераны всегда в строю!", посвященной 78-ой годовщине Победы в Великой Отечественной войне</t>
  </si>
  <si>
    <t xml:space="preserve">эстафеты "Веселые старты" на призы Деда Мороза, в рамках открытых муниципальных соревнований  среди маломобильных групп населения "Спортивные горизонты"  </t>
  </si>
  <si>
    <t xml:space="preserve">"Веселые старты" среди учащихся 1 - 3 классов, в зачет городской Спартакиады среди общеобразовательных организаций "Старты надежд" </t>
  </si>
  <si>
    <t>г. Мегион</t>
  </si>
  <si>
    <t xml:space="preserve">Депспорт Югры, АУ «ЮграМегаСпорт», ОУФКиС МО, РОО Ханты-Мансийского автономного округа – Югры «ФФКК», МОО «Федерация фигурного катания на коньках города Урай»
</t>
  </si>
  <si>
    <t>XII Традиционные соревнования по фигурному катанию на коньках на призы РЦ «Луна»</t>
  </si>
  <si>
    <t>г.Екатеринбург</t>
  </si>
  <si>
    <t>Сильнейшие спортсмены муниципальных образований</t>
  </si>
  <si>
    <t>Открытое первенство г.Урай по фигурному катанию на коньках «Урайские надежды»</t>
  </si>
  <si>
    <t xml:space="preserve">Фестиваль по фигурному катанию на коньках </t>
  </si>
  <si>
    <t>Фестиваль по фигурному катанию на коньках "Новогодние узоры"</t>
  </si>
  <si>
    <t>Первенство ХМАО-Югры по самбо среди юношей и девушек 12-14 лет</t>
  </si>
  <si>
    <t xml:space="preserve">Открытое Первенство города по самбо среди юношей и девушек </t>
  </si>
  <si>
    <t>Первенство Уральского федерального округа по самбо среди юношей и девушек 12-14 лет</t>
  </si>
  <si>
    <t>Открытое первенство Североуральского городского округа по самбо среди юношей и девушек, посвященного Дню Победы</t>
  </si>
  <si>
    <t>г.Североуральск</t>
  </si>
  <si>
    <t>БИАТЛОН</t>
  </si>
  <si>
    <t>Ханты-Мансийск</t>
  </si>
  <si>
    <t>Воспитанники отделения биатлона</t>
  </si>
  <si>
    <t>БОКС</t>
  </si>
  <si>
    <t>Воспитанники секции бокса</t>
  </si>
  <si>
    <t>ГАНДБОЛ</t>
  </si>
  <si>
    <t>ДЗЮДО</t>
  </si>
  <si>
    <t xml:space="preserve"> по назначению</t>
  </si>
  <si>
    <t>январь-ферваль</t>
  </si>
  <si>
    <t>ФОК "Олимп"                                                     ДС "Старт"</t>
  </si>
  <si>
    <t>Тренировочное  мероприятие к первенству России среди юниоров и юниорок до 21 года (сборы)</t>
  </si>
  <si>
    <t>ПАУЭРЛИФТИНГ</t>
  </si>
  <si>
    <t>ПЛАВАНИЕ</t>
  </si>
  <si>
    <t>САМБО</t>
  </si>
  <si>
    <t>СЕВЕРНОЕ МНОГОБОРЬЕ</t>
  </si>
  <si>
    <t>СПОРТИВНАЯ АКРОБАТИКА</t>
  </si>
  <si>
    <t>ФИГУРНОЕ КАТАНИЕ</t>
  </si>
  <si>
    <t>ФУТБОЛ</t>
  </si>
  <si>
    <t>ХОККЕЙ</t>
  </si>
  <si>
    <t>Эстафета, посвященная празднованию "Дня Отца" - "С папой ГТО - это легко!"</t>
  </si>
  <si>
    <t>Ежегодная научно-практическая конференция «Перспективы развития Всероссийского физкультурно-спортивного комплекса «Готов к труду и обороне» в муниципальных образованиях Ханты-Мансийского автономного округа – Югры</t>
  </si>
  <si>
    <t xml:space="preserve">г. Ханты-Мансийск </t>
  </si>
  <si>
    <t>сотрудники Центра тестировния ГТО</t>
  </si>
  <si>
    <t>Повышение квалификации судейских бригад ГТО</t>
  </si>
  <si>
    <t xml:space="preserve">Депспорт Югры, ОУФКиС МО,
АУ «Югорский колледж-интернат олимпийского  резерва»
</t>
  </si>
  <si>
    <t xml:space="preserve">ЧАСТЬ  III. УЧАСТИЕ В ФИЗКУЛЬТУРНО-СПОРТИВНЫХ МЕРОПРИЯТИЯХ И ПОДГОТОВКА К НИМ </t>
  </si>
  <si>
    <t>Спортивные мероприятия (учебно-тренировочные мероприятия, тренировочные мероприятия, участие в соревнованиях и другие мероприятия по подготовке к спортивным соревнованиям с участием спортсменов), участие в физкультурных соревнованиях, семинары, совещания, тренерские советы и т.д.)</t>
  </si>
  <si>
    <t>ледовый каток "УрайАрена"</t>
  </si>
  <si>
    <t>2.2.1.</t>
  </si>
  <si>
    <t>2. БАСКЕТБОЛ (СТРИТБОЛ)</t>
  </si>
  <si>
    <t>3.2.2.</t>
  </si>
  <si>
    <t>X Открытый кубок г. Урай по боксу под девизом "Я выбираю спорт!"</t>
  </si>
  <si>
    <t xml:space="preserve">Воспитанники секции бокса, сборные команды МО 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</si>
  <si>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</si>
  <si>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</si>
  <si>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</si>
  <si>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</si>
  <si>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</si>
  <si>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</si>
  <si>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</si>
  <si>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</si>
  <si>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</si>
  <si>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</si>
  <si>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</si>
  <si>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</si>
  <si>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</si>
  <si>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</si>
  <si>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</si>
  <si>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</si>
  <si>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</si>
  <si>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6.1.7.</t>
  </si>
  <si>
    <t>6.2.1.</t>
  </si>
  <si>
    <t>6.2.2.</t>
  </si>
  <si>
    <t>7.2.2.</t>
  </si>
  <si>
    <t>7.2.4.</t>
  </si>
  <si>
    <t>7.2.9.</t>
  </si>
  <si>
    <t>7.2.10.</t>
  </si>
  <si>
    <t>8.1. Муниципальные физкультурные и спортивно-массовые мероприятия</t>
  </si>
  <si>
    <t>8.1.1.</t>
  </si>
  <si>
    <t>8.1.2.</t>
  </si>
  <si>
    <t>9.1.7.</t>
  </si>
  <si>
    <t>9.1.8.</t>
  </si>
  <si>
    <t>9.1.9.</t>
  </si>
  <si>
    <t>9.2.6.</t>
  </si>
  <si>
    <t>9.2.7.</t>
  </si>
  <si>
    <t>9.2.8.</t>
  </si>
  <si>
    <t>9.2.9.</t>
  </si>
  <si>
    <t>9.2.10.</t>
  </si>
  <si>
    <t>9.2.11.</t>
  </si>
  <si>
    <t>9.2.12.</t>
  </si>
  <si>
    <t>9.2.13.</t>
  </si>
  <si>
    <t>9.2.14.</t>
  </si>
  <si>
    <t>9.2.15.</t>
  </si>
  <si>
    <t>9.2.16.</t>
  </si>
  <si>
    <t>9.2.17.</t>
  </si>
  <si>
    <t>9.2.18.</t>
  </si>
  <si>
    <t>9.2.19.</t>
  </si>
  <si>
    <t>9.2.20.</t>
  </si>
  <si>
    <t>9.2.21.</t>
  </si>
  <si>
    <t>9.2.22.</t>
  </si>
  <si>
    <t>9.2.23.</t>
  </si>
  <si>
    <t>9.2.24.</t>
  </si>
  <si>
    <t>9.2.25.</t>
  </si>
  <si>
    <t>9.2.26.</t>
  </si>
  <si>
    <t>9.2.27.</t>
  </si>
  <si>
    <t>9.2.28.</t>
  </si>
  <si>
    <t>9.2.29.</t>
  </si>
  <si>
    <t>9.2.30.</t>
  </si>
  <si>
    <t>9.2.31.</t>
  </si>
  <si>
    <t>9.2.32.</t>
  </si>
  <si>
    <t>9.2.33.</t>
  </si>
  <si>
    <t>9.2.34.</t>
  </si>
  <si>
    <t>9.2.35.</t>
  </si>
  <si>
    <t>9.2.36.</t>
  </si>
  <si>
    <t>9.2.37.</t>
  </si>
  <si>
    <t>9.2.38.</t>
  </si>
  <si>
    <t>9.2.39.</t>
  </si>
  <si>
    <t>9.2.40.</t>
  </si>
  <si>
    <t>9.2.41.</t>
  </si>
  <si>
    <t>9.2.42.</t>
  </si>
  <si>
    <t>9.2.43.</t>
  </si>
  <si>
    <t>9.2.44.</t>
  </si>
  <si>
    <t>9.2.45.</t>
  </si>
  <si>
    <t>9.2.46.</t>
  </si>
  <si>
    <t>9.2.47.</t>
  </si>
  <si>
    <t>9.2.48.</t>
  </si>
  <si>
    <t>9.2.49.</t>
  </si>
  <si>
    <t>9.2.50.</t>
  </si>
  <si>
    <t>9.2.51.</t>
  </si>
  <si>
    <t>10.1.1.</t>
  </si>
  <si>
    <t>11. ЛЕГКАЯ АТЛЕТИКА (СПОРТИВНАЯ ХОДЬБА)</t>
  </si>
  <si>
    <t>11.2.1.</t>
  </si>
  <si>
    <t>11.2.2.</t>
  </si>
  <si>
    <t>12.ЛЫЖНЫЕ ГОНКИ</t>
  </si>
  <si>
    <t>12.1.3.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</si>
  <si>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</si>
  <si>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</si>
  <si>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</si>
  <si>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</si>
  <si>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</si>
  <si>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</si>
  <si>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</si>
  <si>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</si>
  <si>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>12.1.12.</t>
  </si>
  <si>
    <t>12.1.13.</t>
  </si>
  <si>
    <t>12.1.14.</t>
  </si>
  <si>
    <t>12.2.1.</t>
  </si>
  <si>
    <t>13.НАСТОЛЬНЫЙ ТЕННИС</t>
  </si>
  <si>
    <t>14. ПАУЭРЛИФТИНГ (СИЛОВЫЕ ВИДЫ СПОРТА: ГИРЕВОЙ СПОРТ, ПЕРЕТЯГИВАНИЕ КАНАТА, "НАРОДНЫЙ ЖИМ" и пр.)</t>
  </si>
  <si>
    <t>15. ПЛАВАНИЕ</t>
  </si>
  <si>
    <t>15.1.2.</t>
  </si>
  <si>
    <t>15.1.3.</t>
  </si>
  <si>
    <t>15.1.4.</t>
  </si>
  <si>
    <t>15.1.5.</t>
  </si>
  <si>
    <t>15.1.6.</t>
  </si>
  <si>
    <t>15.1.7.</t>
  </si>
  <si>
    <t>15.1.8.</t>
  </si>
  <si>
    <t>15.1.9.</t>
  </si>
  <si>
    <t>15.1.10.</t>
  </si>
  <si>
    <t>15.1.11.</t>
  </si>
  <si>
    <t>15.1.12.</t>
  </si>
  <si>
    <t>15.1.13.</t>
  </si>
  <si>
    <t>15.1.14.</t>
  </si>
  <si>
    <t>15.1.15.</t>
  </si>
  <si>
    <t>15.1.16.</t>
  </si>
  <si>
    <t>15.1.17.</t>
  </si>
  <si>
    <t>15.2.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</si>
  <si>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15.2.1.</t>
  </si>
  <si>
    <t>15.2.2.</t>
  </si>
  <si>
    <t>15.2.3.</t>
  </si>
  <si>
    <t>15.2.4.</t>
  </si>
  <si>
    <t>15.2.5.</t>
  </si>
  <si>
    <t>15.2.6.</t>
  </si>
  <si>
    <t>15.2.7.</t>
  </si>
  <si>
    <t>15.2.8.</t>
  </si>
  <si>
    <t>15.2.9.</t>
  </si>
  <si>
    <t>15.2.10.</t>
  </si>
  <si>
    <t>15.2.11.</t>
  </si>
  <si>
    <t>15.2.12.</t>
  </si>
  <si>
    <t>15.2.13.</t>
  </si>
  <si>
    <t>15.2.14.</t>
  </si>
  <si>
    <t>15.2.15.</t>
  </si>
  <si>
    <t>15.2.16.</t>
  </si>
  <si>
    <t>15.2.17.</t>
  </si>
  <si>
    <t>17. СЕВЕРНОЕ МНОГОБОРЬЕ</t>
  </si>
  <si>
    <t>18. СПОРТИВНАЯ АКРОБАТИКА</t>
  </si>
  <si>
    <t>Всероссийские соревнования по спортивной акробатике Кубок Петра I</t>
  </si>
  <si>
    <t>18.1.1.</t>
  </si>
  <si>
    <t>18.1.2.</t>
  </si>
  <si>
    <t>18.1.3.</t>
  </si>
  <si>
    <t>18.1.4.</t>
  </si>
  <si>
    <t>18.1.6.</t>
  </si>
  <si>
    <t>18.2.1.</t>
  </si>
  <si>
    <t>18.2.2.</t>
  </si>
  <si>
    <t>18.2.3.</t>
  </si>
  <si>
    <t>18.2.4.</t>
  </si>
  <si>
    <t>18.2.5.</t>
  </si>
  <si>
    <t>18.2.6.</t>
  </si>
  <si>
    <t>18.2.7.</t>
  </si>
  <si>
    <t>18.2.8.</t>
  </si>
  <si>
    <t>18.2.9.</t>
  </si>
  <si>
    <t>18.2.10.</t>
  </si>
  <si>
    <t>18.2.11.</t>
  </si>
  <si>
    <t>18.2.12.</t>
  </si>
  <si>
    <t>18.2.13.</t>
  </si>
  <si>
    <t>18.2.14.</t>
  </si>
  <si>
    <t>18.2.15.</t>
  </si>
  <si>
    <t>18.2.16.</t>
  </si>
  <si>
    <t>18.2.17.</t>
  </si>
  <si>
    <t>18.2.18.</t>
  </si>
  <si>
    <t>19. СТРЕЛЬБА</t>
  </si>
  <si>
    <t>19.1.1.</t>
  </si>
  <si>
    <t>20. ФИГУРНОЕ КАТАНИЕ</t>
  </si>
  <si>
    <t>20.1.1.</t>
  </si>
  <si>
    <t>20.1.2.</t>
  </si>
  <si>
    <t>20.1.3.</t>
  </si>
  <si>
    <t>20.2.1.</t>
  </si>
  <si>
    <t>20.2.2.</t>
  </si>
  <si>
    <t>20.2.3.</t>
  </si>
  <si>
    <t>20.2.4.</t>
  </si>
  <si>
    <t>20.2.5.</t>
  </si>
  <si>
    <t>20.2.6.</t>
  </si>
  <si>
    <t>20.2.7.</t>
  </si>
  <si>
    <t>20.2.8.</t>
  </si>
  <si>
    <t>21. ФУТБОЛ (МИНИ-ФУТБОЛ)</t>
  </si>
  <si>
    <t>21.2.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</si>
  <si>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21.1.1.</t>
  </si>
  <si>
    <t>21.1.9.</t>
  </si>
  <si>
    <t>21.2.1.</t>
  </si>
  <si>
    <t>21.2.2.</t>
  </si>
  <si>
    <t>21.2.3.</t>
  </si>
  <si>
    <t>21.2.4.</t>
  </si>
  <si>
    <t>21.2.5.</t>
  </si>
  <si>
    <t>21.2.6.</t>
  </si>
  <si>
    <t>21.2.7.</t>
  </si>
  <si>
    <t>21.2.8.</t>
  </si>
  <si>
    <t>21.2.9.</t>
  </si>
  <si>
    <t>21.2.10.</t>
  </si>
  <si>
    <t>22. ХОККЕЙ</t>
  </si>
  <si>
    <t>22.2.4.</t>
  </si>
  <si>
    <t>22.2.5.</t>
  </si>
  <si>
    <t>22.2.6.</t>
  </si>
  <si>
    <t>22.2.7.</t>
  </si>
  <si>
    <t>22.2.8.</t>
  </si>
  <si>
    <t>22.2.9.</t>
  </si>
  <si>
    <t>23. ШАШКИ, ШАХМАТЫ (НАРДЫ)</t>
  </si>
  <si>
    <t>23.1. Муниципальные физкультурные и спортивно-массовые мероприятия</t>
  </si>
  <si>
    <t>23.2.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</si>
  <si>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23.1.1.</t>
  </si>
  <si>
    <t>23.1.2.</t>
  </si>
  <si>
    <t>23.1.3.</t>
  </si>
  <si>
    <t>23.1.4.</t>
  </si>
  <si>
    <t>23.1.5.</t>
  </si>
  <si>
    <t>23.1.6.</t>
  </si>
  <si>
    <t>23.1.7.</t>
  </si>
  <si>
    <t>23.1.8.</t>
  </si>
  <si>
    <t>23.1.9.</t>
  </si>
  <si>
    <t>23.1.10.</t>
  </si>
  <si>
    <t>23.2.1.</t>
  </si>
  <si>
    <t>23.2.2.</t>
  </si>
  <si>
    <t>24. ЭСТАФЕТЫ ("ВЕСЁЛЫЕ СТАРТЫ")</t>
  </si>
  <si>
    <t>24.1. Муниципальные физкультурные и спортивно-массовые мероприятия</t>
  </si>
  <si>
    <t>24.1.1.</t>
  </si>
  <si>
    <t>24.1.2.</t>
  </si>
  <si>
    <t>24.1.3.</t>
  </si>
  <si>
    <t>24.1.4.</t>
  </si>
  <si>
    <t>24.1.5.</t>
  </si>
  <si>
    <t>24.1.6.</t>
  </si>
  <si>
    <t>ВФСК ГТО</t>
  </si>
  <si>
    <t xml:space="preserve">Чемпионат и Первенство города по плаванию, в рамках открытых муниципальных соревнований  среди маломобильных групп населения "Спортивные горизонты"  </t>
  </si>
  <si>
    <t xml:space="preserve">исполняющий обязанности </t>
  </si>
  <si>
    <t>начальника Управления по</t>
  </si>
  <si>
    <t>_____________________/Е.В.Кашина/</t>
  </si>
  <si>
    <t>Региональные соревнования по плаванию среди юношей  и девушек «Жемчужина Приобья» 1 этап.</t>
  </si>
  <si>
    <t>Открытое Первенство города Урай по гандболу, посвященное Дню защитника Отечества и Международному женскому Дню 8 Марта</t>
  </si>
  <si>
    <t>Открытые городские соревнования по дзюдо, среди юношей и девушек 2011г.р., 2012-2013гг.р., 2013-2014гг.р., посвященные памяти Героя России Бузина А.С.</t>
  </si>
  <si>
    <t>VIII турнир по дзюдо среди девочек и девушек, посвященный "Международному женскому дню 8 марта"</t>
  </si>
  <si>
    <t>Открытое первенство Североуральского городского округа по дзюдо, посвященное Дню защитника Отечества</t>
  </si>
  <si>
    <t>ОУФКиС МО, МАУ ДО "ДЮСШ", МАУ "СШ "Старт", МОО</t>
  </si>
  <si>
    <t>9.2.52.</t>
  </si>
  <si>
    <t>Всероссийские соревнования по дзюдо "Кубок Сэнсэя" среди юношей до 15 лет</t>
  </si>
  <si>
    <t>22.2.10.</t>
  </si>
  <si>
    <t xml:space="preserve">Открытое первенство Кондинского района по пауэрлифтингу (жиму лежа классическому) среди юношей и девушек до 18 лет </t>
  </si>
  <si>
    <t>сильнейшие
спортсмены</t>
  </si>
  <si>
    <t>14.2.9.</t>
  </si>
  <si>
    <t>20.2.9.</t>
  </si>
  <si>
    <t>Региональный традиционный турнир по дзюдо "Уральские медведи" среди юношей до 13 лет</t>
  </si>
  <si>
    <t>9.2.53.</t>
  </si>
  <si>
    <t>Районный турнир по дзюдо "Крепыш" среди юношей до 15 лет</t>
  </si>
  <si>
    <t>18.2.19.</t>
  </si>
  <si>
    <t>Кубок России по спортивной акробатике</t>
  </si>
  <si>
    <t>Всероссийские соревнования по боксу, посвященные 100-летию Общества "Динамо" среди юношей 13-14 лет</t>
  </si>
  <si>
    <t>Минспорт РФ, ФБР, Депспорт Югры, АУ «ЮграМегаСпорт», ОУФКиС МО, РОО «Федерация бокса Ханты-Мансийского автономного округа – Югры»,  ОУФКиС МО, МОО</t>
  </si>
  <si>
    <t>16. САМБО</t>
  </si>
  <si>
    <t>10. КОНЬКОБЕЖНЫЙ СПОРТ</t>
  </si>
  <si>
    <t>9.2.54.</t>
  </si>
  <si>
    <t>XXVII Всероссийские соревнования по дзюдо среди мужчин и женщин посвященные памяти заслуженного тренера СССР Анатолия Хмелева и Мастера спорта СССР полковника милиции Николая Анахина</t>
  </si>
  <si>
    <t>18.2.20.</t>
  </si>
  <si>
    <t>9.2.55.</t>
  </si>
  <si>
    <t>ФОНБЕТ Всероссийские соревнования по дзюдо среди мужчин и женщин памяти Заслуженного тренера России Славика Гогиевича Кудзиева</t>
  </si>
  <si>
    <t>Открытое первенство МБУ СШОР "Центр югорского спорта" по дзюдо, памяти воина-интернационалиста А.М.Синенко</t>
  </si>
  <si>
    <t>ОУФКиС МО, МБУ СШОР
«ЦЮС»,  МАУ "СШ "Старт"   МОО</t>
  </si>
  <si>
    <t>9.2.56.</t>
  </si>
  <si>
    <t xml:space="preserve">Открытый Кубок ХМАО-Югры по спортивной акробатике, II  этап </t>
  </si>
  <si>
    <t>24. СПОРТИВНОЕ СКАЛОЛАЗАНИЕ (СПОРТИВНЫЙ ТУРИЗМ)</t>
  </si>
  <si>
    <t>24.2. Межмуниципальные, региональные, межрегиональные, всероссийские и международные физкультурные и спортивно-массовые, учебно-тренировочные мероприятия</t>
  </si>
  <si>
    <t>Соревнования "спортивное скалолазание" в дисциплине "Скорость"</t>
  </si>
  <si>
    <t>учащиеся, зачисленные в группы реализации дополнительных общеразвивающих программ "Спортивное скалолазание",  "Спортивной туризм"</t>
  </si>
  <si>
    <t xml:space="preserve">Управление по ФК, С и Т администрации города Урай, МАУ СШ «Старт», МОО </t>
  </si>
  <si>
    <t>Летнее Первенство ХМАО-Югры по северному многоборью</t>
  </si>
  <si>
    <t>17.2.8.</t>
  </si>
  <si>
    <t>18.2.21.</t>
  </si>
  <si>
    <t>Чемпионат России по спортивной акробатике</t>
  </si>
  <si>
    <t>Первенство ХМАО-Югры по плаванию среди юниоров и юниорок</t>
  </si>
  <si>
    <t>3.1.2.</t>
  </si>
  <si>
    <t>Открытое первенство города Урай по летнему биатлону, посвященное Дню Победы в Великой Отечественной войне</t>
  </si>
  <si>
    <t>Первенство ХМАО-Югры по северному многоборью среди юниоров и юниорок, в зачет XVII Спартакиады учащихся ХМАО-Югры, посвященной годовщине Победы в Великой Отечественной войне</t>
  </si>
  <si>
    <t>Соревнования по фигурному катанию на коньках "Кубок Титана"</t>
  </si>
  <si>
    <t>г.Сургут</t>
  </si>
  <si>
    <t>XXI детский фестиваль гандбола</t>
  </si>
  <si>
    <t>Кубок города Урай по волейболу среди юношей, посвященный празднику Весны и Труда, на приза "Молодой гвардии"</t>
  </si>
  <si>
    <t xml:space="preserve">апрель </t>
  </si>
  <si>
    <t>6.1.8.</t>
  </si>
  <si>
    <t xml:space="preserve">Турнир «Весенний кубок ФГР» по гандболу </t>
  </si>
  <si>
    <t>23.2.4.</t>
  </si>
  <si>
    <t>Командный чемпионат автономного округа по шахматам,  зачет  XVIII Спартакиады городов и районов Ханты-Мансийского автономного округа  Югры, посвященный 92-ой годовщине образования Ханты-Мансийского автономного округа</t>
  </si>
  <si>
    <t>15  - 20 мая</t>
  </si>
  <si>
    <t xml:space="preserve">Турнир города Ханты-
Мансийска по боксу,
посвященный 78-ой
годовщине Победы в
Великой Отечественной
войне
Турнир города Ханты-
Мансийска по боксу,
посвященный 78-ой
годовщине Победы в
Великой Отечественной
войне
Турнир города Ханты-
Мансийска по боксу,
посвященный 78-ой
годовщине Победы в
Великой Отечественной
войне
</t>
  </si>
  <si>
    <t>9.2.57.</t>
  </si>
  <si>
    <t xml:space="preserve">Учебно-тренировочное мероприятие команды Уральского федерального округа по дзюдо среди мальчиков и девочек до 13 лет </t>
  </si>
  <si>
    <t>Чемпионта УрФО по дзюдо среди мужчин и женщин</t>
  </si>
  <si>
    <t>22.2.11.</t>
  </si>
  <si>
    <t>июль, август</t>
  </si>
  <si>
    <t>9.2.58.</t>
  </si>
  <si>
    <t xml:space="preserve">Всероссийские соревнования по дзюдо памяти спортивного деятеля, «Отличника физической культуры и спорта» Г.И. Михеева (юноши и девушки до 18 лет) </t>
  </si>
  <si>
    <t xml:space="preserve">Красноярская РОО «Федерация дзюдо Красноярского края», ООО «ФДР», Министерство спорта Красноярского края, КГАУ «ЦСП», ОУФКиС МО, МАУ "СШ "Старт", МОО </t>
  </si>
  <si>
    <t>г.Красноярск Красноярский край</t>
  </si>
  <si>
    <t>25. ВЕЛОСПОРТ</t>
  </si>
  <si>
    <t>25.1. Муниципальные физкультурные и спортивно-массовые мероприятия</t>
  </si>
  <si>
    <t>25.1.1.</t>
  </si>
  <si>
    <t>Шоссейная велосипедная гонка «Пора катить!»</t>
  </si>
  <si>
    <t>биатлонный комплекс</t>
  </si>
  <si>
    <t>учебно - тренировочные мероприятия (сборы)</t>
  </si>
  <si>
    <t xml:space="preserve">Учебно - тренировочное мероприятие </t>
  </si>
  <si>
    <t>Воспитанники отделения дзюдо МАУ ДО "СШ "Старт"</t>
  </si>
  <si>
    <t>Управление по физической культуре, спорту и туризму администрации города Урай, МАУ ДО "СШ "Старт", Местные общественные организации</t>
  </si>
  <si>
    <t>5.1.4.</t>
  </si>
  <si>
    <t>Матчевая встреча по боксу, посвященная памяти Ермака Тимофеевича</t>
  </si>
  <si>
    <t>Всероссийские соревнования по дзюдо "Кубок ПАО "ММК" памяти Виктора Пшеничникова среди юниоров и юниорок до 21 года</t>
  </si>
  <si>
    <t>Открытые Всероссийские соревнования по дзюдо "Кубок ПАО "ММК" памяти Виктора Пшеничникова среди юношей до 18 лет и тренировочное мероприятие (нарбарывание)</t>
  </si>
  <si>
    <t xml:space="preserve">Всероссийские соревнования по дзюдо, посвященные  памяти государственного деятеля, В.С.Черномырдина (юноши и девушки до 18 лет) </t>
  </si>
  <si>
    <t xml:space="preserve">сентябрь </t>
  </si>
  <si>
    <t>г.Оренбург</t>
  </si>
  <si>
    <t>ПАО "ММК", ООО Федерация дзюдо России", ОУФКиС МО,  МАУ ДО "СШ "Старт", МОО</t>
  </si>
  <si>
    <t>Министертсво культуры и спорта Оренбургской области, ООО Федерация дзюдо России", ОУФКиС МО,  МАУ ДО "СШ "Старт", МОО</t>
  </si>
  <si>
    <t>Первенство автономного округа по быстрым шахматам среди мальчиков и девочек до 11, 13 лет, юношей и девушек до 15, 17, 19 лет</t>
  </si>
  <si>
    <t>Депспорта Югры, АУ "Югорская шахматная академия", РОО "Федерация шахмат ХМАО-Югры", МАУ ДО СШ "Старт", МОО "Игры разума"</t>
  </si>
  <si>
    <t>23.2.5.</t>
  </si>
  <si>
    <t>Первенство автономного округа по решению шахматных композиций среди мальчиков и девочек до 11, 13 лет, юношей и девушек до 15, 17, 19 лет</t>
  </si>
  <si>
    <t>23.2.6.</t>
  </si>
  <si>
    <t>Первенство автономного округа по блицу среди мальчиков и девочек до 11, 13 лет, юношей до 15, 17, 19 лет</t>
  </si>
  <si>
    <t>23.2.7.</t>
  </si>
  <si>
    <t>23.2.8.</t>
  </si>
  <si>
    <t>11.2.3.</t>
  </si>
  <si>
    <t xml:space="preserve">Чемпионат ХМАО-Югры по плаванию среди мужчин и женщин и первенство ХМАО-Югры по плаванию среди юниоров и юниорок, юношей и девушек. </t>
  </si>
  <si>
    <t>Первенство автономного округа по шахматам среди мальчиков и девочек до 11, 13 лет, юношей и девушек до 15, 17, 19 лет, мальчиков и девочек до 11 и до 13 лет в зачет VСпартакиады Ханты-Мансийского автономного округа-Югры «Спортивные таланты Югры»</t>
  </si>
  <si>
    <t>9.1.6.1.</t>
  </si>
  <si>
    <t>воспитанники отделения дзюдо МАУ ДО СШ "Старт"</t>
  </si>
  <si>
    <t xml:space="preserve">Учебно-тренировочное мероприятие к первеству Уральского федерального округа среди юниоров и юниорок до 21 года </t>
  </si>
  <si>
    <t>г.Санкт-Петербург</t>
  </si>
  <si>
    <t>Открытый турнир Кондинского района по пауэрлифтингу (троеборье классическое) среди юношей и девушек до 18 лет</t>
  </si>
  <si>
    <t>г. Казань</t>
  </si>
  <si>
    <t xml:space="preserve">ОУФКиС МО, МАУ ДО СШ "Старт", МОО «Федерация фигурного катания на коньках города Урай»
</t>
  </si>
  <si>
    <t>Открытый республиканский турнир по боксу, памяти мастера спорта России Федора Жердева</t>
  </si>
  <si>
    <t>Чемпионат и Первенство ХМАО-Югры по пауэрлифтингу (троеборье классическое) в рамках кампании "Спорт против наркотиков"</t>
  </si>
  <si>
    <t>22.2.12.</t>
  </si>
  <si>
    <t>РОО "Федерация хоккея Югры", ООО "Газпром трансгаз Югорск" , МОО "Федерация хоккея города Урай, МАУ ДО "СШ "Старт", ОУФКиС МО</t>
  </si>
  <si>
    <t>1.2.6.</t>
  </si>
  <si>
    <t>МАУ ДО города Нягань «СШ им. А.Ф.Орловского», ОУФКиС МО, МАУ ДО СШ "Старт", МОО</t>
  </si>
  <si>
    <t>Третий этап Детский Лиги Дзюдо "Кубок Симбирска" среди юношей 2015-2016, 2013-2014, 2011-2012 и 2009-2010г.р. и девушек 2009-2010г.р., посвященного Всемирному Дню Здоровья</t>
  </si>
  <si>
    <t>г.Ульяновск</t>
  </si>
  <si>
    <t>Ассоциация дзюдоистов "Симбирск-дзюдо", ОУФКиС МО,  МАУ ДО "СШ "Старт", МОО</t>
  </si>
  <si>
    <t>Управление по ФК, С и Т администрации города Урай, МАУ ДО СШ "Старт, МОО</t>
  </si>
  <si>
    <t>22.2.13.</t>
  </si>
  <si>
    <t>Открытое первенство города Ханты-Мансийска по спортивной акробатике</t>
  </si>
  <si>
    <t xml:space="preserve">Всероссийские соревнования «Кубок Урала» по спортивной акробатике   </t>
  </si>
  <si>
    <t>воспитанники отделения дзюдо МАУ ДО "СШ "Старт"</t>
  </si>
  <si>
    <t>XXXIV Открытый Региональный турнир по дзюдо памяти первооткрывателя Шаимской нефти С.Н.Урусова</t>
  </si>
  <si>
    <t>Сборные команды МО, воспитанники отделения дзюдо и самбо МАУ ДО "СШ"Старт"</t>
  </si>
  <si>
    <t>Управление по ФК, С и Т администрации города Урай, МАУ ДО "СШ «Старт», МОО</t>
  </si>
  <si>
    <t xml:space="preserve">воспитанники МАУ ДО «СШ «Старт» </t>
  </si>
  <si>
    <t>23.1.11.</t>
  </si>
  <si>
    <t>Шахматный турнир  в рамках проведения Всероссийского фестиваля "Спартакиада первых " в Ханты-Мансийском автономном округе - Югре</t>
  </si>
  <si>
    <t>Управление по ФК, С и Т администрации города Урай, МАУ ДО "СШ "Старт", РОООГ движение детей и молодежи "Движение первых", МОО</t>
  </si>
  <si>
    <t>Первенство Ханты-Мансийского автономного округа - Югры по боксу среди юношей старшего возраста 15-16 лет (2008-2009гг.р.)</t>
  </si>
  <si>
    <t>Открытый турнир «Центра Югорского спорта» по дзюдо, посвященный Дню народного единства</t>
  </si>
  <si>
    <t>Воспитанники отделения дзюдо МАУ ДО «СШ «Старт»</t>
  </si>
  <si>
    <t>МБУ ДО СШ «Центр Югорского спорта», ОУФКиС, МАУ ДО «СШ «Старт», МОО</t>
  </si>
  <si>
    <t>Открытые областные соревнования по дзюдо среди юношей и девушек до 15 лет (2009-2010 гг.р.), посвященные памяти Героя России Л.Г. Валова</t>
  </si>
  <si>
    <t>ОУФКиС МО, МАУ "СШ "Старт", Местные общественные организации</t>
  </si>
  <si>
    <t>Межрегиональные соревнования по гандболу среди девочек до 13 лет</t>
  </si>
  <si>
    <t>III этап региональных соревнований по плаванию среди юношей и девушек «Жемчужина Приобья»</t>
  </si>
  <si>
    <t>3.1.3.</t>
  </si>
  <si>
    <t xml:space="preserve">Открытый турнир по дзюдо памяти С.Дудина (лично-командный) </t>
  </si>
  <si>
    <t>МАУ ДО «ДЮСШ № 4» г. Новоуральск,  ОУФКиС МО, МАУ ДО "СШ "Старт", МОО</t>
  </si>
  <si>
    <t>Открытое первенство Североуральского городского округа по дзюдо, посвященное Дню сотрудников органов внутренних дел России, погибших при исполнении служебных обязанностей</t>
  </si>
  <si>
    <t>МАУ ДО «Североуральская спортивная школа»,  ОУФКиС МО, МАУ ДО "СШ "Старт", МОО</t>
  </si>
  <si>
    <t>Чемпионат и первенство Ханты-Мансийского автономного округа -Югры по фигурному катанию на коньках</t>
  </si>
  <si>
    <t>Управление по физической культуре, спорту и туризму администрации города Урай, ООО "Федерация биатлона ХМАО-Югры", МАУ ДО «СШ «Старт», ОУФКиС МО</t>
  </si>
  <si>
    <t>3.1.4.</t>
  </si>
  <si>
    <t>Управление по физической культуре, спорту и туризму администрации города Урай, ООО "Федерация биатлона ХМАО-Югры", МАУ ДО «СШ «Старт»</t>
  </si>
  <si>
    <t>Департамент ФКиС ХМАО-Югры, АУ "ЮграМегаСпорт", РОО СБ ХМАО-Югры, , ОУФКиС МО, МАУ ДО «СШ «Старт»</t>
  </si>
  <si>
    <t>команды муниципальных образований</t>
  </si>
  <si>
    <t>Первенство Ханты-Мансийского автономного округа-Югры  по летнему биатлону среди юношей и девушек 13-14 лет  2010-2011 гг.р.)  Кубок СБЮ (1 этап)</t>
  </si>
  <si>
    <t>Всероссийские соревнования по биатлону среди юниоров и юниорок</t>
  </si>
  <si>
    <t>3.2.11.</t>
  </si>
  <si>
    <t>Управление по ФК, С и Т администрации города Урай, МАУ ДО "СШ "Старт", МОО</t>
  </si>
  <si>
    <t xml:space="preserve">по назначению </t>
  </si>
  <si>
    <t>Управление по ФК, С и Т администрации города Урай, МАУ ДО СШ «Старт», МОО «Федерация фигурного катания на коньках города Урай»</t>
  </si>
  <si>
    <t>воспитанники МАУ ДО "СШ "Старт"</t>
  </si>
  <si>
    <t>Кубок ХМАО-Югры «Созвездие Югры – 2023» по фигурному катанию на коньках</t>
  </si>
  <si>
    <t>ОУФКиС МО, РОО Ханты-Мансийского автономного округа – Югры «ФФКК», ММГОСО «Северная Лига», МАУ ДО СШ "Старт", МОО</t>
  </si>
  <si>
    <t>Кубок "Титана" по фигурному катанию на коньках</t>
  </si>
  <si>
    <t>ОУФКиС МО, МАУ ДО «СШ «Старт», МОО</t>
  </si>
  <si>
    <t>Открытый региональный турнир "Сургутский фигурист" по фигурному катанию на коньках</t>
  </si>
  <si>
    <t xml:space="preserve">Депспорт Югры, АУ «ЮграМегаСпорт», ОУФКиС МО, МАУ ДО СШ "Старт", РОО Ханты-Мансийского автономного округа – Югры «ФФКК», МОО «Федерация фигурного катания на коньках города Урай»
</t>
  </si>
  <si>
    <t>Классификационные соревнования по фигурному катанию на коньках "Кубок Виража" (1 этап)</t>
  </si>
  <si>
    <t>Классификационные соревнования по фигурному катанию на коньках "Кубок Виража" (2 этап)</t>
  </si>
  <si>
    <t xml:space="preserve">Региональные соревнования Свердловской области по фигурному катанию на коньках "На призы местных федераций - Местный конек" </t>
  </si>
  <si>
    <t>Свердловская РОО "Федерация фигурного катания на коньках"; ГАУ СО "ЦСП"; МОО федерации фигурного катания на коньках МО Свердловской области; ОУФКиС МО; МАУ ДО СШ "Старт"; МОО «Федерация фигурного катания на коньках города Урай»</t>
  </si>
  <si>
    <t>Абсолютное Первенство г. Урай по дзюдо, посвященное Дню защитника Отечества</t>
  </si>
  <si>
    <t>Воспитанники отделения дзюдо МАУ ДО "СШ "Старт", сборные команды МО</t>
  </si>
  <si>
    <t xml:space="preserve">Открытое Первенство города Урай по дзюдо среди юношей и девушек 2008-2010 г.р. </t>
  </si>
  <si>
    <t>Первенство г. Урай по дзюдо, посвященное Дню учителя среди юношей и девушек 2013-2014 гг.р.</t>
  </si>
  <si>
    <t xml:space="preserve"> сентябрь</t>
  </si>
  <si>
    <t>Открытое Первенство г. Урай по дзюдо, посвященное Дню учителя среди юношей и девушек 2011-2012 гг.р.</t>
  </si>
  <si>
    <t xml:space="preserve">  октябрь</t>
  </si>
  <si>
    <t>9.1.10.</t>
  </si>
  <si>
    <t>ОУФКиС МО, Депспорт Югры, РОО "Федерация дзюдо ХМАО-Югры", АУ "ЮграМегаСпорт", МАУ ДО "СШ "Старт", Местные общественные организации</t>
  </si>
  <si>
    <t>Традиционный турнир по борьбе дзюдо  среди юношей 2010-2011 г.р., памяти Максима Садриева- воспитанника отделения дзюдо</t>
  </si>
  <si>
    <t>ОУФКиС МО, МАУ ДО "СШ "Старт", МОО</t>
  </si>
  <si>
    <t xml:space="preserve"> февраль</t>
  </si>
  <si>
    <t>Департамент социального развития администрации Советского района, ОУФКиС МО,  МАУ ДО"СШ "Старт", МОО</t>
  </si>
  <si>
    <t>ОУФКиС МО, МАУ ДО"СШ "Старт", МОО</t>
  </si>
  <si>
    <t>ОУФКиС МО, МОО "Федерация самбо и дзюдо города Екатеринбурга", МАУ ДО "СШ "Старт"   МОО</t>
  </si>
  <si>
    <t>ОУФКиС МО,  Депспорт Югры, РОО "Федерация дзюдо ХМАО-Югры", АУ "ЮграМегаСпорт", МАУ ДО"СШ "Старт", МОО</t>
  </si>
  <si>
    <t>ОУФКиС МО,  МАУ "СШ ДО"Старт", МОО</t>
  </si>
  <si>
    <t>ОУФКиС МО, Департамент по ФиС г.Тюмени,  МАУ ДО"СШ "Старт", МОО</t>
  </si>
  <si>
    <t>ОУФКиС МО, Депспорт Югры, РОО "Федерация дзюдо ХМАО-Югры", АУ "ЮграМегаСпорт", МАУ ДО "СШ "Старт"</t>
  </si>
  <si>
    <t xml:space="preserve"> март</t>
  </si>
  <si>
    <t>Департамент ФК,С, МАУ ДО "СШ "Старт",  ОУФКиС МО, МОО</t>
  </si>
  <si>
    <t>Минспорт Омской области, ОУФКиС МО,   МАУ ДО«СШ «Старт», ОРОО «Федерация самбо и дзюдо Омской области»</t>
  </si>
  <si>
    <t>Минспорт РФ, ОРОО «ФДР», МАУ ДО"СШ "Старт", МОО</t>
  </si>
  <si>
    <t>март- апрель</t>
  </si>
  <si>
    <t>ОУФКиС МО, МОО "Федерация самбо и дзюдо города Екатеринбурга", МАУ ДО"СШ "Старт"   МОО</t>
  </si>
  <si>
    <t>Открытый турнир по дзюдо "Уралочка" среди девушек 2008-2010, 2011-2012 гг.р</t>
  </si>
  <si>
    <t>Минспорт Челябинской области, БУ «ЦОП» им. ЗТР России А.Е. Миллера, ОУФКиС МО, МОО, МАУ ДО«СШ «Старт»</t>
  </si>
  <si>
    <t>ОУФКиС МО, БУ "ЦСПСКЮ", МАУ ДО"СШ "Старт", МОО</t>
  </si>
  <si>
    <t>ОУФКиС МО, Депспорт Югры, РОО "Федерация дзюдо ХМАО-Югры", АУ "ЮграМегаСпорт", МАУ ДО"СШ "Старт", МОО</t>
  </si>
  <si>
    <t xml:space="preserve">Открытое первенство города по дзюдо среди юношей 2012-2013 гг. рождения на призы МС России по дзюдо  А.А. Алиева </t>
  </si>
  <si>
    <t>ОУФКиС МО, ГАУ ТО «ЦПСР «Тюмень-дзюдо»,  МАУ ДО"СШ "Старт"   МОО</t>
  </si>
  <si>
    <t xml:space="preserve">Всероссийские соревнования по дзюдо (КАТА-группа) среди мальчиков и девочек до 13 лет </t>
  </si>
  <si>
    <t xml:space="preserve">Минспорт РФ, ОРОО «ФДР», БУ "ЦСПСКЮ", МАУ ДО "СШ "Старт", МОО </t>
  </si>
  <si>
    <t xml:space="preserve">ОУФКиС МО, БУ "ЦСПСКЮ", МОО «ФД «Урал-Западная Сибирь», МАУ ДО "СШ "Старт", МОО </t>
  </si>
  <si>
    <t>Департамент физической культуры, спорта и дополнительного образования Тюменской области, ГАУ ТО «ЦОП «Тюмень-дзюдо», МАУ ДО " СШ «Старт», МОО</t>
  </si>
  <si>
    <t>ОУФКиС МО, Департамент по физической культуре и спорта г. Тюмени,  МАУ ДО"СШ "Старт", МОО</t>
  </si>
  <si>
    <t>ОУФКиС МО, РОО "Федерация дзюдо ХМАО-Югры", МАУ ДО"СШ "Старт", МОО</t>
  </si>
  <si>
    <t>г. Коркино, Челябинская область</t>
  </si>
  <si>
    <t>МАУ ДО "СШ "Старт", МОО</t>
  </si>
  <si>
    <t>ОУФКиС МО,  Депспорт Югры,  РОО "Федерация дзюдо ХМАО-Югры", АУ "ЮграМегаСпорт", ОУФКиС МО,  МАУ ДО "СШ "Старт", МОО</t>
  </si>
  <si>
    <t>ОУФКиС МО, Департамент по физической культуре и спорта г. Тюмени, МАУ ДО "СШ "Старт", МОО</t>
  </si>
  <si>
    <t>ОУФКиС МО,  Депспорт Югры,  РОО "Федерация дзюдо ХМАО-Югры", АУ "ЮграМегаСпорт", МАУ ДО"СШ "Старт",  МОО</t>
  </si>
  <si>
    <t>ОУФКиС МО,  Депспорт Югры, РОО "Федерация дзюдо ХМАО-Югры",  АУ "ЮграМегаСпорт",  МАУ ДО"СШ "Старт",  МОО</t>
  </si>
  <si>
    <t>Открытый Региональный турнир по дзюдо, среди юношей и девушек до 18 лет (2008-2010 г.р.)и до 15 лет (2011-2012 г.р.) , посвященный памяти первого директора А.Ф.Орловского</t>
  </si>
  <si>
    <t>Открытое первенство Муниципального бюджетного учреждения дополнительного образования спортивной школы "Виктория" по дзюдо среди юношей и девушек до 13 лет</t>
  </si>
  <si>
    <t xml:space="preserve"> МБОУ ДО СШ "Виктория", ОУФКиС МО,  МАУ ДО "СШ "Старт", МОО</t>
  </si>
  <si>
    <t>МООГС «Федерация дзюдо г. Сургут», МАУ ДО "СШ "Старт", МОО</t>
  </si>
  <si>
    <t>ОУФКиС МО, МАУ г. Нягань «СШ им. А.Ф. Орловского», МАУ ДО"СШ "Старт", МОО</t>
  </si>
  <si>
    <t>УФКСиТ, МАУ "СШ ДО"Старт",  МОО</t>
  </si>
  <si>
    <t>ООУФКиС МО, МАУ ДО"СШ "Старт", МОО</t>
  </si>
  <si>
    <t>9.2.59.</t>
  </si>
  <si>
    <t>МБУ СШОР «ЦЮС», ОУФКиС МО, МАУ ДО"СШ "Старт", МОО</t>
  </si>
  <si>
    <t>9.2.60.</t>
  </si>
  <si>
    <t>Управление по ФК, С и Т администрации города Урай, МАУ ДО"СШ "Старт", МОО</t>
  </si>
  <si>
    <t>Депспорт Югры, АУ "ЮграМегаСпорт", РОО "Федерация северного многоборья ХМАО-Югры", ОУФКиС МО, МАУ ДО СШ "Старт", МОО</t>
  </si>
  <si>
    <t>ОУФКиС МО, Министерство РФ, Депспорт Югры, МАУ ДО "СШ "Старт", МОО</t>
  </si>
  <si>
    <t>Депспорт Югры, АУ "ЮграМегаСпорт", РОО "Федерация северного многоборья ХМАОЮгры", ОУФКиС МО, МАУ ДО "СШ "Старт", МОО</t>
  </si>
  <si>
    <t xml:space="preserve"> апрель</t>
  </si>
  <si>
    <t>Депспорт Югры, АУ "ЮграМегаСпорт", РОО "Федерация северного многоборья ХМАО-Югры", ОУФКиС МО, МАУ ДО "СШ "Старт", МОО</t>
  </si>
  <si>
    <t>ОУФКиС МО, МАУ ДО " СШ "Старт", МОО</t>
  </si>
  <si>
    <t>Депспорт Югры, АУ "ЮграМегаСпорт", РОО "Федерация северного многоборья ХМАОЮгры",  ОУФКиС МО, МАУ ДО "СШ "Старт", МОО</t>
  </si>
  <si>
    <t>ОУФКиС МО, МАУ ДО "СШ «Старт», МОО</t>
  </si>
  <si>
    <t>Депспорт Югры, АУ «ЮграМегаСпорт», ОУФКиС МО, МАУ ДО «СШ «Старт», МОО</t>
  </si>
  <si>
    <t>МАУ МО г. Нягань «СШОР «ЦСП», МАУ ДО "СШ "Старт", МОО</t>
  </si>
  <si>
    <t>Депспорт Югры,  АУ "ЮграМегаСпорт", ОО "Федерация самбо ХМАО-Югры", ОУФКиС МО, МАУ  ДО "СШ "Старт", МОО</t>
  </si>
  <si>
    <t>ОУФКиС МО, МАУ  ДО "СШ "Старт", МОО</t>
  </si>
  <si>
    <t xml:space="preserve">V традиционный турнир по спортивному самбо в честь 35 годовщины вывода войск из Афганистана </t>
  </si>
  <si>
    <t>Управление по ФК, С и Т администрации города Урай, МАУ ДО СШ «Старт»</t>
  </si>
  <si>
    <t>Новогодний фестиваль по скалолазанию  на "Призы Деда Мороза"</t>
  </si>
  <si>
    <t>Биатлонно-лыжный комплекс</t>
  </si>
  <si>
    <t>Туристический слет "Подорожник"</t>
  </si>
  <si>
    <t>Фестиваль по скалолазанию «Зацепись»</t>
  </si>
  <si>
    <t>Депспорт Югры, РОО "Федерация хоккея Югры", МОО "Федерация хоккея города Урай, МАУ ДО "СШ "Старт", ОУФКиС МО</t>
  </si>
  <si>
    <t>II этап Всероссийских соревнований юных хоккеистов «Золотая шайба» в сезоне 2024-2025 гг. (возрастной состав 2011-2012 гг.р.)</t>
  </si>
  <si>
    <t xml:space="preserve">II этап Всероссийских соревнований юных хоккеистов «Золотая шайба» в сезоне 2024-2025 гг. (возрастной состав2009-2010 гг.р.) </t>
  </si>
  <si>
    <t>Открытый турнир ООО "Газпром трансгаз Югорск" по хоккею среди мужских команд и команд юношей 2007-2009 гг.р., посвященного 79-летию Победы в Великой Отечественной войне</t>
  </si>
  <si>
    <t>Депспорт Югры, РОО "Федерация хоккея Югры", ООО «ЛУКойл- Западная Сибирь», МОО "Федерация хоккея города Урай, МАУ ДО "СШ "Старт", ОУФКиС МО</t>
  </si>
  <si>
    <t xml:space="preserve">январь-май
</t>
  </si>
  <si>
    <t>Турнир по хоккею среди команд 2010-2012 г.р.</t>
  </si>
  <si>
    <t>II этап Всероссийских соревнований юных хоккеистов «Золотая шайба» в сезоне 2023-2024 гг.</t>
  </si>
  <si>
    <t>парель</t>
  </si>
  <si>
    <t>Открытый турнир "Газпром трансгаз Югорск" по хоккею с шайбой среди команд юношей  2010-2012 г.р.</t>
  </si>
  <si>
    <t>январь-май</t>
  </si>
  <si>
    <t xml:space="preserve">Открытый турнир по хоккею среди  детско-юношеских хоккейных клубов и команд  </t>
  </si>
  <si>
    <t>Всероссийские соревнования юных хоккеистов «Золотая шайба» в сезоне 2023-2024 г.</t>
  </si>
  <si>
    <t>III этап Всероссийских соревнований юных хоккеистов «Золотая шайба» в сезоне 2023-2024 гг. (возрастной состав 2011-2012 гг.р.)</t>
  </si>
  <si>
    <t>III этап Всероссийских соревнований юных хоккеистов «Золотая шайба» в сезоне 2023-2024 гг. (возрастной состав 2009-2010 гг.р.)</t>
  </si>
  <si>
    <t>г. Лангепас</t>
  </si>
  <si>
    <t>2 этап Всероссийских соревнований юных хоккеистов "Золотая шайба", в сезоне 2023-2024 годов (возрастной состав 2009-2010 гг.р.)</t>
  </si>
  <si>
    <t>Депспорт Югры, РОО "Федерация хоккея Югры", МОО "Федерация хоккея города Урай, МАУ ДО"СШ "Старт", ОУФКиС МО</t>
  </si>
  <si>
    <t>2 этап Всероссийских соревнований юных хоккеистов "Золотая шайба", в сезоне 2023-2024 годов (возрастной состав 2011-2012 гг.р.)</t>
  </si>
  <si>
    <t>февраль-май</t>
  </si>
  <si>
    <t xml:space="preserve">Открытое Первенство города Урай по хоккею с шайбой среди детско-юношеских хоккейных клубов и команд  </t>
  </si>
  <si>
    <t>Управление по ФК, С и Т администрации города Урай, МАУ ДО "СШ "Старт", Урайский клуб силовых видов спорта "Гриф", МОО</t>
  </si>
  <si>
    <t>Депспорт Югры, БУ "Центр адаптивного спорта", ОУФКиС МО, МАУ ДО "СШ "Старт", МОО</t>
  </si>
  <si>
    <t>Министерство спорта России, АУ «ЮграМегаСпорт»,    ОУФКиС МО, МАУ ДО "СШ "Старт", МОО</t>
  </si>
  <si>
    <t>февраль-апрель</t>
  </si>
  <si>
    <t>XXV Открытая Спартакиада ХМАО-Югры среди людей с инвалидностью</t>
  </si>
  <si>
    <t>Депспорт Югры, АУ "ЮграМЕгаСпорт", РОО "Федерация пауэрлифтинга ХМАО-Югры" , ОУФКиС МО, МАУ ДО "СШ "Старт", МОО</t>
  </si>
  <si>
    <t>ООО «Федерация пауэрлифтинга России», Депспорта Югры, ОУФКиС МО, МАУ ДО «СШ «Старт», МОО</t>
  </si>
  <si>
    <t>Депспорт Югры, ОУФКиС МО, МАУ ДО "СШ "Старт", МОО</t>
  </si>
  <si>
    <t>Первенство г. Урай по плаванию «День кролиста»</t>
  </si>
  <si>
    <t>Открытое Первенство г. Урай по плаванию среди групп начальной подготовки, посвящённое Победе в Великой Отечественной войне.</t>
  </si>
  <si>
    <t>Открытое Первенство г. Урай  по плаванию «День спиниста»</t>
  </si>
  <si>
    <t>Открытое Первенство г. Урай  по плаванию «День стайера»</t>
  </si>
  <si>
    <t>Депспорт Югры, АУ «ЮграМегаСпорт»,ОУФКиС МО, Федерация плавания и водного поло Югры, МАУ ДО СШ "Старт", МОО</t>
  </si>
  <si>
    <t>Первенство Ханты-Мансийского автономного округа-Югры  по плаванию среди юношей  и девушек в зачет Спартакиады учащихся ХМАО-Югры</t>
  </si>
  <si>
    <t>Открытое первенство МАУ ДО СШ Советского района по плаванию «Апрельские ласточки» среди мальчиков и девочек</t>
  </si>
  <si>
    <t xml:space="preserve">Чемпионат ХМАО-Югры по плаванию, в  зачет XIX Спартакиады городов и районов автономного округа, посвященной 94-ей годовщине ХМАО </t>
  </si>
  <si>
    <t>Региональные соревнования по плаванию среди мальчиков и девочек "Детская Лига плавания Югры".</t>
  </si>
  <si>
    <t>Министерство спорта России, АУ «ЮграМегаСпорт», ОУФКиС, МАУ ДО «СШ «Старт», МОО</t>
  </si>
  <si>
    <t>Федерация плавания и водного поло Югры, МБУ «СК «Дружба», ОУФКиС, МАУ ДО «СШ «Старт», МОО</t>
  </si>
  <si>
    <t xml:space="preserve">ОУФКиС МО, МАУ ДО «СШ «Старт», местные общественные организации </t>
  </si>
  <si>
    <t>учебно-тренировочные мероприятия (сборы)</t>
  </si>
  <si>
    <t xml:space="preserve">ОУФКиС МО, МАУ ДО«СШ «Старт», местные общественные организации </t>
  </si>
  <si>
    <t>ОУФКиС МО, РОО "Федерация дзюдо ХМАО-Югры", МАУ ДО"СШ "Старт", Местные общественные организации</t>
  </si>
  <si>
    <t xml:space="preserve">учебно-тренировочные мероприятия (сборы)  к первенству Уральского федерального округа среди юниоров и юниорок до 15 лет </t>
  </si>
  <si>
    <t xml:space="preserve">учебно-тренировочные мероприятия (сборы) к первенству Уральского федерального округа среди юниоров и юниорок до 23 лет </t>
  </si>
  <si>
    <t xml:space="preserve">учебно-тренировочные мероприятия (сборы) к первеству России среди юниоров и юниорок до 23 лет </t>
  </si>
  <si>
    <t xml:space="preserve">учебно-тренировочные мероприятия (сборы) ко II этапу IX летней Спартакиады учащихся России </t>
  </si>
  <si>
    <t xml:space="preserve">учебно-тренировочные мероприятия (сборы) к чемпионату Уральского федерального округа </t>
  </si>
  <si>
    <t>учебно-тренировочные мероприятия (сборы) к финалу IX летней Спартакиады учащихся России</t>
  </si>
  <si>
    <t>Управление по физической культуре, спорту и туризму администрации города Урай, МАУ  ДО "СШ "Старт", Местные общественные организации</t>
  </si>
  <si>
    <t>Учебно-тренировочное мероприятие (сборы)</t>
  </si>
  <si>
    <t>учебно-тренировочные мероприятия (сборы) к первенству Уральского федерального округа среди юниоров и юниорок до 21 лет</t>
  </si>
  <si>
    <t>г. Агой</t>
  </si>
  <si>
    <t>Учебно - тренировочное мероприятие  до 18 лет</t>
  </si>
  <si>
    <t>Учебно - тренировочное мероприятие  до 15 лет</t>
  </si>
  <si>
    <t>учебно-тренировочные мероприятия (сборы) к первенству Уральского федерального округа среди юношей и девушек до 18 лет</t>
  </si>
  <si>
    <t>ОУФКиС МО, БУ "ЦСПСКЮ", РОО "Федерация дзюдо ХМАО-Югры", МАУ ДО "СШ "Старт", Местные общественные организации</t>
  </si>
  <si>
    <t>Учебно-тренировочные мероприятия (сборы) до 15 лет</t>
  </si>
  <si>
    <t>Учебно-тренировочные мероприятия (сборы) до 13 лет</t>
  </si>
  <si>
    <t>Учебно-тренировочные мероприятия (сборы) до 18 лет</t>
  </si>
  <si>
    <t>Воспитанники секции пауэрлифтинга МАУ ДО "СШ "Старт"</t>
  </si>
  <si>
    <t>Управление по физической культуре, спорту и туризму администрации города Урай, МАУ ДО "СШ "Старт", Урайский клуб силовых видов спорта "Гриф"</t>
  </si>
  <si>
    <t>спортсмены отделения плавания МАУ ДО "СШ "Старт"</t>
  </si>
  <si>
    <t>Управление по физической культуре, спорту и туризму администрации города Урай, МАУ ДО "СШ "Старт"</t>
  </si>
  <si>
    <t>Управление по физической культуре, спорту и туризму администрации города Урай, МАУ ДО "СШ "Старт" МОО</t>
  </si>
  <si>
    <t>Воспитанники секции самбо МАУ ДО "СШ "Старт"</t>
  </si>
  <si>
    <t>Воспитанники секции северного многоборья МАУ  ДО  "СШ "Старт"</t>
  </si>
  <si>
    <t>Воспитанники отделения спортивной акробатики МАУ  ДО  "СШ "Старт"</t>
  </si>
  <si>
    <t>занимающиеся секции  фигурного катания МАУ  ДО  "СШ "Старт"</t>
  </si>
  <si>
    <t>Воспитанники отделения мини-футбола МАУ  ДО  "СШ "Старт"</t>
  </si>
  <si>
    <t xml:space="preserve">Управление по физической культуре, спорту и туризму администрации города Урай, МАУ ДО «СШ «Старт», местные общественные организации </t>
  </si>
  <si>
    <t>Воспитанникисекции хоккея МАУ  ДО  "СШ "Старт"</t>
  </si>
  <si>
    <t xml:space="preserve">декабрь </t>
  </si>
  <si>
    <t>Открытые региональные соревнования в классе  зальных авиамоделей</t>
  </si>
  <si>
    <t>1.2.7.</t>
  </si>
  <si>
    <t>Открытые региональные соревнования в классе  моделей ракет</t>
  </si>
  <si>
    <t>Открытый региональный конкурс "Космос по ракетомоделированию (изготовление моделей ракетно-космической техники)</t>
  </si>
  <si>
    <t xml:space="preserve">РОО «Авиацентр», </t>
  </si>
  <si>
    <t>Открытый городской конкурс-выставка стендовых моделей военной техники, посвящённый Дню защитника Отечества</t>
  </si>
  <si>
    <t>МАУ ДО «СШ «Старт», РОО «Авиацентр»</t>
  </si>
  <si>
    <t>учащиеся образовательных и спортивных организаций</t>
  </si>
  <si>
    <t xml:space="preserve">Первенство города по авиамодельному спорту (бумажная авиация), посвящённые Дню Гражданской авиации России. </t>
  </si>
  <si>
    <t>Межрегиональный этап (УрФО) Всероссийских соревнований по гандболу среди юношей до 15 лет</t>
  </si>
  <si>
    <t>Межрегиональный этап (УрФО) Первенства России по гандболу среди девушек до 16 лет</t>
  </si>
  <si>
    <t>Открытое первенство автономного округа среди юношей до 14 лет и девушек до 13 лет</t>
  </si>
  <si>
    <t>Открытое первенство автономного округа по гандболу среди юношей до 15 лет и девушек до 14 лет</t>
  </si>
  <si>
    <t>Полуфинал Первенства России по гандболу среди девочек до 13 лет</t>
  </si>
  <si>
    <t>г.Ярославль</t>
  </si>
  <si>
    <t>Полуфинал Первенства России по гандболу среди мальчиков до 14 лет</t>
  </si>
  <si>
    <t>7.2.11.</t>
  </si>
  <si>
    <t>7.2.12.</t>
  </si>
  <si>
    <t xml:space="preserve">Сборные команды МО, воспитанники МАУ ДО «СШ «Старт» </t>
  </si>
  <si>
    <t xml:space="preserve">Управление по ФК, С и Т администрации города Урай, МАУ ДО «СШ «Старт», местные общественные организации </t>
  </si>
  <si>
    <t xml:space="preserve">ОУФКиС МО, МОО, РОО, МАУ ДО "СШ «Старт» </t>
  </si>
  <si>
    <t xml:space="preserve">ОО "Федерация гандбола 
ХМАО-Югры",  ОУФКиС МО, МАУ ДО "СШ "Старт" 
</t>
  </si>
  <si>
    <t>Депспорт Югры, ОО "Федерация гандбола ХМАО-Югры", МАУ ДО "СШ «Старт», Управление по ФК, С и Т администрации города Урай, МОО</t>
  </si>
  <si>
    <t>Матчевая встреча по боксу</t>
  </si>
  <si>
    <t>Управление по ФК, С и Т администрации города Урай, МАУ ДО «СШ «Старт», МОО</t>
  </si>
  <si>
    <t>Депспорт Югры, ООО "Федерация бокса ХМАО-Югры", МАУ ДО «СШ «Старт»,  ОУФКиС МО, МОО</t>
  </si>
  <si>
    <t>ФСРОО "Федерация бокса" РБ, АНО БК "Профи-ринг", МАУ ДО «СШ «Старт»,  ОУФКиС МО, МОО</t>
  </si>
  <si>
    <t>МАУ ДО «СШ «Старт»,  ОУФКиС МО, МОО</t>
  </si>
  <si>
    <t>РОО «Федерация бокса Ханты-Мансийского автономного округа – Югры», Управление по ФК, С и Т администрации города Урай, МОО, МАУ ДО «СШ «Старт»</t>
  </si>
  <si>
    <t>ВФСО "Динамо",  ОУФКиС МО, МАУ ДО «СШ «Старт»,  МОО</t>
  </si>
  <si>
    <t>Депспорт Югры, ООО "Федерация бокса ХМАО-Югры", МАУ ДО «СШ «Старт», ОУФКиС МО, МОО</t>
  </si>
  <si>
    <t>ООО "Федерация бокса ХМАО-Югры", МАУ ДО «СШ «Старт»,  ОУФКиС МО, МОО</t>
  </si>
  <si>
    <t>Открытый Турнир города Нягани по мини-футболу, посвященный памяти им.А.Ф.Орловского</t>
  </si>
  <si>
    <t>Турнир по мини-футболу  "Осенние каникулы"</t>
  </si>
  <si>
    <t xml:space="preserve">Сборные команды МО, воспитанники МАУ До «СШ «Старт» </t>
  </si>
  <si>
    <t>Депспорт Югры, РОО "Федерация футбола ХМАО-Югры", МАУ ДО «СШ «Старт», ОУФКиСМО, МОО</t>
  </si>
  <si>
    <t xml:space="preserve"> МАУ ДО «СШ «Старт», ОУФКиСМО, МОО</t>
  </si>
  <si>
    <t>Депспорт Югры, РОО "Федерация футбола ХМАО-Югры",  МАУ ДО «СШ «Старт», ОУФКиСМО, МОО</t>
  </si>
  <si>
    <t>НА 2024 ГОД</t>
  </si>
  <si>
    <t>XXII Городская Спартакиада среди ветеранов спорта, под девизом "За здоровый образ жизни!", посвященная 94-й годовщине образования Ханты-Мансийского автономного округа - Югра</t>
  </si>
  <si>
    <t>XXXVII городская Спартакиада "Бодрость и здоровье", посвященная 59-ой годовщине образования грода Урай</t>
  </si>
  <si>
    <t>Спартакиада среди граждан старшего поколения, посвященной 79-ой годовщине Победы в Великой Отечественной войне  "Ветераны всегда в строю!"</t>
  </si>
  <si>
    <t xml:space="preserve">XLII открытая Всероссийская массовая лыжная гонка "Лыжня России" </t>
  </si>
  <si>
    <t>Торжественная церемония чествования спортсменов, тренеров и специалистов физической культуры и спорта «Спортивная элита-2023» города Урай</t>
  </si>
  <si>
    <t>Спортивно-массовые мероприятия, посвященные 79-ой годовщине  Победы в Великой Отечественной войне</t>
  </si>
  <si>
    <t>Городская Спартакиада среди дворовых команд "Старт к Олимпу"</t>
  </si>
  <si>
    <t>Первенство города по бакскетболу среди мужских команд, в зачет XXXVII городской Спартакиады "Бодрость и здоровье", посвященной 59-ой годовщине образования города Урай</t>
  </si>
  <si>
    <t>Первенство города по баскетболу 3*3 (мужчины), в зачет XXXVII городской Спартакиады "Бодрость и здоровье", посвященной 59-ой годовщине образования города Урай</t>
  </si>
  <si>
    <t>VI Открытый Кубок города по баскетболу среди мужских команд, памяти А.Н.Дудоладова</t>
  </si>
  <si>
    <t xml:space="preserve">"стафеты "Папа, мама, я - спортивная семья", в рамках открытых муниципальных соревнований  среди маломобильных групп населения "Спортивные горизонты"  </t>
  </si>
  <si>
    <t>Первенство города по бильярдному спорту,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</si>
  <si>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>Чемпионат города по волейболу среди мужских команд, в зачет XXXVII городской Спартакиады "Бодрость и здоровье", посвященной 59-ой годовщине образования грода Урай</t>
  </si>
  <si>
    <t>Чемпионат города по волейболу среди женских команд, в зачет XXXVII городской Спартакиады "Бодрость и здоровье", посвященной 59-ой годовщине образования грода Урай</t>
  </si>
  <si>
    <t>Чемпионат города по волейболу среди мужских команд 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</si>
  <si>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 xml:space="preserve">Кубок города по волейболу среди женских команд, памяти А.М.Корикова </t>
  </si>
  <si>
    <t>Соревнования по дартсу среди граждан старшего поколения в зачет городской Спартакиады "Ветераны всегда в строю!", посвященной 79-ой годовщине Победы в Великой Отечественной войне</t>
  </si>
  <si>
    <t>Соревнования по дартсу, в зачет XXXVII городской Спартакиады "Бодрость и здоровье", посвященной 59-ой годовщине образования грода Урай</t>
  </si>
  <si>
    <t>Соревнования по легкой атлетике, в зачет XXXVII городской Спартакиады "Бодрость и здоровье", посвященной 59-ой годовщине образования грода Урай</t>
  </si>
  <si>
    <t>Соревнования по спортивной ходьбе среди граждан старшего поколения в зачет городской Спартакиады "Ветераны всегда в строю!", посвященной 79-ой годовщине Победы в Великой Отечественной войне</t>
  </si>
  <si>
    <t xml:space="preserve">XLII открытая Всероссийская массовая лыжная гонка «Лыжня России-2024» </t>
  </si>
  <si>
    <t>февраля</t>
  </si>
  <si>
    <t>Соревнования по лыжным гонкам среди граждан старшего поколения в зачет городской Спартакиады "Ветераны всегда в строю!", посвященной 79-ой годовщине Победы в Великой Отечественной войне</t>
  </si>
  <si>
    <t>Соревнования по лыжным гонкам, в зачет XXXVII городской Спартакиады "Бодрость и здоровье", посвященной 59-ой годовщине образования города Урай</t>
  </si>
  <si>
    <t>Соревнования по лыжным гонкам (эстафета),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</si>
  <si>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>Соревнования по настольному теннису,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</si>
  <si>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>Чемпионат города по настольному теннису, в зачет XXXVII городской Спартакиады "Бодрость и здоровье", посвященной 59-ой годовщине образования грода Урай</t>
  </si>
  <si>
    <t>Соревнования по перетягиванию каната, в зачет XXXVII городской Спартакиады "Бодрость и здоровье", посвященной 59-ой годовщине образования грода Урай</t>
  </si>
  <si>
    <t>Соревнования по стритлифтингу, в зачет XXXVII городской Спартакиады "Бодрость и здоровье", посвященной 59-ой годовщине образования грода Урай</t>
  </si>
  <si>
    <t>Соревнования по плаванию,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</si>
  <si>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>Чемпионат города по плаванию, в зачет XXXVII городской Спартакиады "Бодрость и здоровье", посвященной 59-ой годовщине образования грода Урай</t>
  </si>
  <si>
    <t>Соревнования по плаванию среди граждан старшего поколения в зачет городской Спартакиады "Ветераны всегда в строю!", посвященной 79-ой годовщине Победы в Великой Отечественной войне</t>
  </si>
  <si>
    <t>Соревнования по пневматической стрельбе, в зачет XXXVII городской Спартакиады "Бодрость и здоровье", посвященной 59-ой годовщине образования грода Урай</t>
  </si>
  <si>
    <t>Чемпионат города по футболу, в зачет XXXVII городской Спартакиады "Бодрость и здоровье", посвященной 59-ой годовщине образования грода Урай</t>
  </si>
  <si>
    <t>Соревнования по мини-футболу среди дворовых команд, в зачет Спартакиады "Старт к Олимпу"</t>
  </si>
  <si>
    <t>Чемпионат города по мини-футболу, в зачет XXII городской Спартакиады среди ветеранов спорта, под девизом "За здоровый образ жизни!", посвященной 94-ой годовщине образования Ханты-Мансийского автономнго округа - Югры</t>
  </si>
  <si>
    <t>21.1.4.</t>
  </si>
  <si>
    <t>Чемпионат города по мини-футболу, в зачет XXXVII городской Спартакиады "Бодрость и здоровье", посвященной 59-ой годовщине образования грода Урай</t>
  </si>
  <si>
    <t>Соревнования по шахматам, шашкам и нардам среди граждан старшего поколения в зачет городской Спартакиады "Ветераны всегда в строю!", посвященной 79-ой годовщине Победы в Великой Отечественной войне</t>
  </si>
  <si>
    <t>Соревнования по шахматам, в зачет XXXVII городской Спартакиады "Бодрость и здоровье", посвященной 59-ой годовщине образования грода Урай</t>
  </si>
  <si>
    <t>Соревнования по конькомежному спорту, в зачет XXXVII городской Спартакиады "Бодрость и здоровье", посвященной 59-ой годовщине образования грода Урай</t>
  </si>
  <si>
    <t>Управление по ФК, С и Т администрации города Урай, МАУ ДО СШ "Старт", МОО</t>
  </si>
  <si>
    <t>Управление образования администрации города Урай, Управление по ФК, С и Т администрации города Урай, общеобразовательные организации, МАУ ДО СШ "Старт"</t>
  </si>
  <si>
    <t>Минспорт РФ, ВФЛА, Депспорт Югры, АУ "ЮграМегаСпорт", ОФЛА, ОУФКиС МО, МОО, МАУ ДО СШ "Старт"</t>
  </si>
  <si>
    <t>Минспорта РФ, ФЛГР, Депспорт Югры, АУ "ЮграМегаСпорт", ОО "ФЛГ ХМАО-Югры", ОУФКиС МО, МОО, МАУ ДО СШ "Старт"</t>
  </si>
  <si>
    <t>Управление по ФК, С и Т администрации города Урай, МАУ ДО  СШ "Старт", МОО</t>
  </si>
  <si>
    <t>Фестиваль ВФСК ГТО среди обучающихся образовательных организаций г. Урай (4-5 ст.)</t>
  </si>
  <si>
    <t>Муниципальный фестиваль ВФСК ГТО (среди дошкольных учреждений)</t>
  </si>
  <si>
    <t>Муниципальный фестиваль ВФСК ГТО среди среди лиц занятых трудовой деятельностью, неработающего населения и пенсионеров города Урай (7-17 ст.)</t>
  </si>
  <si>
    <t>II этап Фестиваля Всероссийского физкультурно-спортивного комплекса "Готов к труду и обороне" среди лиц занятых трудовой деятельностью, неработающего населения и пенсионеров Ханты-Мансийского автономного округа - Югры</t>
  </si>
  <si>
    <t>II этап Фестиваля Всероссийского физкультурно-спортивного комплекса "Готов к труду и обороне" среди ССУЗов Ханты-Мансийского автономного округа - Югры</t>
  </si>
  <si>
    <t>Депспорт Югры, АУ "Югорский колледж-интернат олимпийского резерва",  ОУФКиС МО, МОО, МАУ ДО СШ "Старт"</t>
  </si>
  <si>
    <t>Депспорт Югры, АУ "Югорский колледж-интернат олимпийского резерва",  ОУФКиС МО, МОО, МАУ ДСШ "Старт"</t>
  </si>
  <si>
    <t>МОО, МАУ ДО  СШ "Старт, Управление по ФК, С и Т администрации города Урай, МОО г. Урай "Арена Спорта"</t>
  </si>
  <si>
    <t>МОО, МАУ ДО СШ "Старт, Управление по ФК, С и Т администрации города Урай</t>
  </si>
  <si>
    <t>Минспорт РФ, ВФЛА, Депспорт Югры, АУ "ЮграМегаСпорт", ОФЛА, ОУФКиС МО, МОО, МАУ  ДОСШ "Старт"</t>
  </si>
  <si>
    <t>Управление образования администрации города Уай, Управление по ФК, С и Т администрации города Урай, общеобразовательные организации, МАУ ДО СШ "Старт"</t>
  </si>
  <si>
    <t>Управление по ФК,С и Т администрации города Урай, МАУ ДО СШ "Старт"</t>
  </si>
  <si>
    <t>Управление по физической культуре, спорту и туризму администрации города Урай, МАУ ДО СШ "Старт"</t>
  </si>
  <si>
    <t>Управление по ФК,С и Т администрации города Урай, МАУ ДО СШ "Старт", МОО</t>
  </si>
  <si>
    <t>Управление по ФК, С и Т администрации города Урай, МАУ ДО СШ "Старт"</t>
  </si>
  <si>
    <t>Управление по ФК, С и Т администрации города Урай, МАУ ДО  СШ "Старт"</t>
  </si>
  <si>
    <t>Управление по ФК, С и Т администрации города Урай, МАУ ДО СШ "Старт", отдел по молодежной политике администрации города Урай</t>
  </si>
  <si>
    <t xml:space="preserve">Региональные соревнования по волейболу среди женщин, в зачет XVIII Спартакиада городов и районов, посвященной 94-ей годовщине со дня образования Ханты-Мансийского автономного округа </t>
  </si>
  <si>
    <t>Депспорт Югры, АУ "ЮграМегаСпорт", ООО "Федерация волейбола ХМАО-Югры",  ОУФКиС МО, МАУ ДО СШ "Старт", МОО</t>
  </si>
  <si>
    <t>Управление образования администрации города Урай, общеобразовательные организации,Управление по ФК,С и Т администрации города Урай, МАУ ДО  СШ "Старт"</t>
  </si>
  <si>
    <t>Управление образования, Управление по ФК, С и Т администрации города Урай, МАУ ДО СШ "Старт", МОО</t>
  </si>
  <si>
    <t>Управление по ФК, С и Т администрации города Урай, МАУ ДО  "СШ "Старт",  МОО</t>
  </si>
  <si>
    <t>Управление по ФК, С и Т администрации города Урай, МАУ ДО "СШ "Старт",  МОО</t>
  </si>
  <si>
    <t>Управление по ФК, С и Т администрации города Урай, МАУ ДО "СШ "Старт"</t>
  </si>
  <si>
    <t>Управление по ФК, С и Т администрации города Урай, МАУ СШ ДО "Старт", МОО</t>
  </si>
  <si>
    <t>21.1.5.</t>
  </si>
  <si>
    <t>21.1.7.</t>
  </si>
  <si>
    <t>21.1.8.</t>
  </si>
  <si>
    <t>учащиеся образовательных организаций г.Урай</t>
  </si>
  <si>
    <t>Открытые соревнования по лыжным гонкам «Лыжня России – 2024»</t>
  </si>
  <si>
    <t>Региональные соревнования по баскетболу  среди мужчин, в зачет Спартакиады городов и районов ХМАО-Югры, посвященной 94-ей годовщине со дня образования автономного округа</t>
  </si>
  <si>
    <t>2.1.4.</t>
  </si>
  <si>
    <t>Московская обл. дер. Агафониха (Озеро Круглое)</t>
  </si>
  <si>
    <t>Министерство спорта России, АУ «ЮграМегаСпорт», ОУФКиС, ЦСПСКЮ, МАУ «СШ «Старт», МОО</t>
  </si>
  <si>
    <t>с. Кабардинка Краснодарский край</t>
  </si>
  <si>
    <t>Первенство города Урай по летнему биатлону среди юношей и девушек</t>
  </si>
  <si>
    <t>Первенство МАУ ДО "СШ "Старт" по биатлону</t>
  </si>
  <si>
    <t>ПервенствоХанты-Мансийского  автономного округа-Югры по биатлону среди юношей и девушек 17-18 лет, посвященное Памяти Виктора Николаева</t>
  </si>
  <si>
    <t>Первенство Ханты-Мансийского  автономного округа-Югры по биатлону среди юношей и девушек 15-16 лет , в зачет XVIII Спартакиады учащихся Ханты-Мансийского автономного округа-Югры, посвященной 79-ой годовщине победы в Великой Отечественной войне</t>
  </si>
  <si>
    <t>Первенство Ханты-Мансийского  автономного округа-Югры по биатлону среди юношей и девушек 13-14 лет , в зачет VI Спартакиады Ханты-Мансийского автономного округа-Югры "Спортивные таланты Югры"</t>
  </si>
  <si>
    <t>3.2.12.</t>
  </si>
  <si>
    <t>3.2.13.</t>
  </si>
  <si>
    <t>Всероссийские соревнования "Памяти И.С. Конева" по спортивной акробатике</t>
  </si>
  <si>
    <t>Первенство Ханты-Мансийского автономного округа-Югры  по биатлону среди юношей и девушек 13-14 лет, Кубок СБЮ (3 этап).</t>
  </si>
  <si>
    <t>Региональные соревнования по биатлону "Юные звезды Югры" среди юношей и девушек Кубок СБЮ (4 этап)</t>
  </si>
  <si>
    <t>Межрегиональные соревнования по биатлону «Кубок Югры» среди юношей и девушек  17-18 лет</t>
  </si>
  <si>
    <t>Межрегиональные соревнования по биатлону «Кубок Югры» среди юношей и девушек 15-16 лет</t>
  </si>
  <si>
    <t xml:space="preserve">Первенство Ханты-Мансийского автономного округа-Югры  по летнему биатлону среди юношей и девушек 17-18 лет  </t>
  </si>
  <si>
    <t>Межрегиональные соревнования по биатлону "На призы Олимпийских чемпионов Ю.Кашкарова и Е.Редькина" среди юношей и девушек 15-16 лет . Межрегиональные соревнования по биатлону "На призы Олимпийских чемпионов Ю.Кашкарова и Е.Редькина" среди юношей и девушек 17-18 лет ).</t>
  </si>
  <si>
    <t xml:space="preserve">Региональные соревнования по биатлону среди юношей и девушек 13-14 лет , Кубок СБЮ (2 этап)  </t>
  </si>
  <si>
    <t xml:space="preserve">Первенство Ханты-Мансийского автономного округа-Югры  по летнему биатлону среди юношей и девушек 15-16  лет </t>
  </si>
  <si>
    <t>Всероссийские соревнования "Памяти Александра Дергунова" по спортивной акробатике</t>
  </si>
  <si>
    <t xml:space="preserve"> Чемпионат и первенство Уральского Федерального окргуга  по спортивной акробатике</t>
  </si>
  <si>
    <t>Челябинская область, г. Магнитогорск</t>
  </si>
  <si>
    <t>Минспорт России, Депспорт Югры, ОДМОО «ФСА ХМАО»,  МАУ "СШ ДО "Старт", ОУФКиС МО, МОО</t>
  </si>
  <si>
    <t>Минспорт России, Депспорт Югры, ОДМОО «ФСА ХМАО»,  МАУ ДО "СШ "Старт", ОУФКиС МО, МОО</t>
  </si>
  <si>
    <t>Минспорт России, Депспорт Югры, ОДМОО «ФСА ХМАО»,  АУ «ЮграМегаСпорт», МАУ ДО "СШ "Старт", ОУФКиС МО, МОО</t>
  </si>
  <si>
    <t>Минспорт России, Депспорт Югры, ОУФКиС МО, МАУ ДО "СШ "Старт", МОО</t>
  </si>
  <si>
    <t>Минспорт России, ОУФКиС МО, МОО, МАУ ДО "СШ "Старт"</t>
  </si>
  <si>
    <t>Министерство спорта России, Министерство физической культуры и спорта Свердловской области, ОРО «Федерация спортивной акробатики Свердловской области», МАУДО ДЮСШ «Олимп», ОУФКиС МО, МОО, МАУ ДО "СШ "Старт"</t>
  </si>
  <si>
    <t>АНО «Центр развития культуры и спорта «Олимп», ОУФКиСМО, МАУ ДО "СШ "Старт", МОО</t>
  </si>
  <si>
    <t>Минспорт России, Депспорт Югры, ОДМОО «ФСА ХМАО»,  МАУ ДО "СШ "Старт", ОУФКиСМО, МОО</t>
  </si>
  <si>
    <t>Минспорт России, ООО "Федерация спортивной акробатики России", ОУФКиС МО, МОО, МАУ ДО  "СШ "Старт"</t>
  </si>
  <si>
    <t>Минспорт России, Депспорт Югры, ОДМОО «ФСА ХМАО»,  АУ «ЮграМегаСпорт», МАУДО " СШ "Старт", ОУФКиС МО, МОО</t>
  </si>
  <si>
    <t>Минспорт России, Депспорт Югры, ОДМОО «ФСА ХМАО»,  АУ «ЮграМегаСпорт», МАУДО "СШ "Старт", ОУФКиС МО, МОО</t>
  </si>
  <si>
    <t xml:space="preserve">Депспорт Югры, АУ «ЮграМегаСпорт», ОУФКиС МО, РОО Ханты-Мансийского автономного округа – Югры «ФФКК»,МАУ ДО «СШ «Старт»,  МОО «Федерация фигурного катания на коньках города Урай»
</t>
  </si>
  <si>
    <t xml:space="preserve">Депспорт Югры, АУ «ЮграМегаСпорт», ОУФКиС МО, РОО Ханты-Мансийского автономного округа – Югры «ФФКК», МАУ ДО «СШ «Старт», МОО «Федерация фигурного катания на коньках города Урай»
</t>
  </si>
  <si>
    <t>г. Верхняя Пышма</t>
  </si>
  <si>
    <r>
      <rPr>
        <u/>
        <sz val="12"/>
        <color theme="1"/>
        <rFont val="Times New Roman"/>
        <family val="1"/>
        <charset val="204"/>
      </rPr>
      <t>"28"</t>
    </r>
    <r>
      <rPr>
        <sz val="12"/>
        <color theme="1"/>
        <rFont val="Times New Roman"/>
        <family val="1"/>
        <charset val="204"/>
      </rPr>
      <t xml:space="preserve">         </t>
    </r>
    <r>
      <rPr>
        <u/>
        <sz val="12"/>
        <color theme="1"/>
        <rFont val="Times New Roman"/>
        <family val="1"/>
        <charset val="204"/>
      </rPr>
      <t>декабря</t>
    </r>
    <r>
      <rPr>
        <sz val="12"/>
        <color theme="1"/>
        <rFont val="Times New Roman"/>
        <family val="1"/>
        <charset val="204"/>
      </rPr>
      <t xml:space="preserve">         2023г.</t>
    </r>
  </si>
  <si>
    <t>Региональный этап ХIII
Всероссийского фестиваля по хоккею среди любительских команд дивизиона «Любитель 50+»
в Ханты - Мансийском автономном округе – Югре сезона 2023-2024 г.г.</t>
  </si>
  <si>
    <t>г.Урай (Крытый каток)</t>
  </si>
  <si>
    <t>сборные команды муниципальных образований (муж.+50)</t>
  </si>
  <si>
    <t>Депспорт Югры, РОО "Федерация хоккея Югры", МОО "Федерация хоккея города Урай, МАУ "СШ "Старт", ОУФКиС МО</t>
  </si>
  <si>
    <t>22.2.14.</t>
  </si>
  <si>
    <t>21.1.10.</t>
  </si>
  <si>
    <t>Открытый турнир по  мини-футболу на призы ТЦ "Армада"</t>
  </si>
  <si>
    <t>Управление по ФК, С и Т администрации города Урай, МАУ ДО "СШ «Старт», МОО, ИП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</si>
</sst>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PT Astra Serif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2" fillId="0" borderId="0" xfId="0" applyFont="1"/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/>
    <xf numFmtId="0" fontId="3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7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N24"/>
  <sheetViews>
    <sheetView tabSelected="1" workbookViewId="0">
      <selection activeCell="E11" sqref="E11"/>
    </sheetView>
  </sheetViews>
  <sheetFormatPr defaultRowHeight="15"/>
  <sheetData>
    <row r="1" spans="2:14">
      <c r="N1" s="3" t="s">
        <v>169</v>
      </c>
    </row>
    <row r="2" spans="2:14">
      <c r="N2" s="10" t="s">
        <v>270</v>
      </c>
    </row>
    <row r="3" spans="2:14">
      <c r="N3" s="3"/>
    </row>
    <row r="4" spans="2:14">
      <c r="N4" s="3"/>
    </row>
    <row r="6" spans="2:14" ht="15.75">
      <c r="K6" s="137" t="s">
        <v>162</v>
      </c>
      <c r="L6" s="137"/>
      <c r="M6" s="137"/>
      <c r="N6" s="137"/>
    </row>
    <row r="7" spans="2:14" ht="15.75">
      <c r="K7" s="138" t="s">
        <v>786</v>
      </c>
      <c r="L7" s="138"/>
      <c r="M7" s="138"/>
      <c r="N7" s="138"/>
    </row>
    <row r="8" spans="2:14" ht="15.75">
      <c r="K8" s="67"/>
      <c r="L8" s="67"/>
      <c r="M8" s="67"/>
      <c r="N8" s="67" t="s">
        <v>787</v>
      </c>
    </row>
    <row r="9" spans="2:14" ht="15.75">
      <c r="J9" s="138" t="s">
        <v>163</v>
      </c>
      <c r="K9" s="138"/>
      <c r="L9" s="138"/>
      <c r="M9" s="138"/>
      <c r="N9" s="138"/>
    </row>
    <row r="10" spans="2:14" ht="15.75">
      <c r="K10" s="138" t="s">
        <v>164</v>
      </c>
      <c r="L10" s="138"/>
      <c r="M10" s="138"/>
      <c r="N10" s="138"/>
    </row>
    <row r="11" spans="2:14" ht="15.75">
      <c r="J11" s="138" t="s">
        <v>788</v>
      </c>
      <c r="K11" s="138"/>
      <c r="L11" s="138"/>
      <c r="M11" s="138"/>
      <c r="N11" s="138"/>
    </row>
    <row r="12" spans="2:14" ht="15.75">
      <c r="J12" s="138" t="s">
        <v>1245</v>
      </c>
      <c r="K12" s="138"/>
      <c r="L12" s="138"/>
      <c r="M12" s="138"/>
      <c r="N12" s="138"/>
    </row>
    <row r="13" spans="2:14" ht="15.75">
      <c r="J13" s="2"/>
      <c r="K13" s="2"/>
      <c r="L13" s="2"/>
      <c r="M13" s="2"/>
      <c r="N13" s="2"/>
    </row>
    <row r="14" spans="2:14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2:14" ht="27">
      <c r="B15" s="141" t="s">
        <v>165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2:14" ht="20.25">
      <c r="B16" s="139" t="s">
        <v>170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2:12" ht="20.25">
      <c r="B17" s="139" t="s">
        <v>171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2:12" ht="20.25">
      <c r="B18" s="4"/>
      <c r="C18" s="4"/>
      <c r="D18" s="4"/>
      <c r="E18" s="4"/>
      <c r="F18" s="4"/>
      <c r="G18" s="4" t="s">
        <v>166</v>
      </c>
      <c r="H18" s="4"/>
      <c r="I18" s="4"/>
      <c r="J18" s="4"/>
      <c r="K18" s="4"/>
      <c r="L18" s="4"/>
    </row>
    <row r="19" spans="2:12" ht="20.25">
      <c r="B19" s="4"/>
      <c r="C19" s="4"/>
      <c r="D19" s="4"/>
      <c r="E19" s="4"/>
      <c r="F19" s="4"/>
      <c r="G19" s="4" t="s">
        <v>172</v>
      </c>
      <c r="H19" s="4"/>
      <c r="I19" s="4"/>
      <c r="J19" s="4"/>
      <c r="K19" s="4"/>
      <c r="L19" s="4"/>
    </row>
    <row r="20" spans="2:12" ht="20.25">
      <c r="B20" s="139" t="s">
        <v>173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2:12" ht="20.25">
      <c r="B21" s="139" t="s">
        <v>174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spans="2:12" ht="20.25">
      <c r="B22" s="139" t="s">
        <v>1130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2:12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</sheetData>
  <mergeCells count="15">
    <mergeCell ref="B20:L20"/>
    <mergeCell ref="B21:L21"/>
    <mergeCell ref="B22:L22"/>
    <mergeCell ref="B23:L23"/>
    <mergeCell ref="B24:L24"/>
    <mergeCell ref="B17:L17"/>
    <mergeCell ref="K10:N10"/>
    <mergeCell ref="B14:L14"/>
    <mergeCell ref="B15:L15"/>
    <mergeCell ref="B16:L16"/>
    <mergeCell ref="K6:N6"/>
    <mergeCell ref="K7:N7"/>
    <mergeCell ref="J9:N9"/>
    <mergeCell ref="J11:N11"/>
    <mergeCell ref="J12:N1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19"/>
  <sheetViews>
    <sheetView workbookViewId="0">
      <selection activeCell="E8" sqref="E8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211</v>
      </c>
      <c r="B1" s="157"/>
      <c r="C1" s="157"/>
      <c r="D1" s="157"/>
      <c r="E1" s="157"/>
      <c r="F1" s="157"/>
    </row>
    <row r="2" spans="1:6">
      <c r="A2" s="157" t="s">
        <v>70</v>
      </c>
      <c r="B2" s="157"/>
      <c r="C2" s="157"/>
      <c r="D2" s="157"/>
      <c r="E2" s="157"/>
      <c r="F2" s="157"/>
    </row>
    <row r="3" spans="1:6" ht="25.5">
      <c r="A3" s="97" t="s">
        <v>0</v>
      </c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</row>
    <row r="4" spans="1:6" ht="69" customHeight="1">
      <c r="A4" s="25" t="s">
        <v>136</v>
      </c>
      <c r="B4" s="48" t="s">
        <v>790</v>
      </c>
      <c r="C4" s="32" t="s">
        <v>48</v>
      </c>
      <c r="D4" s="32" t="s">
        <v>324</v>
      </c>
      <c r="E4" s="37" t="s">
        <v>1110</v>
      </c>
      <c r="F4" s="18" t="s">
        <v>1111</v>
      </c>
    </row>
    <row r="5" spans="1:6" ht="69" customHeight="1">
      <c r="A5" s="25" t="s">
        <v>137</v>
      </c>
      <c r="B5" s="48" t="s">
        <v>325</v>
      </c>
      <c r="C5" s="32" t="s">
        <v>23</v>
      </c>
      <c r="D5" s="32" t="s">
        <v>324</v>
      </c>
      <c r="E5" s="37" t="s">
        <v>1110</v>
      </c>
      <c r="F5" s="18" t="s">
        <v>1111</v>
      </c>
    </row>
    <row r="6" spans="1:6" ht="69" customHeight="1">
      <c r="A6" s="25" t="s">
        <v>138</v>
      </c>
      <c r="B6" s="48" t="s">
        <v>326</v>
      </c>
      <c r="C6" s="32" t="s">
        <v>24</v>
      </c>
      <c r="D6" s="32" t="s">
        <v>324</v>
      </c>
      <c r="E6" s="37" t="s">
        <v>1110</v>
      </c>
      <c r="F6" s="18" t="s">
        <v>1111</v>
      </c>
    </row>
    <row r="7" spans="1:6" ht="27.75" customHeight="1">
      <c r="A7" s="157" t="s">
        <v>261</v>
      </c>
      <c r="B7" s="164"/>
      <c r="C7" s="164"/>
      <c r="D7" s="164"/>
      <c r="E7" s="164"/>
      <c r="F7" s="164"/>
    </row>
    <row r="8" spans="1:6" ht="69" customHeight="1">
      <c r="A8" s="53" t="s">
        <v>139</v>
      </c>
      <c r="B8" s="48" t="s">
        <v>327</v>
      </c>
      <c r="C8" s="32" t="s">
        <v>103</v>
      </c>
      <c r="D8" s="32" t="s">
        <v>79</v>
      </c>
      <c r="E8" s="32" t="s">
        <v>299</v>
      </c>
      <c r="F8" s="32" t="s">
        <v>1112</v>
      </c>
    </row>
    <row r="9" spans="1:6" s="107" customFormat="1" ht="45" customHeight="1">
      <c r="A9" s="17" t="s">
        <v>589</v>
      </c>
      <c r="B9" s="36" t="s">
        <v>1107</v>
      </c>
      <c r="C9" s="100" t="s">
        <v>103</v>
      </c>
      <c r="D9" s="100" t="s">
        <v>1106</v>
      </c>
      <c r="E9" s="100" t="s">
        <v>104</v>
      </c>
      <c r="F9" s="32" t="s">
        <v>1112</v>
      </c>
    </row>
    <row r="10" spans="1:6" s="107" customFormat="1" ht="30" customHeight="1">
      <c r="A10" s="17" t="s">
        <v>184</v>
      </c>
      <c r="B10" s="36" t="s">
        <v>1105</v>
      </c>
      <c r="C10" s="100" t="s">
        <v>103</v>
      </c>
      <c r="D10" s="100" t="s">
        <v>11</v>
      </c>
      <c r="E10" s="100" t="s">
        <v>104</v>
      </c>
      <c r="F10" s="32" t="s">
        <v>1112</v>
      </c>
    </row>
    <row r="11" spans="1:6" ht="41.25" customHeight="1">
      <c r="A11" s="25" t="s">
        <v>590</v>
      </c>
      <c r="B11" s="36" t="s">
        <v>839</v>
      </c>
      <c r="C11" s="100" t="s">
        <v>315</v>
      </c>
      <c r="D11" s="100" t="s">
        <v>11</v>
      </c>
      <c r="E11" s="100" t="s">
        <v>104</v>
      </c>
      <c r="F11" s="32" t="s">
        <v>1112</v>
      </c>
    </row>
    <row r="12" spans="1:6" ht="42.75" customHeight="1">
      <c r="A12" s="21" t="s">
        <v>212</v>
      </c>
      <c r="B12" s="54" t="s">
        <v>835</v>
      </c>
      <c r="C12" s="32" t="s">
        <v>38</v>
      </c>
      <c r="D12" s="32" t="s">
        <v>328</v>
      </c>
      <c r="E12" s="32" t="s">
        <v>51</v>
      </c>
      <c r="F12" s="32" t="s">
        <v>1112</v>
      </c>
    </row>
    <row r="13" spans="1:6" ht="51">
      <c r="A13" s="89" t="s">
        <v>213</v>
      </c>
      <c r="B13" s="52" t="s">
        <v>1104</v>
      </c>
      <c r="C13" s="44" t="s">
        <v>168</v>
      </c>
      <c r="D13" s="32" t="s">
        <v>36</v>
      </c>
      <c r="E13" s="47" t="s">
        <v>329</v>
      </c>
      <c r="F13" s="47" t="s">
        <v>1113</v>
      </c>
    </row>
    <row r="14" spans="1:6" ht="42.75" customHeight="1">
      <c r="A14" s="21" t="s">
        <v>214</v>
      </c>
      <c r="B14" s="55" t="s">
        <v>1103</v>
      </c>
      <c r="C14" s="26" t="s">
        <v>46</v>
      </c>
      <c r="D14" s="100" t="s">
        <v>312</v>
      </c>
      <c r="E14" s="56" t="s">
        <v>329</v>
      </c>
      <c r="F14" s="56" t="s">
        <v>1113</v>
      </c>
    </row>
    <row r="15" spans="1:6" ht="51">
      <c r="A15" s="21" t="s">
        <v>215</v>
      </c>
      <c r="B15" s="36" t="s">
        <v>916</v>
      </c>
      <c r="C15" s="18" t="s">
        <v>330</v>
      </c>
      <c r="D15" s="100" t="s">
        <v>11</v>
      </c>
      <c r="E15" s="100" t="s">
        <v>104</v>
      </c>
      <c r="F15" s="41" t="s">
        <v>1114</v>
      </c>
    </row>
    <row r="16" spans="1:6" ht="51">
      <c r="A16" s="32" t="s">
        <v>591</v>
      </c>
      <c r="B16" s="48" t="s">
        <v>331</v>
      </c>
      <c r="C16" s="44" t="s">
        <v>330</v>
      </c>
      <c r="D16" s="32" t="s">
        <v>11</v>
      </c>
      <c r="E16" s="32" t="s">
        <v>104</v>
      </c>
      <c r="F16" s="41" t="s">
        <v>1114</v>
      </c>
    </row>
    <row r="17" spans="1:6" ht="50.25" customHeight="1">
      <c r="A17" s="32" t="s">
        <v>592</v>
      </c>
      <c r="B17" s="48" t="s">
        <v>332</v>
      </c>
      <c r="C17" s="44" t="s">
        <v>330</v>
      </c>
      <c r="D17" s="32" t="s">
        <v>11</v>
      </c>
      <c r="E17" s="32" t="s">
        <v>104</v>
      </c>
      <c r="F17" s="41" t="s">
        <v>1114</v>
      </c>
    </row>
    <row r="18" spans="1:6" ht="51">
      <c r="A18" s="32" t="s">
        <v>1108</v>
      </c>
      <c r="B18" s="48" t="s">
        <v>1102</v>
      </c>
      <c r="C18" s="44" t="s">
        <v>330</v>
      </c>
      <c r="D18" s="32" t="s">
        <v>11</v>
      </c>
      <c r="E18" s="32" t="s">
        <v>104</v>
      </c>
      <c r="F18" s="41" t="s">
        <v>1114</v>
      </c>
    </row>
    <row r="19" spans="1:6" ht="51">
      <c r="A19" s="32" t="s">
        <v>1109</v>
      </c>
      <c r="B19" s="48" t="s">
        <v>1101</v>
      </c>
      <c r="C19" s="44" t="s">
        <v>330</v>
      </c>
      <c r="D19" s="32" t="s">
        <v>11</v>
      </c>
      <c r="E19" s="32" t="s">
        <v>104</v>
      </c>
      <c r="F19" s="41" t="s">
        <v>1114</v>
      </c>
    </row>
  </sheetData>
  <mergeCells count="3">
    <mergeCell ref="A1:F1"/>
    <mergeCell ref="A2:F2"/>
    <mergeCell ref="A7:F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5"/>
  <sheetViews>
    <sheetView workbookViewId="0">
      <selection activeCell="G1" sqref="G1:G104857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216</v>
      </c>
      <c r="B1" s="157"/>
      <c r="C1" s="157"/>
      <c r="D1" s="157"/>
      <c r="E1" s="157"/>
      <c r="F1" s="157"/>
    </row>
    <row r="2" spans="1:6">
      <c r="A2" s="164" t="s">
        <v>593</v>
      </c>
      <c r="B2" s="164"/>
      <c r="C2" s="164"/>
      <c r="D2" s="164"/>
      <c r="E2" s="164"/>
      <c r="F2" s="157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76.5">
      <c r="A4" s="133" t="s">
        <v>594</v>
      </c>
      <c r="B4" s="36" t="s">
        <v>1147</v>
      </c>
      <c r="C4" s="130" t="s">
        <v>13</v>
      </c>
      <c r="D4" s="130" t="s">
        <v>41</v>
      </c>
      <c r="E4" s="130" t="s">
        <v>63</v>
      </c>
      <c r="F4" s="130" t="s">
        <v>1191</v>
      </c>
    </row>
    <row r="5" spans="1:6" ht="63.75">
      <c r="A5" s="133" t="s">
        <v>595</v>
      </c>
      <c r="B5" s="31" t="s">
        <v>1148</v>
      </c>
      <c r="C5" s="130" t="s">
        <v>76</v>
      </c>
      <c r="D5" s="130" t="s">
        <v>41</v>
      </c>
      <c r="E5" s="130" t="s">
        <v>8</v>
      </c>
      <c r="F5" s="130" t="s">
        <v>1191</v>
      </c>
    </row>
  </sheetData>
  <mergeCells count="2">
    <mergeCell ref="A1:F1"/>
    <mergeCell ref="A2:F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75"/>
  <sheetViews>
    <sheetView topLeftCell="A22" workbookViewId="0">
      <selection activeCell="G1" sqref="G1:G1048576"/>
    </sheetView>
  </sheetViews>
  <sheetFormatPr defaultRowHeight="15"/>
  <cols>
    <col min="1" max="1" width="7.285156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217</v>
      </c>
      <c r="B1" s="157"/>
      <c r="C1" s="157"/>
      <c r="D1" s="157"/>
      <c r="E1" s="157"/>
      <c r="F1" s="157"/>
    </row>
    <row r="2" spans="1:6">
      <c r="A2" s="164" t="s">
        <v>73</v>
      </c>
      <c r="B2" s="164"/>
      <c r="C2" s="164"/>
      <c r="D2" s="164"/>
      <c r="E2" s="164"/>
      <c r="F2" s="164"/>
    </row>
    <row r="3" spans="1:6" ht="25.5">
      <c r="A3" s="90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</row>
    <row r="4" spans="1:6" ht="36" customHeight="1">
      <c r="A4" s="95" t="s">
        <v>140</v>
      </c>
      <c r="B4" s="31" t="s">
        <v>341</v>
      </c>
      <c r="C4" s="95" t="s">
        <v>16</v>
      </c>
      <c r="D4" s="18" t="s">
        <v>342</v>
      </c>
      <c r="E4" s="95" t="s">
        <v>860</v>
      </c>
      <c r="F4" s="95" t="s">
        <v>932</v>
      </c>
    </row>
    <row r="5" spans="1:6" ht="38.25" customHeight="1">
      <c r="A5" s="95" t="s">
        <v>141</v>
      </c>
      <c r="B5" s="31" t="s">
        <v>946</v>
      </c>
      <c r="C5" s="95" t="s">
        <v>339</v>
      </c>
      <c r="D5" s="18" t="s">
        <v>343</v>
      </c>
      <c r="E5" s="95" t="s">
        <v>947</v>
      </c>
      <c r="F5" s="95" t="s">
        <v>932</v>
      </c>
    </row>
    <row r="6" spans="1:6" ht="38.25" customHeight="1">
      <c r="A6" s="95" t="s">
        <v>142</v>
      </c>
      <c r="B6" s="31" t="s">
        <v>948</v>
      </c>
      <c r="C6" s="18" t="s">
        <v>16</v>
      </c>
      <c r="D6" s="95" t="s">
        <v>347</v>
      </c>
      <c r="E6" s="95" t="s">
        <v>947</v>
      </c>
      <c r="F6" s="95" t="s">
        <v>932</v>
      </c>
    </row>
    <row r="7" spans="1:6" ht="38.25" customHeight="1">
      <c r="A7" s="95" t="s">
        <v>218</v>
      </c>
      <c r="B7" s="31" t="s">
        <v>358</v>
      </c>
      <c r="C7" s="95" t="s">
        <v>46</v>
      </c>
      <c r="D7" s="18" t="s">
        <v>359</v>
      </c>
      <c r="E7" s="95" t="s">
        <v>360</v>
      </c>
      <c r="F7" s="95" t="s">
        <v>932</v>
      </c>
    </row>
    <row r="8" spans="1:6" ht="48" customHeight="1">
      <c r="A8" s="95" t="s">
        <v>219</v>
      </c>
      <c r="B8" s="31" t="s">
        <v>365</v>
      </c>
      <c r="C8" s="95" t="s">
        <v>18</v>
      </c>
      <c r="D8" s="18" t="s">
        <v>359</v>
      </c>
      <c r="E8" s="95" t="s">
        <v>860</v>
      </c>
      <c r="F8" s="95" t="s">
        <v>932</v>
      </c>
    </row>
    <row r="9" spans="1:6" ht="48" customHeight="1">
      <c r="A9" s="95" t="s">
        <v>220</v>
      </c>
      <c r="B9" s="31" t="s">
        <v>949</v>
      </c>
      <c r="C9" s="95" t="s">
        <v>950</v>
      </c>
      <c r="D9" s="18" t="s">
        <v>375</v>
      </c>
      <c r="E9" s="95" t="s">
        <v>860</v>
      </c>
      <c r="F9" s="95" t="s">
        <v>932</v>
      </c>
    </row>
    <row r="10" spans="1:6" ht="38.25" customHeight="1">
      <c r="A10" s="95" t="s">
        <v>882</v>
      </c>
      <c r="B10" s="31" t="s">
        <v>951</v>
      </c>
      <c r="C10" s="95" t="s">
        <v>952</v>
      </c>
      <c r="D10" s="18" t="s">
        <v>375</v>
      </c>
      <c r="E10" s="95" t="s">
        <v>947</v>
      </c>
      <c r="F10" s="95" t="s">
        <v>932</v>
      </c>
    </row>
    <row r="11" spans="1:6" ht="69" customHeight="1">
      <c r="A11" s="95" t="s">
        <v>596</v>
      </c>
      <c r="B11" s="31" t="s">
        <v>383</v>
      </c>
      <c r="C11" s="95" t="s">
        <v>39</v>
      </c>
      <c r="D11" s="18" t="s">
        <v>384</v>
      </c>
      <c r="E11" s="95" t="s">
        <v>947</v>
      </c>
      <c r="F11" s="95" t="s">
        <v>932</v>
      </c>
    </row>
    <row r="12" spans="1:6" ht="84.75" customHeight="1">
      <c r="A12" s="95" t="s">
        <v>597</v>
      </c>
      <c r="B12" s="36" t="s">
        <v>385</v>
      </c>
      <c r="C12" s="95" t="s">
        <v>39</v>
      </c>
      <c r="D12" s="18" t="s">
        <v>386</v>
      </c>
      <c r="E12" s="95" t="s">
        <v>947</v>
      </c>
      <c r="F12" s="95" t="s">
        <v>932</v>
      </c>
    </row>
    <row r="13" spans="1:6" ht="59.25" customHeight="1">
      <c r="A13" s="95" t="s">
        <v>598</v>
      </c>
      <c r="B13" s="36" t="s">
        <v>903</v>
      </c>
      <c r="C13" s="37" t="s">
        <v>24</v>
      </c>
      <c r="D13" s="37" t="s">
        <v>26</v>
      </c>
      <c r="E13" s="37" t="s">
        <v>904</v>
      </c>
      <c r="F13" s="37" t="s">
        <v>905</v>
      </c>
    </row>
    <row r="14" spans="1:6" ht="44.25" customHeight="1">
      <c r="A14" s="109" t="s">
        <v>953</v>
      </c>
      <c r="B14" s="69" t="s">
        <v>394</v>
      </c>
      <c r="C14" s="63" t="s">
        <v>24</v>
      </c>
      <c r="D14" s="18" t="s">
        <v>395</v>
      </c>
      <c r="E14" s="95" t="s">
        <v>860</v>
      </c>
      <c r="F14" s="95" t="s">
        <v>932</v>
      </c>
    </row>
    <row r="15" spans="1:6" ht="27.75" customHeight="1">
      <c r="A15" s="171" t="s">
        <v>254</v>
      </c>
      <c r="B15" s="171"/>
      <c r="C15" s="171"/>
      <c r="D15" s="171"/>
      <c r="E15" s="171"/>
      <c r="F15" s="171"/>
    </row>
    <row r="16" spans="1:6" ht="49.5" customHeight="1">
      <c r="A16" s="110" t="s">
        <v>221</v>
      </c>
      <c r="B16" s="19" t="s">
        <v>335</v>
      </c>
      <c r="C16" s="18" t="s">
        <v>103</v>
      </c>
      <c r="D16" s="18" t="s">
        <v>11</v>
      </c>
      <c r="E16" s="18" t="s">
        <v>251</v>
      </c>
      <c r="F16" s="18" t="s">
        <v>954</v>
      </c>
    </row>
    <row r="17" spans="1:6" ht="56.25" customHeight="1">
      <c r="A17" s="37" t="s">
        <v>222</v>
      </c>
      <c r="B17" s="31" t="s">
        <v>955</v>
      </c>
      <c r="C17" s="95" t="s">
        <v>103</v>
      </c>
      <c r="D17" s="95" t="s">
        <v>55</v>
      </c>
      <c r="E17" s="95" t="s">
        <v>251</v>
      </c>
      <c r="F17" s="95" t="s">
        <v>956</v>
      </c>
    </row>
    <row r="18" spans="1:6" ht="60" customHeight="1">
      <c r="A18" s="37" t="s">
        <v>223</v>
      </c>
      <c r="B18" s="31" t="s">
        <v>793</v>
      </c>
      <c r="C18" s="95" t="s">
        <v>957</v>
      </c>
      <c r="D18" s="95" t="s">
        <v>535</v>
      </c>
      <c r="E18" s="95" t="s">
        <v>251</v>
      </c>
      <c r="F18" s="95" t="s">
        <v>794</v>
      </c>
    </row>
    <row r="19" spans="1:6" ht="72.75" customHeight="1">
      <c r="A19" s="37" t="s">
        <v>224</v>
      </c>
      <c r="B19" s="31" t="s">
        <v>791</v>
      </c>
      <c r="C19" s="95" t="s">
        <v>13</v>
      </c>
      <c r="D19" s="95" t="s">
        <v>56</v>
      </c>
      <c r="E19" s="95" t="s">
        <v>251</v>
      </c>
      <c r="F19" s="95" t="s">
        <v>958</v>
      </c>
    </row>
    <row r="20" spans="1:6" ht="51.75" customHeight="1">
      <c r="A20" s="37" t="s">
        <v>271</v>
      </c>
      <c r="B20" s="19" t="s">
        <v>336</v>
      </c>
      <c r="C20" s="18" t="s">
        <v>13</v>
      </c>
      <c r="D20" s="18" t="s">
        <v>15</v>
      </c>
      <c r="E20" s="95" t="s">
        <v>251</v>
      </c>
      <c r="F20" s="95" t="s">
        <v>959</v>
      </c>
    </row>
    <row r="21" spans="1:6" ht="47.25" customHeight="1">
      <c r="A21" s="37" t="s">
        <v>599</v>
      </c>
      <c r="B21" s="36" t="s">
        <v>802</v>
      </c>
      <c r="C21" s="37" t="s">
        <v>16</v>
      </c>
      <c r="D21" s="37" t="s">
        <v>77</v>
      </c>
      <c r="E21" s="37" t="s">
        <v>251</v>
      </c>
      <c r="F21" s="37" t="s">
        <v>960</v>
      </c>
    </row>
    <row r="22" spans="1:6" ht="38.25">
      <c r="A22" s="37" t="s">
        <v>600</v>
      </c>
      <c r="B22" s="31" t="s">
        <v>337</v>
      </c>
      <c r="C22" s="95" t="s">
        <v>13</v>
      </c>
      <c r="D22" s="95" t="s">
        <v>79</v>
      </c>
      <c r="E22" s="95" t="s">
        <v>37</v>
      </c>
      <c r="F22" s="95" t="s">
        <v>396</v>
      </c>
    </row>
    <row r="23" spans="1:6" ht="51.75" customHeight="1">
      <c r="A23" s="37" t="s">
        <v>601</v>
      </c>
      <c r="B23" s="31" t="s">
        <v>338</v>
      </c>
      <c r="C23" s="18" t="s">
        <v>339</v>
      </c>
      <c r="D23" s="95" t="s">
        <v>340</v>
      </c>
      <c r="E23" s="95" t="s">
        <v>37</v>
      </c>
      <c r="F23" s="95" t="s">
        <v>961</v>
      </c>
    </row>
    <row r="24" spans="1:6" ht="51">
      <c r="A24" s="37" t="s">
        <v>602</v>
      </c>
      <c r="B24" s="31" t="s">
        <v>792</v>
      </c>
      <c r="C24" s="95" t="s">
        <v>16</v>
      </c>
      <c r="D24" s="95" t="s">
        <v>79</v>
      </c>
      <c r="E24" s="95" t="s">
        <v>251</v>
      </c>
      <c r="F24" s="95" t="s">
        <v>962</v>
      </c>
    </row>
    <row r="25" spans="1:6" ht="51">
      <c r="A25" s="37" t="s">
        <v>603</v>
      </c>
      <c r="B25" s="31" t="s">
        <v>344</v>
      </c>
      <c r="C25" s="95" t="s">
        <v>16</v>
      </c>
      <c r="D25" s="95" t="s">
        <v>340</v>
      </c>
      <c r="E25" s="95" t="s">
        <v>251</v>
      </c>
      <c r="F25" s="95" t="s">
        <v>961</v>
      </c>
    </row>
    <row r="26" spans="1:6" ht="54.75" customHeight="1">
      <c r="A26" s="37" t="s">
        <v>604</v>
      </c>
      <c r="B26" s="19" t="s">
        <v>345</v>
      </c>
      <c r="C26" s="18" t="s">
        <v>16</v>
      </c>
      <c r="D26" s="18" t="s">
        <v>79</v>
      </c>
      <c r="E26" s="18" t="s">
        <v>188</v>
      </c>
      <c r="F26" s="95" t="s">
        <v>963</v>
      </c>
    </row>
    <row r="27" spans="1:6" ht="63.75">
      <c r="A27" s="37" t="s">
        <v>605</v>
      </c>
      <c r="B27" s="19" t="s">
        <v>346</v>
      </c>
      <c r="C27" s="18" t="s">
        <v>168</v>
      </c>
      <c r="D27" s="95" t="s">
        <v>340</v>
      </c>
      <c r="E27" s="18" t="s">
        <v>251</v>
      </c>
      <c r="F27" s="18" t="s">
        <v>964</v>
      </c>
    </row>
    <row r="28" spans="1:6" ht="52.5" customHeight="1">
      <c r="A28" s="37" t="s">
        <v>606</v>
      </c>
      <c r="B28" s="19" t="s">
        <v>348</v>
      </c>
      <c r="C28" s="18" t="s">
        <v>16</v>
      </c>
      <c r="D28" s="18" t="s">
        <v>11</v>
      </c>
      <c r="E28" s="18" t="s">
        <v>78</v>
      </c>
      <c r="F28" s="95" t="s">
        <v>959</v>
      </c>
    </row>
    <row r="29" spans="1:6" ht="41.25" customHeight="1">
      <c r="A29" s="37" t="s">
        <v>607</v>
      </c>
      <c r="B29" s="31" t="s">
        <v>796</v>
      </c>
      <c r="C29" s="95" t="s">
        <v>965</v>
      </c>
      <c r="D29" s="95" t="s">
        <v>79</v>
      </c>
      <c r="E29" s="95" t="s">
        <v>251</v>
      </c>
      <c r="F29" s="95" t="s">
        <v>966</v>
      </c>
    </row>
    <row r="30" spans="1:6" ht="86.25" customHeight="1">
      <c r="A30" s="37" t="s">
        <v>608</v>
      </c>
      <c r="B30" s="31" t="s">
        <v>812</v>
      </c>
      <c r="C30" s="63" t="s">
        <v>965</v>
      </c>
      <c r="D30" s="63" t="s">
        <v>100</v>
      </c>
      <c r="E30" s="63" t="s">
        <v>78</v>
      </c>
      <c r="F30" s="95" t="s">
        <v>967</v>
      </c>
    </row>
    <row r="31" spans="1:6" ht="29.25" customHeight="1">
      <c r="A31" s="37" t="s">
        <v>609</v>
      </c>
      <c r="B31" s="19" t="s">
        <v>349</v>
      </c>
      <c r="C31" s="18" t="s">
        <v>350</v>
      </c>
      <c r="D31" s="18" t="s">
        <v>11</v>
      </c>
      <c r="E31" s="18" t="s">
        <v>78</v>
      </c>
      <c r="F31" s="18" t="s">
        <v>968</v>
      </c>
    </row>
    <row r="32" spans="1:6" ht="47.25" customHeight="1">
      <c r="A32" s="37" t="s">
        <v>610</v>
      </c>
      <c r="B32" s="36" t="s">
        <v>804</v>
      </c>
      <c r="C32" s="37" t="s">
        <v>969</v>
      </c>
      <c r="D32" s="37" t="s">
        <v>526</v>
      </c>
      <c r="E32" s="37" t="s">
        <v>495</v>
      </c>
      <c r="F32" s="37" t="s">
        <v>970</v>
      </c>
    </row>
    <row r="33" spans="1:6" ht="39.75" customHeight="1">
      <c r="A33" s="37" t="s">
        <v>611</v>
      </c>
      <c r="B33" s="31" t="s">
        <v>971</v>
      </c>
      <c r="C33" s="18" t="s">
        <v>17</v>
      </c>
      <c r="D33" s="95" t="s">
        <v>77</v>
      </c>
      <c r="E33" s="95" t="s">
        <v>37</v>
      </c>
      <c r="F33" s="95" t="s">
        <v>959</v>
      </c>
    </row>
    <row r="34" spans="1:6" ht="25.5" customHeight="1">
      <c r="A34" s="37" t="s">
        <v>612</v>
      </c>
      <c r="B34" s="19" t="s">
        <v>351</v>
      </c>
      <c r="C34" s="18" t="s">
        <v>17</v>
      </c>
      <c r="D34" s="18" t="s">
        <v>11</v>
      </c>
      <c r="E34" s="18" t="s">
        <v>37</v>
      </c>
      <c r="F34" s="18" t="s">
        <v>959</v>
      </c>
    </row>
    <row r="35" spans="1:6" ht="63.75">
      <c r="A35" s="37" t="s">
        <v>613</v>
      </c>
      <c r="B35" s="19" t="s">
        <v>353</v>
      </c>
      <c r="C35" s="18" t="s">
        <v>17</v>
      </c>
      <c r="D35" s="18" t="s">
        <v>354</v>
      </c>
      <c r="E35" s="18" t="s">
        <v>251</v>
      </c>
      <c r="F35" s="18" t="s">
        <v>972</v>
      </c>
    </row>
    <row r="36" spans="1:6" ht="38.25">
      <c r="A36" s="37" t="s">
        <v>614</v>
      </c>
      <c r="B36" s="19" t="s">
        <v>355</v>
      </c>
      <c r="C36" s="95" t="s">
        <v>17</v>
      </c>
      <c r="D36" s="18" t="s">
        <v>356</v>
      </c>
      <c r="E36" s="18" t="s">
        <v>251</v>
      </c>
      <c r="F36" s="18" t="s">
        <v>973</v>
      </c>
    </row>
    <row r="37" spans="1:6" ht="51">
      <c r="A37" s="37" t="s">
        <v>615</v>
      </c>
      <c r="B37" s="19" t="s">
        <v>357</v>
      </c>
      <c r="C37" s="95" t="s">
        <v>17</v>
      </c>
      <c r="D37" s="18" t="s">
        <v>11</v>
      </c>
      <c r="E37" s="18" t="s">
        <v>251</v>
      </c>
      <c r="F37" s="18" t="s">
        <v>974</v>
      </c>
    </row>
    <row r="38" spans="1:6" ht="51">
      <c r="A38" s="37" t="s">
        <v>616</v>
      </c>
      <c r="B38" s="19" t="s">
        <v>975</v>
      </c>
      <c r="C38" s="18" t="s">
        <v>17</v>
      </c>
      <c r="D38" s="18" t="s">
        <v>55</v>
      </c>
      <c r="E38" s="18" t="s">
        <v>251</v>
      </c>
      <c r="F38" s="18" t="s">
        <v>956</v>
      </c>
    </row>
    <row r="39" spans="1:6" ht="63.75">
      <c r="A39" s="37" t="s">
        <v>617</v>
      </c>
      <c r="B39" s="31" t="s">
        <v>815</v>
      </c>
      <c r="C39" s="95" t="s">
        <v>837</v>
      </c>
      <c r="D39" s="95" t="s">
        <v>268</v>
      </c>
      <c r="E39" s="95" t="s">
        <v>78</v>
      </c>
      <c r="F39" s="95" t="s">
        <v>976</v>
      </c>
    </row>
    <row r="40" spans="1:6" ht="51">
      <c r="A40" s="37" t="s">
        <v>618</v>
      </c>
      <c r="B40" s="31" t="s">
        <v>816</v>
      </c>
      <c r="C40" s="63" t="s">
        <v>17</v>
      </c>
      <c r="D40" s="63" t="s">
        <v>182</v>
      </c>
      <c r="E40" s="37" t="s">
        <v>495</v>
      </c>
      <c r="F40" s="95" t="s">
        <v>817</v>
      </c>
    </row>
    <row r="41" spans="1:6" ht="33" customHeight="1">
      <c r="A41" s="37" t="s">
        <v>619</v>
      </c>
      <c r="B41" s="19" t="s">
        <v>362</v>
      </c>
      <c r="C41" s="18" t="s">
        <v>18</v>
      </c>
      <c r="D41" s="18" t="s">
        <v>77</v>
      </c>
      <c r="E41" s="18" t="s">
        <v>188</v>
      </c>
      <c r="F41" s="95" t="s">
        <v>959</v>
      </c>
    </row>
    <row r="42" spans="1:6" ht="42.75" customHeight="1">
      <c r="A42" s="37" t="s">
        <v>620</v>
      </c>
      <c r="B42" s="19" t="s">
        <v>977</v>
      </c>
      <c r="C42" s="18" t="s">
        <v>18</v>
      </c>
      <c r="D42" s="18" t="s">
        <v>11</v>
      </c>
      <c r="E42" s="18" t="s">
        <v>78</v>
      </c>
      <c r="F42" s="18" t="s">
        <v>978</v>
      </c>
    </row>
    <row r="43" spans="1:6" ht="55.5" customHeight="1">
      <c r="A43" s="37" t="s">
        <v>621</v>
      </c>
      <c r="B43" s="31" t="s">
        <v>845</v>
      </c>
      <c r="C43" s="63" t="s">
        <v>18</v>
      </c>
      <c r="D43" s="18" t="s">
        <v>11</v>
      </c>
      <c r="E43" s="37" t="s">
        <v>883</v>
      </c>
      <c r="F43" s="95" t="s">
        <v>979</v>
      </c>
    </row>
    <row r="44" spans="1:6" ht="56.25" customHeight="1">
      <c r="A44" s="37" t="s">
        <v>622</v>
      </c>
      <c r="B44" s="19" t="s">
        <v>361</v>
      </c>
      <c r="C44" s="18" t="s">
        <v>18</v>
      </c>
      <c r="D44" s="18" t="s">
        <v>268</v>
      </c>
      <c r="E44" s="18" t="s">
        <v>188</v>
      </c>
      <c r="F44" s="18" t="s">
        <v>980</v>
      </c>
    </row>
    <row r="45" spans="1:6" ht="50.25" customHeight="1">
      <c r="A45" s="37" t="s">
        <v>623</v>
      </c>
      <c r="B45" s="31" t="s">
        <v>352</v>
      </c>
      <c r="C45" s="95" t="s">
        <v>18</v>
      </c>
      <c r="D45" s="95" t="s">
        <v>79</v>
      </c>
      <c r="E45" s="95" t="s">
        <v>251</v>
      </c>
      <c r="F45" s="95" t="s">
        <v>981</v>
      </c>
    </row>
    <row r="46" spans="1:6" ht="42.75" customHeight="1">
      <c r="A46" s="109" t="s">
        <v>624</v>
      </c>
      <c r="B46" s="31" t="s">
        <v>363</v>
      </c>
      <c r="C46" s="95" t="s">
        <v>18</v>
      </c>
      <c r="D46" s="95" t="s">
        <v>190</v>
      </c>
      <c r="E46" s="95" t="s">
        <v>37</v>
      </c>
      <c r="F46" s="95" t="s">
        <v>959</v>
      </c>
    </row>
    <row r="47" spans="1:6" ht="34.5" customHeight="1">
      <c r="A47" s="37" t="s">
        <v>625</v>
      </c>
      <c r="B47" s="31" t="s">
        <v>364</v>
      </c>
      <c r="C47" s="95" t="s">
        <v>18</v>
      </c>
      <c r="D47" s="18" t="s">
        <v>356</v>
      </c>
      <c r="E47" s="18" t="s">
        <v>188</v>
      </c>
      <c r="F47" s="18" t="s">
        <v>959</v>
      </c>
    </row>
    <row r="48" spans="1:6" ht="33.75" customHeight="1">
      <c r="A48" s="37" t="s">
        <v>626</v>
      </c>
      <c r="B48" s="19" t="s">
        <v>846</v>
      </c>
      <c r="C48" s="18" t="s">
        <v>18</v>
      </c>
      <c r="D48" s="18" t="s">
        <v>11</v>
      </c>
      <c r="E48" s="18" t="s">
        <v>251</v>
      </c>
      <c r="F48" s="18" t="s">
        <v>956</v>
      </c>
    </row>
    <row r="49" spans="1:6" ht="42.75" customHeight="1">
      <c r="A49" s="111" t="s">
        <v>627</v>
      </c>
      <c r="B49" s="112" t="s">
        <v>366</v>
      </c>
      <c r="C49" s="113" t="s">
        <v>38</v>
      </c>
      <c r="D49" s="113" t="s">
        <v>55</v>
      </c>
      <c r="E49" s="113" t="s">
        <v>251</v>
      </c>
      <c r="F49" s="113" t="s">
        <v>982</v>
      </c>
    </row>
    <row r="50" spans="1:6" ht="69" customHeight="1">
      <c r="A50" s="114" t="s">
        <v>628</v>
      </c>
      <c r="B50" s="115" t="s">
        <v>850</v>
      </c>
      <c r="C50" s="68" t="s">
        <v>21</v>
      </c>
      <c r="D50" s="37" t="s">
        <v>852</v>
      </c>
      <c r="E50" s="95" t="s">
        <v>37</v>
      </c>
      <c r="F50" s="95" t="s">
        <v>851</v>
      </c>
    </row>
    <row r="51" spans="1:6" ht="51" customHeight="1">
      <c r="A51" s="116" t="s">
        <v>629</v>
      </c>
      <c r="B51" s="36" t="s">
        <v>864</v>
      </c>
      <c r="C51" s="37" t="s">
        <v>22</v>
      </c>
      <c r="D51" s="37" t="s">
        <v>367</v>
      </c>
      <c r="E51" s="37" t="s">
        <v>37</v>
      </c>
      <c r="F51" s="37" t="s">
        <v>869</v>
      </c>
    </row>
    <row r="52" spans="1:6" ht="81.75" customHeight="1">
      <c r="A52" s="116" t="s">
        <v>630</v>
      </c>
      <c r="B52" s="36" t="s">
        <v>865</v>
      </c>
      <c r="C52" s="37" t="s">
        <v>22</v>
      </c>
      <c r="D52" s="37" t="s">
        <v>367</v>
      </c>
      <c r="E52" s="37" t="s">
        <v>37</v>
      </c>
      <c r="F52" s="37" t="s">
        <v>869</v>
      </c>
    </row>
    <row r="53" spans="1:6" ht="31.5" customHeight="1">
      <c r="A53" s="37" t="s">
        <v>631</v>
      </c>
      <c r="B53" s="115" t="s">
        <v>368</v>
      </c>
      <c r="C53" s="63" t="s">
        <v>22</v>
      </c>
      <c r="D53" s="95" t="s">
        <v>983</v>
      </c>
      <c r="E53" s="63" t="s">
        <v>251</v>
      </c>
      <c r="F53" s="63" t="s">
        <v>984</v>
      </c>
    </row>
    <row r="54" spans="1:6" ht="54.75" customHeight="1">
      <c r="A54" s="37" t="s">
        <v>632</v>
      </c>
      <c r="B54" s="19" t="s">
        <v>371</v>
      </c>
      <c r="C54" s="18" t="s">
        <v>22</v>
      </c>
      <c r="D54" s="18" t="s">
        <v>11</v>
      </c>
      <c r="E54" s="18" t="s">
        <v>372</v>
      </c>
      <c r="F54" s="18" t="s">
        <v>985</v>
      </c>
    </row>
    <row r="55" spans="1:6" ht="75" customHeight="1">
      <c r="A55" s="37" t="s">
        <v>633</v>
      </c>
      <c r="B55" s="19" t="s">
        <v>373</v>
      </c>
      <c r="C55" s="18" t="s">
        <v>22</v>
      </c>
      <c r="D55" s="18" t="s">
        <v>79</v>
      </c>
      <c r="E55" s="18" t="s">
        <v>78</v>
      </c>
      <c r="F55" s="18" t="s">
        <v>986</v>
      </c>
    </row>
    <row r="56" spans="1:6" ht="67.5" customHeight="1">
      <c r="A56" s="109" t="s">
        <v>634</v>
      </c>
      <c r="B56" s="117" t="s">
        <v>866</v>
      </c>
      <c r="C56" s="68" t="s">
        <v>867</v>
      </c>
      <c r="D56" s="68" t="s">
        <v>868</v>
      </c>
      <c r="E56" s="37" t="s">
        <v>37</v>
      </c>
      <c r="F56" s="37" t="s">
        <v>870</v>
      </c>
    </row>
    <row r="57" spans="1:6" ht="55.5" customHeight="1">
      <c r="A57" s="64" t="s">
        <v>635</v>
      </c>
      <c r="B57" s="31" t="s">
        <v>369</v>
      </c>
      <c r="C57" s="95" t="s">
        <v>370</v>
      </c>
      <c r="D57" s="18" t="s">
        <v>11</v>
      </c>
      <c r="E57" s="95" t="s">
        <v>251</v>
      </c>
      <c r="F57" s="95" t="s">
        <v>987</v>
      </c>
    </row>
    <row r="58" spans="1:6" ht="29.25" customHeight="1">
      <c r="A58" s="37" t="s">
        <v>636</v>
      </c>
      <c r="B58" s="19" t="s">
        <v>374</v>
      </c>
      <c r="C58" s="18" t="s">
        <v>76</v>
      </c>
      <c r="D58" s="18" t="s">
        <v>79</v>
      </c>
      <c r="E58" s="18" t="s">
        <v>251</v>
      </c>
      <c r="F58" s="18" t="s">
        <v>959</v>
      </c>
    </row>
    <row r="59" spans="1:6" ht="50.25" customHeight="1">
      <c r="A59" s="37" t="s">
        <v>637</v>
      </c>
      <c r="B59" s="31" t="s">
        <v>376</v>
      </c>
      <c r="C59" s="95" t="s">
        <v>76</v>
      </c>
      <c r="D59" s="18" t="s">
        <v>11</v>
      </c>
      <c r="E59" s="95" t="s">
        <v>37</v>
      </c>
      <c r="F59" s="95" t="s">
        <v>988</v>
      </c>
    </row>
    <row r="60" spans="1:6" ht="73.5" customHeight="1">
      <c r="A60" s="37" t="s">
        <v>638</v>
      </c>
      <c r="B60" s="31" t="s">
        <v>989</v>
      </c>
      <c r="C60" s="95" t="s">
        <v>76</v>
      </c>
      <c r="D60" s="95" t="s">
        <v>55</v>
      </c>
      <c r="E60" s="95" t="s">
        <v>860</v>
      </c>
      <c r="F60" s="95" t="s">
        <v>894</v>
      </c>
    </row>
    <row r="61" spans="1:6" ht="45.75" customHeight="1">
      <c r="A61" s="37" t="s">
        <v>639</v>
      </c>
      <c r="B61" s="31" t="s">
        <v>377</v>
      </c>
      <c r="C61" s="95" t="s">
        <v>76</v>
      </c>
      <c r="D61" s="95" t="s">
        <v>77</v>
      </c>
      <c r="E61" s="95" t="s">
        <v>37</v>
      </c>
      <c r="F61" s="95" t="s">
        <v>396</v>
      </c>
    </row>
    <row r="62" spans="1:6" ht="80.25" customHeight="1">
      <c r="A62" s="37" t="s">
        <v>640</v>
      </c>
      <c r="B62" s="118" t="s">
        <v>895</v>
      </c>
      <c r="C62" s="68" t="s">
        <v>76</v>
      </c>
      <c r="D62" s="68" t="s">
        <v>896</v>
      </c>
      <c r="E62" s="37" t="s">
        <v>251</v>
      </c>
      <c r="F62" s="37" t="s">
        <v>897</v>
      </c>
    </row>
    <row r="63" spans="1:6" ht="45.75" customHeight="1">
      <c r="A63" s="37" t="s">
        <v>641</v>
      </c>
      <c r="B63" s="31" t="s">
        <v>911</v>
      </c>
      <c r="C63" s="95" t="s">
        <v>76</v>
      </c>
      <c r="D63" s="95" t="s">
        <v>15</v>
      </c>
      <c r="E63" s="95" t="s">
        <v>912</v>
      </c>
      <c r="F63" s="95" t="s">
        <v>913</v>
      </c>
    </row>
    <row r="64" spans="1:6" ht="76.5">
      <c r="A64" s="37" t="s">
        <v>642</v>
      </c>
      <c r="B64" s="36" t="s">
        <v>990</v>
      </c>
      <c r="C64" s="37" t="s">
        <v>39</v>
      </c>
      <c r="D64" s="37" t="s">
        <v>526</v>
      </c>
      <c r="E64" s="37" t="s">
        <v>902</v>
      </c>
      <c r="F64" s="37" t="s">
        <v>991</v>
      </c>
    </row>
    <row r="65" spans="1:6">
      <c r="A65" s="37" t="s">
        <v>643</v>
      </c>
      <c r="B65" s="19" t="s">
        <v>378</v>
      </c>
      <c r="C65" s="18" t="s">
        <v>39</v>
      </c>
      <c r="D65" s="18" t="s">
        <v>11</v>
      </c>
      <c r="E65" s="18" t="s">
        <v>37</v>
      </c>
      <c r="F65" s="18" t="s">
        <v>959</v>
      </c>
    </row>
    <row r="66" spans="1:6" ht="38.25">
      <c r="A66" s="37" t="s">
        <v>644</v>
      </c>
      <c r="B66" s="31" t="s">
        <v>379</v>
      </c>
      <c r="C66" s="95" t="s">
        <v>39</v>
      </c>
      <c r="D66" s="95" t="s">
        <v>11</v>
      </c>
      <c r="E66" s="95" t="s">
        <v>37</v>
      </c>
      <c r="F66" s="95" t="s">
        <v>959</v>
      </c>
    </row>
    <row r="67" spans="1:6" ht="25.5">
      <c r="A67" s="37" t="s">
        <v>795</v>
      </c>
      <c r="B67" s="31" t="s">
        <v>380</v>
      </c>
      <c r="C67" s="95" t="s">
        <v>39</v>
      </c>
      <c r="D67" s="95" t="s">
        <v>11</v>
      </c>
      <c r="E67" s="18" t="s">
        <v>37</v>
      </c>
      <c r="F67" s="18" t="s">
        <v>396</v>
      </c>
    </row>
    <row r="68" spans="1:6" ht="51">
      <c r="A68" s="37" t="s">
        <v>803</v>
      </c>
      <c r="B68" s="19" t="s">
        <v>381</v>
      </c>
      <c r="C68" s="18" t="s">
        <v>39</v>
      </c>
      <c r="D68" s="18" t="s">
        <v>64</v>
      </c>
      <c r="E68" s="18" t="s">
        <v>37</v>
      </c>
      <c r="F68" s="18" t="s">
        <v>992</v>
      </c>
    </row>
    <row r="69" spans="1:6" ht="36" customHeight="1">
      <c r="A69" s="37" t="s">
        <v>811</v>
      </c>
      <c r="B69" s="19" t="s">
        <v>382</v>
      </c>
      <c r="C69" s="18" t="s">
        <v>39</v>
      </c>
      <c r="D69" s="18" t="s">
        <v>55</v>
      </c>
      <c r="E69" s="18" t="s">
        <v>251</v>
      </c>
      <c r="F69" s="18" t="s">
        <v>993</v>
      </c>
    </row>
    <row r="70" spans="1:6" ht="81" customHeight="1">
      <c r="A70" s="37" t="s">
        <v>814</v>
      </c>
      <c r="B70" s="36" t="s">
        <v>921</v>
      </c>
      <c r="C70" s="37" t="s">
        <v>39</v>
      </c>
      <c r="D70" s="37" t="s">
        <v>387</v>
      </c>
      <c r="E70" s="37" t="s">
        <v>860</v>
      </c>
      <c r="F70" s="37" t="s">
        <v>922</v>
      </c>
    </row>
    <row r="71" spans="1:6" ht="38.25">
      <c r="A71" s="37" t="s">
        <v>818</v>
      </c>
      <c r="B71" s="31" t="s">
        <v>388</v>
      </c>
      <c r="C71" s="95" t="s">
        <v>39</v>
      </c>
      <c r="D71" s="95" t="s">
        <v>389</v>
      </c>
      <c r="E71" s="95" t="s">
        <v>251</v>
      </c>
      <c r="F71" s="95" t="s">
        <v>994</v>
      </c>
    </row>
    <row r="72" spans="1:6" ht="51">
      <c r="A72" s="37" t="s">
        <v>844</v>
      </c>
      <c r="B72" s="31" t="s">
        <v>390</v>
      </c>
      <c r="C72" s="95" t="s">
        <v>39</v>
      </c>
      <c r="D72" s="95" t="s">
        <v>391</v>
      </c>
      <c r="E72" s="95" t="s">
        <v>251</v>
      </c>
      <c r="F72" s="95" t="s">
        <v>995</v>
      </c>
    </row>
    <row r="73" spans="1:6" ht="38.25">
      <c r="A73" s="37" t="s">
        <v>849</v>
      </c>
      <c r="B73" s="36" t="s">
        <v>919</v>
      </c>
      <c r="C73" s="37" t="s">
        <v>24</v>
      </c>
      <c r="D73" s="37" t="s">
        <v>392</v>
      </c>
      <c r="E73" s="37" t="s">
        <v>860</v>
      </c>
      <c r="F73" s="37" t="s">
        <v>920</v>
      </c>
    </row>
    <row r="74" spans="1:6" ht="63.75">
      <c r="A74" s="37" t="s">
        <v>996</v>
      </c>
      <c r="B74" s="19" t="s">
        <v>393</v>
      </c>
      <c r="C74" s="18" t="s">
        <v>24</v>
      </c>
      <c r="D74" s="18" t="s">
        <v>15</v>
      </c>
      <c r="E74" s="18" t="s">
        <v>372</v>
      </c>
      <c r="F74" s="18" t="s">
        <v>997</v>
      </c>
    </row>
    <row r="75" spans="1:6" ht="51">
      <c r="A75" s="37" t="s">
        <v>998</v>
      </c>
      <c r="B75" s="36" t="s">
        <v>914</v>
      </c>
      <c r="C75" s="37" t="s">
        <v>24</v>
      </c>
      <c r="D75" s="37" t="s">
        <v>77</v>
      </c>
      <c r="E75" s="37" t="s">
        <v>37</v>
      </c>
      <c r="F75" s="37" t="s">
        <v>959</v>
      </c>
    </row>
  </sheetData>
  <mergeCells count="3">
    <mergeCell ref="A1:F1"/>
    <mergeCell ref="A2:F2"/>
    <mergeCell ref="A15:F15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F5"/>
  <sheetViews>
    <sheetView workbookViewId="0">
      <selection activeCell="A4" sqref="A4"/>
    </sheetView>
  </sheetViews>
  <sheetFormatPr defaultRowHeight="15"/>
  <cols>
    <col min="1" max="1" width="6.5703125" customWidth="1"/>
    <col min="2" max="2" width="32.42578125" customWidth="1"/>
    <col min="3" max="3" width="15.42578125" customWidth="1"/>
    <col min="4" max="4" width="19" customWidth="1"/>
    <col min="5" max="5" width="23.28515625" customWidth="1"/>
    <col min="6" max="6" width="37.140625" customWidth="1"/>
  </cols>
  <sheetData>
    <row r="1" spans="1:6" ht="15" customHeight="1">
      <c r="A1" s="157" t="s">
        <v>810</v>
      </c>
      <c r="B1" s="157"/>
      <c r="C1" s="157"/>
      <c r="D1" s="157"/>
      <c r="E1" s="157"/>
      <c r="F1" s="157"/>
    </row>
    <row r="2" spans="1:6" ht="15" customHeight="1">
      <c r="A2" s="164" t="s">
        <v>74</v>
      </c>
      <c r="B2" s="164"/>
      <c r="C2" s="164"/>
      <c r="D2" s="164"/>
      <c r="E2" s="164"/>
      <c r="F2" s="164"/>
    </row>
    <row r="3" spans="1:6" ht="51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</row>
    <row r="4" spans="1:6" ht="82.5" customHeight="1">
      <c r="A4" s="135" t="s">
        <v>645</v>
      </c>
      <c r="B4" s="31" t="s">
        <v>1171</v>
      </c>
      <c r="C4" s="32" t="s">
        <v>23</v>
      </c>
      <c r="D4" s="32" t="s">
        <v>563</v>
      </c>
      <c r="E4" s="130" t="s">
        <v>62</v>
      </c>
      <c r="F4" s="130" t="s">
        <v>1172</v>
      </c>
    </row>
    <row r="5" spans="1:6" ht="37.5" customHeight="1">
      <c r="A5" s="157" t="s">
        <v>262</v>
      </c>
      <c r="B5" s="157"/>
      <c r="C5" s="157"/>
      <c r="D5" s="157"/>
      <c r="E5" s="157"/>
      <c r="F5" s="157"/>
    </row>
  </sheetData>
  <mergeCells count="3">
    <mergeCell ref="A1:F1"/>
    <mergeCell ref="A2:F2"/>
    <mergeCell ref="A5:F5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workbookViewId="0">
      <selection activeCell="G1" sqref="G1:G104857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646</v>
      </c>
      <c r="B1" s="157"/>
      <c r="C1" s="157"/>
      <c r="D1" s="157"/>
      <c r="E1" s="157"/>
      <c r="F1" s="157"/>
    </row>
    <row r="2" spans="1:6">
      <c r="A2" s="157" t="s">
        <v>80</v>
      </c>
      <c r="B2" s="157"/>
      <c r="C2" s="157"/>
      <c r="D2" s="157"/>
      <c r="E2" s="157"/>
      <c r="F2" s="157"/>
    </row>
    <row r="3" spans="1:6" ht="25.5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</row>
    <row r="4" spans="1:6" ht="38.25">
      <c r="A4" s="49" t="s">
        <v>143</v>
      </c>
      <c r="B4" s="34" t="s">
        <v>269</v>
      </c>
      <c r="C4" s="32" t="s">
        <v>81</v>
      </c>
      <c r="D4" s="32" t="s">
        <v>82</v>
      </c>
      <c r="E4" s="33" t="s">
        <v>62</v>
      </c>
      <c r="F4" s="130" t="s">
        <v>282</v>
      </c>
    </row>
    <row r="5" spans="1:6" ht="63.75">
      <c r="A5" s="49" t="s">
        <v>144</v>
      </c>
      <c r="B5" s="31" t="s">
        <v>1149</v>
      </c>
      <c r="C5" s="32" t="s">
        <v>315</v>
      </c>
      <c r="D5" s="32" t="s">
        <v>68</v>
      </c>
      <c r="E5" s="33" t="s">
        <v>62</v>
      </c>
      <c r="F5" s="130" t="s">
        <v>1191</v>
      </c>
    </row>
    <row r="6" spans="1:6" ht="63.75">
      <c r="A6" s="49" t="s">
        <v>145</v>
      </c>
      <c r="B6" s="31" t="s">
        <v>398</v>
      </c>
      <c r="C6" s="130" t="s">
        <v>17</v>
      </c>
      <c r="D6" s="32" t="s">
        <v>68</v>
      </c>
      <c r="E6" s="130" t="s">
        <v>297</v>
      </c>
      <c r="F6" s="130" t="s">
        <v>1196</v>
      </c>
    </row>
    <row r="7" spans="1:6" ht="63.75">
      <c r="A7" s="49" t="s">
        <v>146</v>
      </c>
      <c r="B7" s="31" t="s">
        <v>399</v>
      </c>
      <c r="C7" s="130" t="s">
        <v>17</v>
      </c>
      <c r="D7" s="32" t="s">
        <v>11</v>
      </c>
      <c r="E7" s="130" t="s">
        <v>297</v>
      </c>
      <c r="F7" s="130" t="s">
        <v>1196</v>
      </c>
    </row>
    <row r="8" spans="1:6" ht="69.75" customHeight="1">
      <c r="A8" s="49" t="s">
        <v>183</v>
      </c>
      <c r="B8" s="36" t="s">
        <v>252</v>
      </c>
      <c r="C8" s="130" t="s">
        <v>18</v>
      </c>
      <c r="D8" s="130" t="s">
        <v>68</v>
      </c>
      <c r="E8" s="130" t="s">
        <v>72</v>
      </c>
      <c r="F8" s="130" t="s">
        <v>1191</v>
      </c>
    </row>
    <row r="9" spans="1:6" ht="78" customHeight="1">
      <c r="A9" s="49" t="s">
        <v>225</v>
      </c>
      <c r="B9" s="36" t="s">
        <v>1150</v>
      </c>
      <c r="C9" s="130" t="s">
        <v>22</v>
      </c>
      <c r="D9" s="130" t="s">
        <v>68</v>
      </c>
      <c r="E9" s="130" t="s">
        <v>63</v>
      </c>
      <c r="F9" s="130" t="s">
        <v>1191</v>
      </c>
    </row>
    <row r="10" spans="1:6" ht="78" customHeight="1">
      <c r="A10" s="49" t="s">
        <v>226</v>
      </c>
      <c r="B10" s="36" t="s">
        <v>252</v>
      </c>
      <c r="C10" s="130" t="s">
        <v>22</v>
      </c>
      <c r="D10" s="130" t="s">
        <v>68</v>
      </c>
      <c r="E10" s="130" t="s">
        <v>72</v>
      </c>
      <c r="F10" s="130" t="s">
        <v>1191</v>
      </c>
    </row>
    <row r="11" spans="1:6" ht="26.25" customHeight="1">
      <c r="A11" s="158" t="s">
        <v>272</v>
      </c>
      <c r="B11" s="158"/>
      <c r="C11" s="158"/>
      <c r="D11" s="158"/>
      <c r="E11" s="158"/>
      <c r="F11" s="158"/>
    </row>
    <row r="12" spans="1:6" ht="59.25" customHeight="1">
      <c r="A12" s="60" t="s">
        <v>647</v>
      </c>
      <c r="B12" s="19"/>
      <c r="C12" s="18"/>
      <c r="D12" s="18"/>
      <c r="E12" s="18"/>
      <c r="F12" s="18"/>
    </row>
    <row r="13" spans="1:6" ht="59.25" customHeight="1">
      <c r="A13" s="60" t="s">
        <v>648</v>
      </c>
      <c r="B13" s="61"/>
      <c r="C13" s="44"/>
      <c r="D13" s="18"/>
      <c r="E13" s="44"/>
      <c r="F13" s="18"/>
    </row>
    <row r="14" spans="1:6">
      <c r="A14" s="63" t="s">
        <v>879</v>
      </c>
      <c r="B14" s="31"/>
      <c r="C14" s="63"/>
      <c r="D14" s="63"/>
      <c r="E14" s="18"/>
      <c r="F14" s="95"/>
    </row>
  </sheetData>
  <mergeCells count="3">
    <mergeCell ref="A1:F1"/>
    <mergeCell ref="A2:F2"/>
    <mergeCell ref="A11:F1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"/>
  <sheetViews>
    <sheetView topLeftCell="A13" workbookViewId="0">
      <selection activeCell="F33" sqref="F33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649</v>
      </c>
      <c r="B1" s="157"/>
      <c r="C1" s="157"/>
      <c r="D1" s="157"/>
      <c r="E1" s="157"/>
      <c r="F1" s="157"/>
    </row>
    <row r="2" spans="1:6">
      <c r="A2" s="157" t="s">
        <v>83</v>
      </c>
      <c r="B2" s="157"/>
      <c r="C2" s="157"/>
      <c r="D2" s="157"/>
      <c r="E2" s="157"/>
      <c r="F2" s="157"/>
    </row>
    <row r="3" spans="1:6" ht="25.5">
      <c r="A3" s="90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</row>
    <row r="4" spans="1:6" ht="28.5" customHeight="1">
      <c r="A4" s="32" t="s">
        <v>147</v>
      </c>
      <c r="B4" s="22" t="s">
        <v>400</v>
      </c>
      <c r="C4" s="32" t="s">
        <v>103</v>
      </c>
      <c r="D4" s="32" t="s">
        <v>49</v>
      </c>
      <c r="E4" s="32" t="s">
        <v>60</v>
      </c>
      <c r="F4" s="95" t="s">
        <v>283</v>
      </c>
    </row>
    <row r="5" spans="1:6" ht="38.25">
      <c r="A5" s="32" t="s">
        <v>148</v>
      </c>
      <c r="B5" s="22" t="s">
        <v>401</v>
      </c>
      <c r="C5" s="32" t="s">
        <v>103</v>
      </c>
      <c r="D5" s="32" t="s">
        <v>49</v>
      </c>
      <c r="E5" s="32" t="s">
        <v>60</v>
      </c>
      <c r="F5" s="95" t="s">
        <v>283</v>
      </c>
    </row>
    <row r="6" spans="1:6" ht="53.25" customHeight="1">
      <c r="A6" s="37" t="s">
        <v>650</v>
      </c>
      <c r="B6" s="128" t="s">
        <v>1151</v>
      </c>
      <c r="C6" s="130" t="s">
        <v>1152</v>
      </c>
      <c r="D6" s="130" t="s">
        <v>49</v>
      </c>
      <c r="E6" s="130" t="s">
        <v>60</v>
      </c>
      <c r="F6" s="18" t="s">
        <v>1175</v>
      </c>
    </row>
    <row r="7" spans="1:6" ht="31.5" customHeight="1">
      <c r="A7" s="37" t="s">
        <v>651</v>
      </c>
      <c r="B7" s="22" t="s">
        <v>402</v>
      </c>
      <c r="C7" s="32" t="s">
        <v>13</v>
      </c>
      <c r="D7" s="32" t="s">
        <v>49</v>
      </c>
      <c r="E7" s="32" t="s">
        <v>60</v>
      </c>
      <c r="F7" s="95" t="s">
        <v>283</v>
      </c>
    </row>
    <row r="8" spans="1:6" ht="34.5" customHeight="1">
      <c r="A8" s="37" t="s">
        <v>652</v>
      </c>
      <c r="B8" s="22" t="s">
        <v>401</v>
      </c>
      <c r="C8" s="32" t="s">
        <v>48</v>
      </c>
      <c r="D8" s="32" t="s">
        <v>49</v>
      </c>
      <c r="E8" s="32" t="s">
        <v>60</v>
      </c>
      <c r="F8" s="95" t="s">
        <v>283</v>
      </c>
    </row>
    <row r="9" spans="1:6" ht="66.75" customHeight="1">
      <c r="A9" s="37" t="s">
        <v>653</v>
      </c>
      <c r="B9" s="31" t="s">
        <v>403</v>
      </c>
      <c r="C9" s="130" t="s">
        <v>16</v>
      </c>
      <c r="D9" s="130" t="s">
        <v>49</v>
      </c>
      <c r="E9" s="130" t="s">
        <v>404</v>
      </c>
      <c r="F9" s="130" t="s">
        <v>1197</v>
      </c>
    </row>
    <row r="10" spans="1:6" ht="79.5" customHeight="1">
      <c r="A10" s="37" t="s">
        <v>654</v>
      </c>
      <c r="B10" s="36" t="s">
        <v>1153</v>
      </c>
      <c r="C10" s="130" t="s">
        <v>16</v>
      </c>
      <c r="D10" s="130" t="s">
        <v>49</v>
      </c>
      <c r="E10" s="130" t="s">
        <v>63</v>
      </c>
      <c r="F10" s="130" t="s">
        <v>1172</v>
      </c>
    </row>
    <row r="11" spans="1:6" ht="67.5" customHeight="1">
      <c r="A11" s="37" t="s">
        <v>655</v>
      </c>
      <c r="B11" s="38" t="s">
        <v>1154</v>
      </c>
      <c r="C11" s="28" t="s">
        <v>16</v>
      </c>
      <c r="D11" s="28" t="s">
        <v>49</v>
      </c>
      <c r="E11" s="29" t="s">
        <v>62</v>
      </c>
      <c r="F11" s="130" t="s">
        <v>1172</v>
      </c>
    </row>
    <row r="12" spans="1:6" ht="104.25" customHeight="1">
      <c r="A12" s="37" t="s">
        <v>656</v>
      </c>
      <c r="B12" s="31" t="s">
        <v>1155</v>
      </c>
      <c r="C12" s="130" t="s">
        <v>16</v>
      </c>
      <c r="D12" s="130" t="s">
        <v>49</v>
      </c>
      <c r="E12" s="130" t="s">
        <v>62</v>
      </c>
      <c r="F12" s="130" t="s">
        <v>1172</v>
      </c>
    </row>
    <row r="13" spans="1:6" ht="27.75" customHeight="1">
      <c r="A13" s="30" t="s">
        <v>657</v>
      </c>
      <c r="B13" s="31" t="s">
        <v>84</v>
      </c>
      <c r="C13" s="95" t="s">
        <v>168</v>
      </c>
      <c r="D13" s="95" t="s">
        <v>49</v>
      </c>
      <c r="E13" s="95" t="s">
        <v>60</v>
      </c>
      <c r="F13" s="95" t="s">
        <v>1172</v>
      </c>
    </row>
    <row r="14" spans="1:6" ht="30" customHeight="1">
      <c r="A14" s="70" t="s">
        <v>658</v>
      </c>
      <c r="B14" s="74" t="s">
        <v>409</v>
      </c>
      <c r="C14" s="71" t="s">
        <v>17</v>
      </c>
      <c r="D14" s="39" t="s">
        <v>11</v>
      </c>
      <c r="E14" s="71" t="s">
        <v>8</v>
      </c>
      <c r="F14" s="130" t="s">
        <v>1172</v>
      </c>
    </row>
    <row r="15" spans="1:6" ht="33.75" customHeight="1">
      <c r="A15" s="95" t="s">
        <v>659</v>
      </c>
      <c r="B15" s="31" t="s">
        <v>85</v>
      </c>
      <c r="C15" s="95" t="s">
        <v>39</v>
      </c>
      <c r="D15" s="95" t="s">
        <v>49</v>
      </c>
      <c r="E15" s="95" t="s">
        <v>60</v>
      </c>
      <c r="F15" s="130" t="s">
        <v>1172</v>
      </c>
    </row>
    <row r="16" spans="1:6" s="57" customFormat="1" ht="35.25" customHeight="1">
      <c r="A16" s="95" t="s">
        <v>660</v>
      </c>
      <c r="B16" s="61" t="s">
        <v>411</v>
      </c>
      <c r="C16" s="44" t="s">
        <v>24</v>
      </c>
      <c r="D16" s="95" t="s">
        <v>49</v>
      </c>
      <c r="E16" s="44" t="s">
        <v>14</v>
      </c>
      <c r="F16" s="130" t="s">
        <v>1172</v>
      </c>
    </row>
    <row r="17" spans="1:6" ht="30" customHeight="1">
      <c r="A17" s="30" t="s">
        <v>661</v>
      </c>
      <c r="B17" s="31" t="s">
        <v>86</v>
      </c>
      <c r="C17" s="95" t="s">
        <v>24</v>
      </c>
      <c r="D17" s="95" t="s">
        <v>49</v>
      </c>
      <c r="E17" s="95" t="s">
        <v>60</v>
      </c>
      <c r="F17" s="130" t="s">
        <v>1172</v>
      </c>
    </row>
    <row r="18" spans="1:6" ht="27.75" customHeight="1">
      <c r="A18" s="171" t="s">
        <v>263</v>
      </c>
      <c r="B18" s="171"/>
      <c r="C18" s="171"/>
      <c r="D18" s="171"/>
      <c r="E18" s="171"/>
      <c r="F18" s="171"/>
    </row>
    <row r="19" spans="1:6" ht="25.5">
      <c r="A19" s="90" t="s">
        <v>0</v>
      </c>
      <c r="B19" s="90" t="s">
        <v>1</v>
      </c>
      <c r="C19" s="90" t="s">
        <v>2</v>
      </c>
      <c r="D19" s="90" t="s">
        <v>3</v>
      </c>
      <c r="E19" s="90" t="s">
        <v>4</v>
      </c>
      <c r="F19" s="90" t="s">
        <v>5</v>
      </c>
    </row>
    <row r="20" spans="1:6" ht="63.75">
      <c r="A20" s="64" t="s">
        <v>662</v>
      </c>
      <c r="B20" s="61" t="s">
        <v>1206</v>
      </c>
      <c r="C20" s="44" t="s">
        <v>13</v>
      </c>
      <c r="D20" s="44" t="s">
        <v>406</v>
      </c>
      <c r="E20" s="73" t="s">
        <v>407</v>
      </c>
      <c r="F20" s="73" t="s">
        <v>408</v>
      </c>
    </row>
  </sheetData>
  <mergeCells count="3">
    <mergeCell ref="A1:F1"/>
    <mergeCell ref="A2:F2"/>
    <mergeCell ref="A18:F1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workbookViewId="0">
      <selection activeCell="A4" sqref="A4:A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663</v>
      </c>
      <c r="B1" s="157"/>
      <c r="C1" s="157"/>
      <c r="D1" s="157"/>
      <c r="E1" s="157"/>
      <c r="F1" s="157"/>
    </row>
    <row r="2" spans="1:6">
      <c r="A2" s="157" t="s">
        <v>87</v>
      </c>
      <c r="B2" s="157"/>
      <c r="C2" s="157"/>
      <c r="D2" s="157"/>
      <c r="E2" s="157"/>
      <c r="F2" s="157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41.25" customHeight="1">
      <c r="A4" s="110" t="s">
        <v>149</v>
      </c>
      <c r="B4" s="31" t="s">
        <v>405</v>
      </c>
      <c r="C4" s="27" t="s">
        <v>9</v>
      </c>
      <c r="D4" s="27" t="s">
        <v>41</v>
      </c>
      <c r="E4" s="130" t="s">
        <v>60</v>
      </c>
      <c r="F4" s="130" t="s">
        <v>1172</v>
      </c>
    </row>
    <row r="5" spans="1:6" ht="103.5" customHeight="1">
      <c r="A5" s="110" t="s">
        <v>150</v>
      </c>
      <c r="B5" s="31" t="s">
        <v>1156</v>
      </c>
      <c r="C5" s="130" t="s">
        <v>13</v>
      </c>
      <c r="D5" s="130" t="s">
        <v>49</v>
      </c>
      <c r="E5" s="130" t="s">
        <v>62</v>
      </c>
      <c r="F5" s="130" t="s">
        <v>1172</v>
      </c>
    </row>
    <row r="6" spans="1:6" ht="68.25" customHeight="1">
      <c r="A6" s="110" t="s">
        <v>151</v>
      </c>
      <c r="B6" s="38" t="s">
        <v>1157</v>
      </c>
      <c r="C6" s="27" t="s">
        <v>16</v>
      </c>
      <c r="D6" s="27" t="s">
        <v>41</v>
      </c>
      <c r="E6" s="130" t="s">
        <v>62</v>
      </c>
      <c r="F6" s="130" t="s">
        <v>1191</v>
      </c>
    </row>
    <row r="7" spans="1:6" ht="29.25" customHeight="1">
      <c r="A7" s="158" t="s">
        <v>264</v>
      </c>
      <c r="B7" s="158"/>
      <c r="C7" s="158"/>
      <c r="D7" s="158"/>
      <c r="E7" s="158"/>
      <c r="F7" s="158"/>
    </row>
  </sheetData>
  <mergeCells count="3">
    <mergeCell ref="A1:F1"/>
    <mergeCell ref="A2:F2"/>
    <mergeCell ref="A7:F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0"/>
  <sheetViews>
    <sheetView topLeftCell="A13" workbookViewId="0">
      <selection activeCell="A6" sqref="A6:A9"/>
    </sheetView>
  </sheetViews>
  <sheetFormatPr defaultRowHeight="15"/>
  <cols>
    <col min="1" max="1" width="6" customWidth="1"/>
    <col min="2" max="2" width="44.42578125" customWidth="1"/>
    <col min="3" max="3" width="19.85546875" customWidth="1"/>
    <col min="4" max="4" width="25.28515625" customWidth="1"/>
    <col min="5" max="5" width="26.42578125" customWidth="1"/>
    <col min="6" max="6" width="40" customWidth="1"/>
  </cols>
  <sheetData>
    <row r="1" spans="1:6">
      <c r="A1" s="157" t="s">
        <v>664</v>
      </c>
      <c r="B1" s="157"/>
      <c r="C1" s="157"/>
      <c r="D1" s="157"/>
      <c r="E1" s="157"/>
      <c r="F1" s="157"/>
    </row>
    <row r="2" spans="1:6">
      <c r="A2" s="157" t="s">
        <v>88</v>
      </c>
      <c r="B2" s="157"/>
      <c r="C2" s="157"/>
      <c r="D2" s="157"/>
      <c r="E2" s="157"/>
      <c r="F2" s="157"/>
    </row>
    <row r="3" spans="1:6">
      <c r="A3" s="90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3" t="s">
        <v>5</v>
      </c>
    </row>
    <row r="4" spans="1:6" ht="48" customHeight="1">
      <c r="A4" s="37" t="s">
        <v>179</v>
      </c>
      <c r="B4" s="34" t="s">
        <v>415</v>
      </c>
      <c r="C4" s="64" t="s">
        <v>48</v>
      </c>
      <c r="D4" s="18" t="s">
        <v>11</v>
      </c>
      <c r="E4" s="32" t="s">
        <v>60</v>
      </c>
      <c r="F4" s="32" t="s">
        <v>1039</v>
      </c>
    </row>
    <row r="5" spans="1:6" ht="42.75" customHeight="1">
      <c r="A5" s="37" t="s">
        <v>152</v>
      </c>
      <c r="B5" s="19" t="s">
        <v>417</v>
      </c>
      <c r="C5" s="43" t="s">
        <v>18</v>
      </c>
      <c r="D5" s="18" t="s">
        <v>11</v>
      </c>
      <c r="E5" s="18" t="s">
        <v>418</v>
      </c>
      <c r="F5" s="32" t="s">
        <v>1039</v>
      </c>
    </row>
    <row r="6" spans="1:6" ht="66" customHeight="1">
      <c r="A6" s="37" t="s">
        <v>153</v>
      </c>
      <c r="B6" s="36" t="s">
        <v>425</v>
      </c>
      <c r="C6" s="37" t="s">
        <v>18</v>
      </c>
      <c r="D6" s="37" t="s">
        <v>71</v>
      </c>
      <c r="E6" s="17" t="s">
        <v>33</v>
      </c>
      <c r="F6" s="130" t="s">
        <v>1198</v>
      </c>
    </row>
    <row r="7" spans="1:6" ht="57.75" customHeight="1">
      <c r="A7" s="37" t="s">
        <v>154</v>
      </c>
      <c r="B7" s="36" t="s">
        <v>426</v>
      </c>
      <c r="C7" s="37" t="s">
        <v>18</v>
      </c>
      <c r="D7" s="37" t="s">
        <v>71</v>
      </c>
      <c r="E7" s="17" t="s">
        <v>33</v>
      </c>
      <c r="F7" s="130" t="s">
        <v>1199</v>
      </c>
    </row>
    <row r="8" spans="1:6" ht="59.25" customHeight="1">
      <c r="A8" s="136" t="s">
        <v>155</v>
      </c>
      <c r="B8" s="31" t="s">
        <v>1158</v>
      </c>
      <c r="C8" s="130" t="s">
        <v>186</v>
      </c>
      <c r="D8" s="130" t="s">
        <v>11</v>
      </c>
      <c r="E8" s="130" t="s">
        <v>8</v>
      </c>
      <c r="F8" s="130" t="s">
        <v>1200</v>
      </c>
    </row>
    <row r="9" spans="1:6" ht="54" customHeight="1">
      <c r="A9" s="37" t="s">
        <v>156</v>
      </c>
      <c r="B9" s="31" t="s">
        <v>1159</v>
      </c>
      <c r="C9" s="130" t="s">
        <v>39</v>
      </c>
      <c r="D9" s="130" t="s">
        <v>11</v>
      </c>
      <c r="E9" s="130" t="s">
        <v>8</v>
      </c>
      <c r="F9" s="130" t="s">
        <v>1200</v>
      </c>
    </row>
    <row r="10" spans="1:6" ht="44.25" customHeight="1">
      <c r="A10" s="37" t="s">
        <v>157</v>
      </c>
      <c r="B10" s="19" t="s">
        <v>419</v>
      </c>
      <c r="C10" s="43" t="s">
        <v>24</v>
      </c>
      <c r="D10" s="18" t="s">
        <v>11</v>
      </c>
      <c r="E10" s="18" t="s">
        <v>420</v>
      </c>
      <c r="F10" s="32" t="s">
        <v>1039</v>
      </c>
    </row>
    <row r="11" spans="1:6">
      <c r="A11" s="158" t="s">
        <v>265</v>
      </c>
      <c r="B11" s="158"/>
      <c r="C11" s="158"/>
      <c r="D11" s="158"/>
      <c r="E11" s="158"/>
      <c r="F11" s="172"/>
    </row>
    <row r="12" spans="1:6" ht="44.25" customHeight="1">
      <c r="A12" s="95" t="s">
        <v>158</v>
      </c>
      <c r="B12" s="34" t="s">
        <v>412</v>
      </c>
      <c r="C12" s="44" t="s">
        <v>176</v>
      </c>
      <c r="D12" s="18" t="s">
        <v>11</v>
      </c>
      <c r="E12" s="32" t="s">
        <v>251</v>
      </c>
      <c r="F12" s="32" t="s">
        <v>1040</v>
      </c>
    </row>
    <row r="13" spans="1:6" ht="45" customHeight="1">
      <c r="A13" s="37" t="s">
        <v>159</v>
      </c>
      <c r="B13" s="34" t="s">
        <v>413</v>
      </c>
      <c r="C13" s="18" t="s">
        <v>168</v>
      </c>
      <c r="D13" s="18" t="s">
        <v>11</v>
      </c>
      <c r="E13" s="44" t="s">
        <v>414</v>
      </c>
      <c r="F13" s="73" t="s">
        <v>1041</v>
      </c>
    </row>
    <row r="14" spans="1:6" ht="45.75" customHeight="1">
      <c r="A14" s="37" t="s">
        <v>160</v>
      </c>
      <c r="B14" s="34" t="s">
        <v>192</v>
      </c>
      <c r="C14" s="32" t="s">
        <v>1042</v>
      </c>
      <c r="D14" s="18" t="s">
        <v>11</v>
      </c>
      <c r="E14" s="32" t="s">
        <v>251</v>
      </c>
      <c r="F14" s="32" t="s">
        <v>416</v>
      </c>
    </row>
    <row r="15" spans="1:6" ht="48" customHeight="1">
      <c r="A15" s="95" t="s">
        <v>161</v>
      </c>
      <c r="B15" s="61" t="s">
        <v>421</v>
      </c>
      <c r="C15" s="44" t="s">
        <v>46</v>
      </c>
      <c r="D15" s="18" t="s">
        <v>11</v>
      </c>
      <c r="E15" s="44" t="s">
        <v>422</v>
      </c>
      <c r="F15" s="44" t="s">
        <v>1040</v>
      </c>
    </row>
    <row r="16" spans="1:6" ht="42" customHeight="1">
      <c r="A16" s="64" t="s">
        <v>227</v>
      </c>
      <c r="B16" s="34" t="s">
        <v>1043</v>
      </c>
      <c r="C16" s="32" t="s">
        <v>22</v>
      </c>
      <c r="D16" s="18" t="s">
        <v>11</v>
      </c>
      <c r="E16" s="32" t="s">
        <v>251</v>
      </c>
      <c r="F16" s="32" t="s">
        <v>1040</v>
      </c>
    </row>
    <row r="17" spans="1:6" ht="50.25" customHeight="1">
      <c r="A17" s="64" t="s">
        <v>228</v>
      </c>
      <c r="B17" s="34" t="s">
        <v>890</v>
      </c>
      <c r="C17" s="32" t="s">
        <v>76</v>
      </c>
      <c r="D17" s="18" t="s">
        <v>11</v>
      </c>
      <c r="E17" s="32" t="s">
        <v>251</v>
      </c>
      <c r="F17" s="32" t="s">
        <v>1044</v>
      </c>
    </row>
    <row r="18" spans="1:6" ht="45" customHeight="1">
      <c r="A18" s="64" t="s">
        <v>229</v>
      </c>
      <c r="B18" s="61" t="s">
        <v>423</v>
      </c>
      <c r="C18" s="44" t="s">
        <v>39</v>
      </c>
      <c r="D18" s="44" t="s">
        <v>11</v>
      </c>
      <c r="E18" s="44" t="s">
        <v>424</v>
      </c>
      <c r="F18" s="44" t="s">
        <v>1045</v>
      </c>
    </row>
    <row r="19" spans="1:6" s="107" customFormat="1" ht="49.5" customHeight="1">
      <c r="A19" s="63" t="s">
        <v>230</v>
      </c>
      <c r="B19" s="31" t="s">
        <v>886</v>
      </c>
      <c r="C19" s="18" t="s">
        <v>186</v>
      </c>
      <c r="D19" s="18" t="s">
        <v>11</v>
      </c>
      <c r="E19" s="95" t="s">
        <v>251</v>
      </c>
      <c r="F19" s="95" t="s">
        <v>1044</v>
      </c>
    </row>
    <row r="20" spans="1:6" s="107" customFormat="1" ht="45.75" customHeight="1">
      <c r="A20" s="63" t="s">
        <v>800</v>
      </c>
      <c r="B20" s="31" t="s">
        <v>798</v>
      </c>
      <c r="C20" s="63" t="s">
        <v>16</v>
      </c>
      <c r="D20" s="18" t="s">
        <v>11</v>
      </c>
      <c r="E20" s="95" t="s">
        <v>799</v>
      </c>
      <c r="F20" s="95" t="s">
        <v>1046</v>
      </c>
    </row>
  </sheetData>
  <mergeCells count="3">
    <mergeCell ref="A1:F1"/>
    <mergeCell ref="A2:F2"/>
    <mergeCell ref="A11:F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opLeftCell="A31" workbookViewId="0">
      <selection activeCell="A7" sqref="A7:A11"/>
    </sheetView>
  </sheetViews>
  <sheetFormatPr defaultRowHeight="15"/>
  <cols>
    <col min="1" max="1" width="7.7109375" customWidth="1"/>
    <col min="2" max="2" width="46.85546875" customWidth="1"/>
    <col min="3" max="3" width="13.7109375" customWidth="1"/>
    <col min="4" max="4" width="13.5703125" customWidth="1"/>
    <col min="5" max="5" width="23.140625" customWidth="1"/>
    <col min="6" max="6" width="41.28515625" customWidth="1"/>
  </cols>
  <sheetData>
    <row r="1" spans="1:6">
      <c r="A1" s="157" t="s">
        <v>665</v>
      </c>
      <c r="B1" s="157"/>
      <c r="C1" s="157"/>
      <c r="D1" s="157"/>
      <c r="E1" s="157"/>
      <c r="F1" s="157"/>
    </row>
    <row r="2" spans="1:6">
      <c r="A2" s="157" t="s">
        <v>90</v>
      </c>
      <c r="B2" s="157"/>
      <c r="C2" s="157"/>
      <c r="D2" s="157"/>
      <c r="E2" s="157"/>
      <c r="F2" s="157"/>
    </row>
    <row r="3" spans="1:6" ht="30.75" customHeight="1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</row>
    <row r="4" spans="1:6" ht="36.75" customHeight="1">
      <c r="A4" s="27" t="s">
        <v>242</v>
      </c>
      <c r="B4" s="34" t="s">
        <v>1047</v>
      </c>
      <c r="C4" s="32" t="s">
        <v>176</v>
      </c>
      <c r="D4" s="27" t="s">
        <v>75</v>
      </c>
      <c r="E4" s="32" t="s">
        <v>433</v>
      </c>
      <c r="F4" s="32" t="s">
        <v>898</v>
      </c>
    </row>
    <row r="5" spans="1:6" ht="36.75" customHeight="1">
      <c r="A5" s="27" t="s">
        <v>666</v>
      </c>
      <c r="B5" s="34" t="s">
        <v>430</v>
      </c>
      <c r="C5" s="32" t="s">
        <v>48</v>
      </c>
      <c r="D5" s="27" t="s">
        <v>75</v>
      </c>
      <c r="E5" s="32" t="s">
        <v>431</v>
      </c>
      <c r="F5" s="32" t="s">
        <v>898</v>
      </c>
    </row>
    <row r="6" spans="1:6" ht="39.75" customHeight="1">
      <c r="A6" s="27" t="s">
        <v>667</v>
      </c>
      <c r="B6" s="34" t="s">
        <v>432</v>
      </c>
      <c r="C6" s="32" t="s">
        <v>16</v>
      </c>
      <c r="D6" s="27" t="s">
        <v>75</v>
      </c>
      <c r="E6" s="32" t="s">
        <v>431</v>
      </c>
      <c r="F6" s="32" t="s">
        <v>898</v>
      </c>
    </row>
    <row r="7" spans="1:6" ht="63" customHeight="1">
      <c r="A7" s="110" t="s">
        <v>668</v>
      </c>
      <c r="B7" s="31" t="s">
        <v>1160</v>
      </c>
      <c r="C7" s="32" t="s">
        <v>17</v>
      </c>
      <c r="D7" s="27" t="s">
        <v>71</v>
      </c>
      <c r="E7" s="130" t="s">
        <v>62</v>
      </c>
      <c r="F7" s="130" t="s">
        <v>1172</v>
      </c>
    </row>
    <row r="8" spans="1:6" ht="51" customHeight="1">
      <c r="A8" s="110" t="s">
        <v>669</v>
      </c>
      <c r="B8" s="38" t="s">
        <v>1161</v>
      </c>
      <c r="C8" s="32" t="s">
        <v>17</v>
      </c>
      <c r="D8" s="27" t="s">
        <v>71</v>
      </c>
      <c r="E8" s="130" t="s">
        <v>62</v>
      </c>
      <c r="F8" s="130" t="s">
        <v>1172</v>
      </c>
    </row>
    <row r="9" spans="1:6" ht="63" customHeight="1">
      <c r="A9" s="110" t="s">
        <v>670</v>
      </c>
      <c r="B9" s="36" t="s">
        <v>1162</v>
      </c>
      <c r="C9" s="32" t="s">
        <v>17</v>
      </c>
      <c r="D9" s="27" t="s">
        <v>71</v>
      </c>
      <c r="E9" s="130" t="s">
        <v>63</v>
      </c>
      <c r="F9" s="130" t="s">
        <v>1201</v>
      </c>
    </row>
    <row r="10" spans="1:6" ht="45.75" customHeight="1">
      <c r="A10" s="37" t="s">
        <v>671</v>
      </c>
      <c r="B10" s="34" t="s">
        <v>435</v>
      </c>
      <c r="C10" s="32" t="s">
        <v>17</v>
      </c>
      <c r="D10" s="27" t="s">
        <v>75</v>
      </c>
      <c r="E10" s="32" t="s">
        <v>433</v>
      </c>
      <c r="F10" s="32" t="s">
        <v>898</v>
      </c>
    </row>
    <row r="11" spans="1:6" ht="57" customHeight="1">
      <c r="A11" s="37" t="s">
        <v>672</v>
      </c>
      <c r="B11" s="36" t="s">
        <v>785</v>
      </c>
      <c r="C11" s="32" t="s">
        <v>18</v>
      </c>
      <c r="D11" s="27" t="s">
        <v>75</v>
      </c>
      <c r="E11" s="130" t="s">
        <v>72</v>
      </c>
      <c r="F11" s="130" t="s">
        <v>1191</v>
      </c>
    </row>
    <row r="12" spans="1:6" ht="43.5" customHeight="1">
      <c r="A12" s="100" t="s">
        <v>673</v>
      </c>
      <c r="B12" s="34" t="s">
        <v>1048</v>
      </c>
      <c r="C12" s="32" t="s">
        <v>18</v>
      </c>
      <c r="D12" s="27" t="s">
        <v>75</v>
      </c>
      <c r="E12" s="32" t="s">
        <v>433</v>
      </c>
      <c r="F12" s="32" t="s">
        <v>898</v>
      </c>
    </row>
    <row r="13" spans="1:6" ht="75.75" customHeight="1">
      <c r="A13" s="27" t="s">
        <v>674</v>
      </c>
      <c r="B13" s="34" t="s">
        <v>437</v>
      </c>
      <c r="C13" s="32" t="s">
        <v>18</v>
      </c>
      <c r="D13" s="27" t="s">
        <v>75</v>
      </c>
      <c r="E13" s="32" t="s">
        <v>433</v>
      </c>
      <c r="F13" s="32" t="s">
        <v>898</v>
      </c>
    </row>
    <row r="14" spans="1:6" ht="39" customHeight="1">
      <c r="A14" s="100" t="s">
        <v>675</v>
      </c>
      <c r="B14" s="61" t="s">
        <v>439</v>
      </c>
      <c r="C14" s="44" t="s">
        <v>440</v>
      </c>
      <c r="D14" s="27" t="s">
        <v>75</v>
      </c>
      <c r="E14" s="44" t="s">
        <v>431</v>
      </c>
      <c r="F14" s="32" t="s">
        <v>898</v>
      </c>
    </row>
    <row r="15" spans="1:6" ht="45" customHeight="1">
      <c r="A15" s="100" t="s">
        <v>676</v>
      </c>
      <c r="B15" s="34" t="s">
        <v>1049</v>
      </c>
      <c r="C15" s="32" t="s">
        <v>186</v>
      </c>
      <c r="D15" s="27" t="s">
        <v>75</v>
      </c>
      <c r="E15" s="32" t="s">
        <v>433</v>
      </c>
      <c r="F15" s="32" t="s">
        <v>898</v>
      </c>
    </row>
    <row r="16" spans="1:6" ht="49.5" customHeight="1">
      <c r="A16" s="27" t="s">
        <v>677</v>
      </c>
      <c r="B16" s="34" t="s">
        <v>1050</v>
      </c>
      <c r="C16" s="32" t="s">
        <v>23</v>
      </c>
      <c r="D16" s="27" t="s">
        <v>75</v>
      </c>
      <c r="E16" s="32" t="s">
        <v>433</v>
      </c>
      <c r="F16" s="32" t="s">
        <v>898</v>
      </c>
    </row>
    <row r="17" spans="1:6" ht="45" customHeight="1">
      <c r="A17" s="27" t="s">
        <v>678</v>
      </c>
      <c r="B17" s="48" t="s">
        <v>443</v>
      </c>
      <c r="C17" s="49" t="s">
        <v>25</v>
      </c>
      <c r="D17" s="37" t="s">
        <v>410</v>
      </c>
      <c r="E17" s="49" t="s">
        <v>431</v>
      </c>
      <c r="F17" s="32" t="s">
        <v>898</v>
      </c>
    </row>
    <row r="18" spans="1:6" ht="58.5" customHeight="1">
      <c r="A18" s="110" t="s">
        <v>679</v>
      </c>
      <c r="B18" s="36" t="s">
        <v>785</v>
      </c>
      <c r="C18" s="49" t="s">
        <v>25</v>
      </c>
      <c r="D18" s="27" t="s">
        <v>75</v>
      </c>
      <c r="E18" s="130" t="s">
        <v>72</v>
      </c>
      <c r="F18" s="130" t="s">
        <v>1191</v>
      </c>
    </row>
    <row r="19" spans="1:6" ht="50.25" customHeight="1">
      <c r="A19" s="27" t="s">
        <v>680</v>
      </c>
      <c r="B19" s="34" t="s">
        <v>448</v>
      </c>
      <c r="C19" s="32" t="s">
        <v>24</v>
      </c>
      <c r="D19" s="18" t="s">
        <v>436</v>
      </c>
      <c r="E19" s="32" t="s">
        <v>433</v>
      </c>
      <c r="F19" s="32" t="s">
        <v>898</v>
      </c>
    </row>
    <row r="20" spans="1:6" ht="41.25" customHeight="1">
      <c r="A20" s="27" t="s">
        <v>681</v>
      </c>
      <c r="B20" s="34" t="s">
        <v>449</v>
      </c>
      <c r="C20" s="32" t="s">
        <v>24</v>
      </c>
      <c r="D20" s="18" t="s">
        <v>438</v>
      </c>
      <c r="E20" s="32" t="s">
        <v>431</v>
      </c>
      <c r="F20" s="32" t="s">
        <v>898</v>
      </c>
    </row>
    <row r="21" spans="1:6" ht="26.25" customHeight="1">
      <c r="A21" s="171" t="s">
        <v>682</v>
      </c>
      <c r="B21" s="171"/>
      <c r="C21" s="171"/>
      <c r="D21" s="171"/>
      <c r="E21" s="171"/>
      <c r="F21" s="171"/>
    </row>
    <row r="22" spans="1:6" ht="53.25" customHeight="1">
      <c r="A22" s="100" t="s">
        <v>683</v>
      </c>
      <c r="B22" s="34" t="s">
        <v>428</v>
      </c>
      <c r="C22" s="32" t="s">
        <v>176</v>
      </c>
      <c r="D22" s="32" t="s">
        <v>56</v>
      </c>
      <c r="E22" s="32" t="s">
        <v>10</v>
      </c>
      <c r="F22" s="18" t="s">
        <v>1051</v>
      </c>
    </row>
    <row r="23" spans="1:6" ht="53.25" customHeight="1">
      <c r="A23" s="100" t="s">
        <v>684</v>
      </c>
      <c r="B23" s="34" t="s">
        <v>427</v>
      </c>
      <c r="C23" s="32" t="s">
        <v>176</v>
      </c>
      <c r="D23" s="32" t="s">
        <v>11</v>
      </c>
      <c r="E23" s="32" t="s">
        <v>10</v>
      </c>
      <c r="F23" s="18" t="s">
        <v>1051</v>
      </c>
    </row>
    <row r="24" spans="1:6" ht="62.25" customHeight="1">
      <c r="A24" s="100" t="s">
        <v>685</v>
      </c>
      <c r="B24" s="61" t="s">
        <v>1052</v>
      </c>
      <c r="C24" s="44" t="s">
        <v>16</v>
      </c>
      <c r="D24" s="44" t="s">
        <v>64</v>
      </c>
      <c r="E24" s="32" t="s">
        <v>10</v>
      </c>
      <c r="F24" s="18" t="s">
        <v>1051</v>
      </c>
    </row>
    <row r="25" spans="1:6" ht="62.25" customHeight="1">
      <c r="A25" s="100" t="s">
        <v>686</v>
      </c>
      <c r="B25" s="34" t="s">
        <v>441</v>
      </c>
      <c r="C25" s="32" t="s">
        <v>16</v>
      </c>
      <c r="D25" s="32" t="s">
        <v>11</v>
      </c>
      <c r="E25" s="32" t="s">
        <v>10</v>
      </c>
      <c r="F25" s="18" t="s">
        <v>1051</v>
      </c>
    </row>
    <row r="26" spans="1:6" ht="57" customHeight="1">
      <c r="A26" s="100" t="s">
        <v>687</v>
      </c>
      <c r="B26" s="34" t="s">
        <v>434</v>
      </c>
      <c r="C26" s="32" t="s">
        <v>168</v>
      </c>
      <c r="D26" s="32" t="s">
        <v>64</v>
      </c>
      <c r="E26" s="32" t="s">
        <v>10</v>
      </c>
      <c r="F26" s="18" t="s">
        <v>1051</v>
      </c>
    </row>
    <row r="27" spans="1:6" ht="41.25" customHeight="1">
      <c r="A27" s="100" t="s">
        <v>688</v>
      </c>
      <c r="B27" s="31" t="s">
        <v>1053</v>
      </c>
      <c r="C27" s="100" t="s">
        <v>17</v>
      </c>
      <c r="D27" s="100" t="s">
        <v>56</v>
      </c>
      <c r="E27" s="100" t="s">
        <v>10</v>
      </c>
      <c r="F27" s="18" t="s">
        <v>1051</v>
      </c>
    </row>
    <row r="28" spans="1:6" s="107" customFormat="1" ht="58.5" customHeight="1">
      <c r="A28" s="37" t="s">
        <v>689</v>
      </c>
      <c r="B28" s="34" t="s">
        <v>789</v>
      </c>
      <c r="C28" s="32" t="s">
        <v>17</v>
      </c>
      <c r="D28" s="32" t="s">
        <v>36</v>
      </c>
      <c r="E28" s="32" t="s">
        <v>10</v>
      </c>
      <c r="F28" s="18" t="s">
        <v>1051</v>
      </c>
    </row>
    <row r="29" spans="1:6" s="107" customFormat="1" ht="54" customHeight="1">
      <c r="A29" s="100" t="s">
        <v>690</v>
      </c>
      <c r="B29" s="31" t="s">
        <v>1054</v>
      </c>
      <c r="C29" s="100" t="s">
        <v>18</v>
      </c>
      <c r="D29" s="100" t="s">
        <v>64</v>
      </c>
      <c r="E29" s="100" t="s">
        <v>10</v>
      </c>
      <c r="F29" s="18" t="s">
        <v>429</v>
      </c>
    </row>
    <row r="30" spans="1:6" s="107" customFormat="1" ht="54" customHeight="1">
      <c r="A30" s="100" t="s">
        <v>691</v>
      </c>
      <c r="B30" s="31" t="s">
        <v>829</v>
      </c>
      <c r="C30" s="100" t="s">
        <v>18</v>
      </c>
      <c r="D30" s="100" t="s">
        <v>64</v>
      </c>
      <c r="E30" s="100" t="s">
        <v>10</v>
      </c>
      <c r="F30" s="18" t="s">
        <v>429</v>
      </c>
    </row>
    <row r="31" spans="1:6" ht="54" customHeight="1">
      <c r="A31" s="100" t="s">
        <v>692</v>
      </c>
      <c r="B31" s="34" t="s">
        <v>1055</v>
      </c>
      <c r="C31" s="32" t="s">
        <v>18</v>
      </c>
      <c r="D31" s="32" t="s">
        <v>64</v>
      </c>
      <c r="E31" s="32" t="s">
        <v>10</v>
      </c>
      <c r="F31" s="18" t="s">
        <v>1051</v>
      </c>
    </row>
    <row r="32" spans="1:6" ht="58.5" customHeight="1">
      <c r="A32" s="100" t="s">
        <v>693</v>
      </c>
      <c r="B32" s="34" t="s">
        <v>880</v>
      </c>
      <c r="C32" s="32" t="s">
        <v>22</v>
      </c>
      <c r="D32" s="32" t="s">
        <v>64</v>
      </c>
      <c r="E32" s="32" t="s">
        <v>10</v>
      </c>
      <c r="F32" s="18" t="s">
        <v>1051</v>
      </c>
    </row>
    <row r="33" spans="1:6" ht="52.5" customHeight="1">
      <c r="A33" s="100" t="s">
        <v>694</v>
      </c>
      <c r="B33" s="34" t="s">
        <v>441</v>
      </c>
      <c r="C33" s="32" t="s">
        <v>23</v>
      </c>
      <c r="D33" s="32" t="s">
        <v>11</v>
      </c>
      <c r="E33" s="32" t="s">
        <v>10</v>
      </c>
      <c r="F33" s="18" t="s">
        <v>1051</v>
      </c>
    </row>
    <row r="34" spans="1:6" ht="52.5" customHeight="1">
      <c r="A34" s="100" t="s">
        <v>695</v>
      </c>
      <c r="B34" s="34" t="s">
        <v>442</v>
      </c>
      <c r="C34" s="32" t="s">
        <v>23</v>
      </c>
      <c r="D34" s="32" t="s">
        <v>64</v>
      </c>
      <c r="E34" s="32" t="s">
        <v>10</v>
      </c>
      <c r="F34" s="18" t="s">
        <v>1051</v>
      </c>
    </row>
    <row r="35" spans="1:6" s="107" customFormat="1" ht="55.5" customHeight="1">
      <c r="A35" s="63" t="s">
        <v>696</v>
      </c>
      <c r="B35" s="31" t="s">
        <v>917</v>
      </c>
      <c r="C35" s="100" t="s">
        <v>39</v>
      </c>
      <c r="D35" s="100" t="s">
        <v>11</v>
      </c>
      <c r="E35" s="100" t="s">
        <v>10</v>
      </c>
      <c r="F35" s="18" t="s">
        <v>1051</v>
      </c>
    </row>
    <row r="36" spans="1:6" ht="52.5" customHeight="1">
      <c r="A36" s="64" t="s">
        <v>697</v>
      </c>
      <c r="B36" s="48" t="s">
        <v>444</v>
      </c>
      <c r="C36" s="49" t="s">
        <v>25</v>
      </c>
      <c r="D36" s="37" t="s">
        <v>11</v>
      </c>
      <c r="E36" s="37" t="s">
        <v>414</v>
      </c>
      <c r="F36" s="44" t="s">
        <v>1056</v>
      </c>
    </row>
    <row r="37" spans="1:6" ht="45.75" customHeight="1">
      <c r="A37" s="64" t="s">
        <v>698</v>
      </c>
      <c r="B37" s="48" t="s">
        <v>445</v>
      </c>
      <c r="C37" s="49" t="s">
        <v>24</v>
      </c>
      <c r="D37" s="37" t="s">
        <v>11</v>
      </c>
      <c r="E37" s="37" t="s">
        <v>414</v>
      </c>
      <c r="F37" s="44" t="s">
        <v>1056</v>
      </c>
    </row>
    <row r="38" spans="1:6" ht="57" customHeight="1">
      <c r="A38" s="64" t="s">
        <v>699</v>
      </c>
      <c r="B38" s="48" t="s">
        <v>446</v>
      </c>
      <c r="C38" s="49" t="s">
        <v>24</v>
      </c>
      <c r="D38" s="37" t="s">
        <v>12</v>
      </c>
      <c r="E38" s="37" t="s">
        <v>447</v>
      </c>
      <c r="F38" s="49" t="s">
        <v>1057</v>
      </c>
    </row>
  </sheetData>
  <mergeCells count="3">
    <mergeCell ref="A1:F1"/>
    <mergeCell ref="A2:F2"/>
    <mergeCell ref="A21:F2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G9"/>
  <sheetViews>
    <sheetView workbookViewId="0">
      <selection activeCell="E8" sqref="E8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7" ht="15" customHeight="1">
      <c r="A1" s="157" t="s">
        <v>809</v>
      </c>
      <c r="B1" s="157"/>
      <c r="C1" s="157"/>
      <c r="D1" s="157"/>
      <c r="E1" s="157"/>
      <c r="F1" s="157"/>
      <c r="G1" s="173"/>
    </row>
    <row r="2" spans="1:7" ht="15" customHeight="1">
      <c r="A2" s="164" t="s">
        <v>91</v>
      </c>
      <c r="B2" s="164"/>
      <c r="C2" s="164"/>
      <c r="D2" s="164"/>
      <c r="E2" s="164"/>
      <c r="F2" s="164"/>
      <c r="G2" s="174"/>
    </row>
    <row r="3" spans="1:7" ht="25.5">
      <c r="A3" s="92" t="s">
        <v>0</v>
      </c>
      <c r="B3" s="92" t="s">
        <v>1</v>
      </c>
      <c r="C3" s="91" t="s">
        <v>2</v>
      </c>
      <c r="D3" s="91" t="s">
        <v>3</v>
      </c>
      <c r="E3" s="91" t="s">
        <v>4</v>
      </c>
      <c r="F3" s="92" t="s">
        <v>5</v>
      </c>
      <c r="G3" s="175"/>
    </row>
    <row r="4" spans="1:7" ht="29.25" customHeight="1">
      <c r="A4" s="157" t="s">
        <v>273</v>
      </c>
      <c r="B4" s="157"/>
      <c r="C4" s="157"/>
      <c r="D4" s="157"/>
      <c r="E4" s="157"/>
      <c r="F4" s="157"/>
      <c r="G4" s="13"/>
    </row>
    <row r="5" spans="1:7" ht="51">
      <c r="A5" s="63" t="s">
        <v>243</v>
      </c>
      <c r="B5" s="19" t="s">
        <v>1012</v>
      </c>
      <c r="C5" s="18" t="s">
        <v>13</v>
      </c>
      <c r="D5" s="18" t="s">
        <v>187</v>
      </c>
      <c r="E5" s="18" t="s">
        <v>251</v>
      </c>
      <c r="F5" s="18" t="s">
        <v>1011</v>
      </c>
      <c r="G5" s="96"/>
    </row>
    <row r="6" spans="1:7" ht="38.25">
      <c r="A6" s="63" t="s">
        <v>244</v>
      </c>
      <c r="B6" s="19" t="s">
        <v>531</v>
      </c>
      <c r="C6" s="18" t="s">
        <v>13</v>
      </c>
      <c r="D6" s="95" t="s">
        <v>11</v>
      </c>
      <c r="E6" s="18" t="s">
        <v>251</v>
      </c>
      <c r="F6" s="18" t="s">
        <v>1010</v>
      </c>
      <c r="G6" s="96"/>
    </row>
    <row r="7" spans="1:7" ht="25.5">
      <c r="A7" s="63" t="s">
        <v>245</v>
      </c>
      <c r="B7" s="19" t="s">
        <v>532</v>
      </c>
      <c r="C7" s="18" t="s">
        <v>17</v>
      </c>
      <c r="D7" s="18" t="s">
        <v>55</v>
      </c>
      <c r="E7" s="18" t="s">
        <v>251</v>
      </c>
      <c r="F7" s="18" t="s">
        <v>1009</v>
      </c>
      <c r="G7" s="96"/>
    </row>
    <row r="8" spans="1:7" ht="38.25">
      <c r="A8" s="64" t="s">
        <v>246</v>
      </c>
      <c r="B8" s="19" t="s">
        <v>533</v>
      </c>
      <c r="C8" s="18" t="s">
        <v>17</v>
      </c>
      <c r="D8" s="95" t="s">
        <v>11</v>
      </c>
      <c r="E8" s="18" t="s">
        <v>78</v>
      </c>
      <c r="F8" s="18" t="s">
        <v>1008</v>
      </c>
      <c r="G8" s="96"/>
    </row>
    <row r="9" spans="1:7" ht="51">
      <c r="A9" s="64" t="s">
        <v>247</v>
      </c>
      <c r="B9" s="19" t="s">
        <v>534</v>
      </c>
      <c r="C9" s="18" t="s">
        <v>18</v>
      </c>
      <c r="D9" s="18" t="s">
        <v>535</v>
      </c>
      <c r="E9" s="18" t="s">
        <v>78</v>
      </c>
      <c r="F9" s="18" t="s">
        <v>1007</v>
      </c>
      <c r="G9" s="96"/>
    </row>
  </sheetData>
  <mergeCells count="4">
    <mergeCell ref="A1:F1"/>
    <mergeCell ref="G1:G3"/>
    <mergeCell ref="A2:F2"/>
    <mergeCell ref="A4:F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workbookViewId="0">
      <selection activeCell="A3" sqref="A3:A23"/>
    </sheetView>
  </sheetViews>
  <sheetFormatPr defaultRowHeight="15.75"/>
  <cols>
    <col min="1" max="1" width="5.42578125" style="6" customWidth="1"/>
    <col min="2" max="2" width="35" style="1" customWidth="1"/>
    <col min="3" max="3" width="17.42578125" style="1" customWidth="1"/>
    <col min="4" max="4" width="19" style="1" customWidth="1"/>
    <col min="5" max="5" width="19.7109375" style="1" customWidth="1"/>
    <col min="6" max="6" width="37.140625" style="1" customWidth="1"/>
    <col min="7" max="16384" width="9.140625" style="1"/>
  </cols>
  <sheetData>
    <row r="1" spans="1:6" ht="24.75" customHeight="1">
      <c r="A1" s="142" t="s">
        <v>6</v>
      </c>
      <c r="B1" s="142"/>
      <c r="C1" s="142"/>
      <c r="D1" s="142"/>
      <c r="E1" s="142"/>
      <c r="F1" s="142"/>
    </row>
    <row r="2" spans="1:6" ht="25.5">
      <c r="A2" s="32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</row>
    <row r="3" spans="1:6" ht="76.5">
      <c r="A3" s="49">
        <v>1</v>
      </c>
      <c r="B3" s="42" t="s">
        <v>1131</v>
      </c>
      <c r="C3" s="37" t="s">
        <v>9</v>
      </c>
      <c r="D3" s="37" t="s">
        <v>7</v>
      </c>
      <c r="E3" s="37" t="s">
        <v>31</v>
      </c>
      <c r="F3" s="37" t="s">
        <v>1172</v>
      </c>
    </row>
    <row r="4" spans="1:6" ht="51">
      <c r="A4" s="49">
        <f>A3+1</f>
        <v>2</v>
      </c>
      <c r="B4" s="42" t="s">
        <v>1132</v>
      </c>
      <c r="C4" s="37" t="s">
        <v>9</v>
      </c>
      <c r="D4" s="37" t="s">
        <v>7</v>
      </c>
      <c r="E4" s="37" t="s">
        <v>31</v>
      </c>
      <c r="F4" s="37" t="s">
        <v>1172</v>
      </c>
    </row>
    <row r="5" spans="1:6" ht="38.25">
      <c r="A5" s="49">
        <f>A4+1</f>
        <v>3</v>
      </c>
      <c r="B5" s="42" t="s">
        <v>32</v>
      </c>
      <c r="C5" s="37" t="s">
        <v>9</v>
      </c>
      <c r="D5" s="37" t="s">
        <v>7</v>
      </c>
      <c r="E5" s="37" t="s">
        <v>33</v>
      </c>
      <c r="F5" s="37" t="s">
        <v>1172</v>
      </c>
    </row>
    <row r="6" spans="1:6" ht="63.75">
      <c r="A6" s="49">
        <f>4</f>
        <v>4</v>
      </c>
      <c r="B6" s="19" t="s">
        <v>1133</v>
      </c>
      <c r="C6" s="37" t="s">
        <v>9</v>
      </c>
      <c r="D6" s="37" t="s">
        <v>7</v>
      </c>
      <c r="E6" s="37" t="s">
        <v>31</v>
      </c>
      <c r="F6" s="37" t="s">
        <v>1172</v>
      </c>
    </row>
    <row r="7" spans="1:6" ht="63.75">
      <c r="A7" s="49">
        <f>5</f>
        <v>5</v>
      </c>
      <c r="B7" s="42" t="s">
        <v>294</v>
      </c>
      <c r="C7" s="37" t="s">
        <v>9</v>
      </c>
      <c r="D7" s="127" t="s">
        <v>11</v>
      </c>
      <c r="E7" s="127" t="s">
        <v>295</v>
      </c>
      <c r="F7" s="37" t="s">
        <v>1173</v>
      </c>
    </row>
    <row r="8" spans="1:6" ht="38.25">
      <c r="A8" s="37">
        <f>6</f>
        <v>6</v>
      </c>
      <c r="B8" s="42" t="s">
        <v>281</v>
      </c>
      <c r="C8" s="58" t="s">
        <v>13</v>
      </c>
      <c r="D8" s="37" t="s">
        <v>7</v>
      </c>
      <c r="E8" s="37" t="s">
        <v>14</v>
      </c>
      <c r="F8" s="37" t="s">
        <v>1184</v>
      </c>
    </row>
    <row r="9" spans="1:6" ht="51">
      <c r="A9" s="49">
        <f>7</f>
        <v>7</v>
      </c>
      <c r="B9" s="42" t="s">
        <v>1134</v>
      </c>
      <c r="C9" s="18" t="s">
        <v>13</v>
      </c>
      <c r="D9" s="18" t="s">
        <v>185</v>
      </c>
      <c r="E9" s="18" t="s">
        <v>14</v>
      </c>
      <c r="F9" s="18" t="s">
        <v>1175</v>
      </c>
    </row>
    <row r="10" spans="1:6" ht="72.75" customHeight="1">
      <c r="A10" s="49">
        <f>8</f>
        <v>8</v>
      </c>
      <c r="B10" s="42" t="s">
        <v>277</v>
      </c>
      <c r="C10" s="18" t="s">
        <v>16</v>
      </c>
      <c r="D10" s="18" t="s">
        <v>12</v>
      </c>
      <c r="E10" s="18" t="s">
        <v>278</v>
      </c>
      <c r="F10" s="18" t="s">
        <v>1183</v>
      </c>
    </row>
    <row r="11" spans="1:6" ht="38.25">
      <c r="A11" s="37">
        <f>9</f>
        <v>9</v>
      </c>
      <c r="B11" s="24" t="s">
        <v>1177</v>
      </c>
      <c r="C11" s="104" t="s">
        <v>17</v>
      </c>
      <c r="D11" s="37" t="s">
        <v>7</v>
      </c>
      <c r="E11" s="37" t="s">
        <v>14</v>
      </c>
      <c r="F11" s="37" t="s">
        <v>1185</v>
      </c>
    </row>
    <row r="12" spans="1:6" ht="51">
      <c r="A12" s="37">
        <f>10</f>
        <v>10</v>
      </c>
      <c r="B12" s="42" t="s">
        <v>1135</v>
      </c>
      <c r="C12" s="37" t="s">
        <v>17</v>
      </c>
      <c r="D12" s="37" t="s">
        <v>26</v>
      </c>
      <c r="E12" s="37" t="s">
        <v>27</v>
      </c>
      <c r="F12" s="37" t="s">
        <v>1172</v>
      </c>
    </row>
    <row r="13" spans="1:6" ht="63.75">
      <c r="A13" s="37">
        <f>11</f>
        <v>11</v>
      </c>
      <c r="B13" s="24" t="s">
        <v>1181</v>
      </c>
      <c r="C13" s="131" t="s">
        <v>17</v>
      </c>
      <c r="D13" s="37" t="s">
        <v>11</v>
      </c>
      <c r="E13" s="18" t="s">
        <v>276</v>
      </c>
      <c r="F13" s="18" t="s">
        <v>1174</v>
      </c>
    </row>
    <row r="14" spans="1:6" ht="54.75" customHeight="1">
      <c r="A14" s="37">
        <f>12</f>
        <v>12</v>
      </c>
      <c r="B14" s="42" t="s">
        <v>1136</v>
      </c>
      <c r="C14" s="37" t="s">
        <v>18</v>
      </c>
      <c r="D14" s="37" t="s">
        <v>11</v>
      </c>
      <c r="E14" s="37" t="s">
        <v>8</v>
      </c>
      <c r="F14" s="37" t="s">
        <v>1172</v>
      </c>
    </row>
    <row r="15" spans="1:6" ht="54.75" customHeight="1">
      <c r="A15" s="37">
        <f>13</f>
        <v>13</v>
      </c>
      <c r="B15" s="24" t="s">
        <v>1178</v>
      </c>
      <c r="C15" s="32" t="s">
        <v>18</v>
      </c>
      <c r="D15" s="37" t="s">
        <v>7</v>
      </c>
      <c r="E15" s="37" t="s">
        <v>14</v>
      </c>
      <c r="F15" s="37" t="s">
        <v>1185</v>
      </c>
    </row>
    <row r="16" spans="1:6" ht="82.5" customHeight="1">
      <c r="A16" s="37">
        <f>14</f>
        <v>14</v>
      </c>
      <c r="B16" s="24" t="s">
        <v>279</v>
      </c>
      <c r="C16" s="18" t="s">
        <v>19</v>
      </c>
      <c r="D16" s="18" t="s">
        <v>12</v>
      </c>
      <c r="E16" s="18" t="s">
        <v>276</v>
      </c>
      <c r="F16" s="18" t="s">
        <v>1182</v>
      </c>
    </row>
    <row r="17" spans="1:6" ht="40.5" customHeight="1">
      <c r="A17" s="37">
        <f>15</f>
        <v>15</v>
      </c>
      <c r="B17" s="23" t="s">
        <v>1137</v>
      </c>
      <c r="C17" s="37" t="s">
        <v>28</v>
      </c>
      <c r="D17" s="37" t="s">
        <v>7</v>
      </c>
      <c r="E17" s="37" t="s">
        <v>29</v>
      </c>
      <c r="F17" s="37" t="s">
        <v>1172</v>
      </c>
    </row>
    <row r="18" spans="1:6" ht="40.5" customHeight="1">
      <c r="A18" s="37">
        <f>16</f>
        <v>16</v>
      </c>
      <c r="B18" s="23" t="s">
        <v>20</v>
      </c>
      <c r="C18" s="37" t="s">
        <v>21</v>
      </c>
      <c r="D18" s="37" t="s">
        <v>7</v>
      </c>
      <c r="E18" s="37" t="s">
        <v>8</v>
      </c>
      <c r="F18" s="37" t="s">
        <v>1172</v>
      </c>
    </row>
    <row r="19" spans="1:6" ht="80.25" customHeight="1">
      <c r="A19" s="37">
        <f>17</f>
        <v>17</v>
      </c>
      <c r="B19" s="24" t="s">
        <v>1179</v>
      </c>
      <c r="C19" s="58" t="s">
        <v>22</v>
      </c>
      <c r="D19" s="37" t="s">
        <v>7</v>
      </c>
      <c r="E19" s="37" t="s">
        <v>14</v>
      </c>
      <c r="F19" s="37" t="s">
        <v>1185</v>
      </c>
    </row>
    <row r="20" spans="1:6" ht="40.5" customHeight="1">
      <c r="A20" s="37">
        <f>18</f>
        <v>18</v>
      </c>
      <c r="B20" s="42" t="s">
        <v>280</v>
      </c>
      <c r="C20" s="18" t="s">
        <v>22</v>
      </c>
      <c r="D20" s="18" t="s">
        <v>185</v>
      </c>
      <c r="E20" s="18" t="s">
        <v>14</v>
      </c>
      <c r="F20" s="18" t="s">
        <v>1174</v>
      </c>
    </row>
    <row r="21" spans="1:6" ht="50.25" customHeight="1">
      <c r="A21" s="37">
        <f>19</f>
        <v>19</v>
      </c>
      <c r="B21" s="23" t="s">
        <v>30</v>
      </c>
      <c r="C21" s="37" t="s">
        <v>22</v>
      </c>
      <c r="D21" s="37" t="s">
        <v>7</v>
      </c>
      <c r="E21" s="37" t="s">
        <v>14</v>
      </c>
      <c r="F21" s="37" t="s">
        <v>1172</v>
      </c>
    </row>
    <row r="22" spans="1:6" ht="91.5" customHeight="1">
      <c r="A22" s="37">
        <f>20</f>
        <v>20</v>
      </c>
      <c r="B22" s="24" t="s">
        <v>1180</v>
      </c>
      <c r="C22" s="18" t="s">
        <v>22</v>
      </c>
      <c r="D22" s="18" t="s">
        <v>185</v>
      </c>
      <c r="E22" s="18" t="s">
        <v>276</v>
      </c>
      <c r="F22" s="18" t="s">
        <v>1186</v>
      </c>
    </row>
    <row r="23" spans="1:6" ht="71.25" customHeight="1">
      <c r="A23" s="37">
        <f>21</f>
        <v>21</v>
      </c>
      <c r="B23" s="23" t="s">
        <v>555</v>
      </c>
      <c r="C23" s="37" t="s">
        <v>76</v>
      </c>
      <c r="D23" s="37" t="s">
        <v>11</v>
      </c>
      <c r="E23" s="37" t="s">
        <v>14</v>
      </c>
      <c r="F23" s="37" t="s">
        <v>1187</v>
      </c>
    </row>
  </sheetData>
  <mergeCells count="1">
    <mergeCell ref="A1:F1"/>
  </mergeCells>
  <pageMargins left="0.19685039370078741" right="0.19685039370078741" top="1.1811023622047245" bottom="0" header="0.31496062992125984" footer="0.31496062992125984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G14"/>
  <sheetViews>
    <sheetView workbookViewId="0">
      <selection activeCell="E24" sqref="E24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7">
      <c r="A1" s="157" t="s">
        <v>700</v>
      </c>
      <c r="B1" s="157"/>
      <c r="C1" s="157"/>
      <c r="D1" s="157"/>
      <c r="E1" s="157"/>
      <c r="F1" s="157"/>
      <c r="G1" s="173"/>
    </row>
    <row r="2" spans="1:7">
      <c r="A2" s="164" t="s">
        <v>92</v>
      </c>
      <c r="B2" s="164"/>
      <c r="C2" s="164"/>
      <c r="D2" s="164"/>
      <c r="E2" s="164"/>
      <c r="F2" s="157"/>
      <c r="G2" s="174"/>
    </row>
    <row r="3" spans="1:7" ht="25.5">
      <c r="A3" s="91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1" t="s">
        <v>5</v>
      </c>
      <c r="G3" s="175"/>
    </row>
    <row r="4" spans="1:7" ht="43.5" customHeight="1">
      <c r="A4" s="33" t="s">
        <v>180</v>
      </c>
      <c r="B4" s="34" t="s">
        <v>452</v>
      </c>
      <c r="C4" s="64" t="s">
        <v>48</v>
      </c>
      <c r="D4" s="18" t="s">
        <v>11</v>
      </c>
      <c r="E4" s="32" t="s">
        <v>453</v>
      </c>
      <c r="F4" s="32" t="s">
        <v>999</v>
      </c>
      <c r="G4" s="94"/>
    </row>
    <row r="5" spans="1:7" ht="43.5" customHeight="1">
      <c r="A5" s="33" t="s">
        <v>181</v>
      </c>
      <c r="B5" s="34" t="s">
        <v>458</v>
      </c>
      <c r="C5" s="64" t="s">
        <v>24</v>
      </c>
      <c r="D5" s="18" t="s">
        <v>11</v>
      </c>
      <c r="E5" s="32" t="s">
        <v>453</v>
      </c>
      <c r="F5" s="32" t="s">
        <v>932</v>
      </c>
      <c r="G5" s="94"/>
    </row>
    <row r="6" spans="1:7" ht="27.75" customHeight="1">
      <c r="A6" s="157" t="s">
        <v>266</v>
      </c>
      <c r="B6" s="157"/>
      <c r="C6" s="157"/>
      <c r="D6" s="157"/>
      <c r="E6" s="157"/>
      <c r="F6" s="157"/>
      <c r="G6" s="13"/>
    </row>
    <row r="7" spans="1:7" ht="63.75" customHeight="1">
      <c r="A7" s="32" t="s">
        <v>231</v>
      </c>
      <c r="B7" s="34" t="s">
        <v>450</v>
      </c>
      <c r="C7" s="32" t="s">
        <v>13</v>
      </c>
      <c r="D7" s="32" t="s">
        <v>59</v>
      </c>
      <c r="E7" s="32" t="s">
        <v>251</v>
      </c>
      <c r="F7" s="32" t="s">
        <v>1000</v>
      </c>
      <c r="G7" s="96"/>
    </row>
    <row r="8" spans="1:7" ht="57" customHeight="1">
      <c r="A8" s="32" t="s">
        <v>232</v>
      </c>
      <c r="B8" s="34" t="s">
        <v>454</v>
      </c>
      <c r="C8" s="32" t="s">
        <v>16</v>
      </c>
      <c r="D8" s="32" t="s">
        <v>11</v>
      </c>
      <c r="E8" s="32" t="s">
        <v>455</v>
      </c>
      <c r="F8" s="32" t="s">
        <v>1001</v>
      </c>
      <c r="G8" s="96"/>
    </row>
    <row r="9" spans="1:7" ht="55.5" customHeight="1">
      <c r="A9" s="32" t="s">
        <v>233</v>
      </c>
      <c r="B9" s="34" t="s">
        <v>456</v>
      </c>
      <c r="C9" s="32" t="s">
        <v>17</v>
      </c>
      <c r="D9" s="32" t="s">
        <v>11</v>
      </c>
      <c r="E9" s="32" t="s">
        <v>455</v>
      </c>
      <c r="F9" s="32" t="s">
        <v>1002</v>
      </c>
      <c r="G9" s="96"/>
    </row>
    <row r="10" spans="1:7" ht="59.25" customHeight="1">
      <c r="A10" s="95" t="s">
        <v>234</v>
      </c>
      <c r="B10" s="19" t="s">
        <v>825</v>
      </c>
      <c r="C10" s="18" t="s">
        <v>1003</v>
      </c>
      <c r="D10" s="18" t="s">
        <v>12</v>
      </c>
      <c r="E10" s="18" t="s">
        <v>51</v>
      </c>
      <c r="F10" s="18" t="s">
        <v>1004</v>
      </c>
      <c r="G10" s="78"/>
    </row>
    <row r="11" spans="1:7" ht="78.75" customHeight="1">
      <c r="A11" s="32" t="s">
        <v>235</v>
      </c>
      <c r="B11" s="19" t="s">
        <v>832</v>
      </c>
      <c r="C11" s="18" t="s">
        <v>17</v>
      </c>
      <c r="D11" s="18" t="s">
        <v>12</v>
      </c>
      <c r="E11" s="18" t="s">
        <v>51</v>
      </c>
      <c r="F11" s="18" t="s">
        <v>451</v>
      </c>
      <c r="G11" s="78"/>
    </row>
    <row r="12" spans="1:7" ht="39" customHeight="1">
      <c r="A12" s="32" t="s">
        <v>236</v>
      </c>
      <c r="B12" s="34" t="s">
        <v>193</v>
      </c>
      <c r="C12" s="32" t="s">
        <v>22</v>
      </c>
      <c r="D12" s="32" t="s">
        <v>57</v>
      </c>
      <c r="E12" s="32" t="s">
        <v>251</v>
      </c>
      <c r="F12" s="32" t="s">
        <v>1005</v>
      </c>
      <c r="G12" s="96"/>
    </row>
    <row r="13" spans="1:7" ht="57.75" customHeight="1">
      <c r="A13" s="32" t="s">
        <v>237</v>
      </c>
      <c r="B13" s="34" t="s">
        <v>457</v>
      </c>
      <c r="C13" s="32" t="s">
        <v>76</v>
      </c>
      <c r="D13" s="32" t="s">
        <v>194</v>
      </c>
      <c r="E13" s="32" t="s">
        <v>251</v>
      </c>
      <c r="F13" s="32" t="s">
        <v>1006</v>
      </c>
      <c r="G13" s="96"/>
    </row>
    <row r="14" spans="1:7" ht="55.5" customHeight="1">
      <c r="A14" s="95" t="s">
        <v>826</v>
      </c>
      <c r="B14" s="34" t="s">
        <v>459</v>
      </c>
      <c r="C14" s="32" t="s">
        <v>24</v>
      </c>
      <c r="D14" s="32" t="s">
        <v>11</v>
      </c>
      <c r="E14" s="32" t="s">
        <v>37</v>
      </c>
      <c r="F14" s="32" t="s">
        <v>1004</v>
      </c>
      <c r="G14" s="96"/>
    </row>
  </sheetData>
  <mergeCells count="4">
    <mergeCell ref="A1:F1"/>
    <mergeCell ref="G1:G3"/>
    <mergeCell ref="A2:F2"/>
    <mergeCell ref="A6:F6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F8"/>
  <sheetViews>
    <sheetView workbookViewId="0">
      <selection activeCell="D7" sqref="D7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820</v>
      </c>
      <c r="B1" s="157"/>
      <c r="C1" s="157"/>
      <c r="D1" s="157"/>
      <c r="E1" s="157"/>
      <c r="F1" s="157"/>
    </row>
    <row r="2" spans="1:6">
      <c r="A2" s="164" t="s">
        <v>777</v>
      </c>
      <c r="B2" s="164"/>
      <c r="C2" s="164"/>
      <c r="D2" s="164"/>
      <c r="E2" s="164"/>
      <c r="F2" s="164"/>
    </row>
    <row r="3" spans="1:6" ht="25.5">
      <c r="A3" s="91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1" t="s">
        <v>5</v>
      </c>
    </row>
    <row r="4" spans="1:6" ht="102" customHeight="1">
      <c r="A4" s="132" t="s">
        <v>778</v>
      </c>
      <c r="B4" s="31" t="s">
        <v>1017</v>
      </c>
      <c r="C4" s="95" t="s">
        <v>16</v>
      </c>
      <c r="D4" s="95" t="s">
        <v>71</v>
      </c>
      <c r="E4" s="95" t="s">
        <v>823</v>
      </c>
      <c r="F4" s="95" t="s">
        <v>1013</v>
      </c>
    </row>
    <row r="5" spans="1:6" ht="89.25">
      <c r="A5" s="132" t="s">
        <v>779</v>
      </c>
      <c r="B5" s="31" t="s">
        <v>822</v>
      </c>
      <c r="C5" s="95" t="s">
        <v>17</v>
      </c>
      <c r="D5" s="95" t="s">
        <v>71</v>
      </c>
      <c r="E5" s="95" t="s">
        <v>823</v>
      </c>
      <c r="F5" s="95" t="s">
        <v>1013</v>
      </c>
    </row>
    <row r="6" spans="1:6" ht="93" customHeight="1">
      <c r="A6" s="132" t="s">
        <v>780</v>
      </c>
      <c r="B6" s="31" t="s">
        <v>1016</v>
      </c>
      <c r="C6" s="95" t="s">
        <v>22</v>
      </c>
      <c r="D6" s="95" t="s">
        <v>1015</v>
      </c>
      <c r="E6" s="95" t="s">
        <v>823</v>
      </c>
      <c r="F6" s="95" t="s">
        <v>1013</v>
      </c>
    </row>
    <row r="7" spans="1:6" ht="89.25">
      <c r="A7" s="132" t="s">
        <v>781</v>
      </c>
      <c r="B7" s="31" t="s">
        <v>822</v>
      </c>
      <c r="C7" s="95" t="s">
        <v>39</v>
      </c>
      <c r="D7" s="95" t="s">
        <v>71</v>
      </c>
      <c r="E7" s="95" t="s">
        <v>823</v>
      </c>
      <c r="F7" s="95" t="s">
        <v>1013</v>
      </c>
    </row>
    <row r="8" spans="1:6" ht="89.25">
      <c r="A8" s="132" t="s">
        <v>782</v>
      </c>
      <c r="B8" s="31" t="s">
        <v>1014</v>
      </c>
      <c r="C8" s="95" t="s">
        <v>24</v>
      </c>
      <c r="D8" s="95" t="s">
        <v>71</v>
      </c>
      <c r="E8" s="95" t="s">
        <v>823</v>
      </c>
      <c r="F8" s="95" t="s">
        <v>1013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2"/>
  <sheetViews>
    <sheetView workbookViewId="0">
      <selection activeCell="G22" sqref="G1:G104857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701</v>
      </c>
      <c r="B1" s="157"/>
      <c r="C1" s="157"/>
      <c r="D1" s="157"/>
      <c r="E1" s="157"/>
      <c r="F1" s="157"/>
    </row>
    <row r="2" spans="1:6">
      <c r="A2" s="164" t="s">
        <v>94</v>
      </c>
      <c r="B2" s="164"/>
      <c r="C2" s="164"/>
      <c r="D2" s="164"/>
      <c r="E2" s="164"/>
      <c r="F2" s="157"/>
    </row>
    <row r="3" spans="1:6" ht="25.5">
      <c r="A3" s="91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1" t="s">
        <v>5</v>
      </c>
    </row>
    <row r="4" spans="1:6" ht="55.5" customHeight="1">
      <c r="A4" s="32" t="s">
        <v>703</v>
      </c>
      <c r="B4" s="36" t="s">
        <v>464</v>
      </c>
      <c r="C4" s="37" t="s">
        <v>16</v>
      </c>
      <c r="D4" s="95" t="s">
        <v>75</v>
      </c>
      <c r="E4" s="37" t="s">
        <v>465</v>
      </c>
      <c r="F4" s="37" t="s">
        <v>932</v>
      </c>
    </row>
    <row r="5" spans="1:6" ht="96" customHeight="1">
      <c r="A5" s="95" t="s">
        <v>704</v>
      </c>
      <c r="B5" s="48" t="s">
        <v>472</v>
      </c>
      <c r="C5" s="49" t="s">
        <v>18</v>
      </c>
      <c r="D5" s="95" t="s">
        <v>75</v>
      </c>
      <c r="E5" s="49" t="s">
        <v>465</v>
      </c>
      <c r="F5" s="37" t="s">
        <v>932</v>
      </c>
    </row>
    <row r="6" spans="1:6" ht="41.25" customHeight="1">
      <c r="A6" s="95" t="s">
        <v>705</v>
      </c>
      <c r="B6" s="48" t="s">
        <v>473</v>
      </c>
      <c r="C6" s="49" t="s">
        <v>18</v>
      </c>
      <c r="D6" s="95" t="s">
        <v>75</v>
      </c>
      <c r="E6" s="49" t="s">
        <v>465</v>
      </c>
      <c r="F6" s="37" t="s">
        <v>932</v>
      </c>
    </row>
    <row r="7" spans="1:6" ht="54" customHeight="1">
      <c r="A7" s="176" t="s">
        <v>706</v>
      </c>
      <c r="B7" s="48" t="s">
        <v>195</v>
      </c>
      <c r="C7" s="49" t="s">
        <v>39</v>
      </c>
      <c r="D7" s="95" t="s">
        <v>75</v>
      </c>
      <c r="E7" s="49" t="s">
        <v>465</v>
      </c>
      <c r="F7" s="37" t="s">
        <v>932</v>
      </c>
    </row>
    <row r="8" spans="1:6" ht="6.75" hidden="1" customHeight="1">
      <c r="A8" s="176"/>
      <c r="B8" s="48" t="s">
        <v>195</v>
      </c>
      <c r="C8" s="49" t="s">
        <v>39</v>
      </c>
      <c r="D8" s="37" t="s">
        <v>410</v>
      </c>
      <c r="E8" s="49" t="s">
        <v>465</v>
      </c>
      <c r="F8" s="37" t="s">
        <v>932</v>
      </c>
    </row>
    <row r="9" spans="1:6" ht="41.25" customHeight="1">
      <c r="A9" s="95" t="s">
        <v>238</v>
      </c>
      <c r="B9" s="48" t="s">
        <v>96</v>
      </c>
      <c r="C9" s="49" t="s">
        <v>24</v>
      </c>
      <c r="D9" s="95" t="s">
        <v>75</v>
      </c>
      <c r="E9" s="49" t="s">
        <v>465</v>
      </c>
      <c r="F9" s="37" t="s">
        <v>932</v>
      </c>
    </row>
    <row r="10" spans="1:6" ht="28.5" customHeight="1">
      <c r="A10" s="95" t="s">
        <v>707</v>
      </c>
      <c r="B10" s="48" t="s">
        <v>196</v>
      </c>
      <c r="C10" s="49" t="s">
        <v>24</v>
      </c>
      <c r="D10" s="95" t="s">
        <v>75</v>
      </c>
      <c r="E10" s="49" t="s">
        <v>465</v>
      </c>
      <c r="F10" s="37" t="s">
        <v>932</v>
      </c>
    </row>
    <row r="11" spans="1:6" ht="26.25" customHeight="1">
      <c r="A11" s="157" t="s">
        <v>267</v>
      </c>
      <c r="B11" s="157"/>
      <c r="C11" s="157"/>
      <c r="D11" s="157"/>
      <c r="E11" s="157"/>
      <c r="F11" s="164"/>
    </row>
    <row r="12" spans="1:6" ht="44.25" customHeight="1">
      <c r="A12" s="95" t="s">
        <v>708</v>
      </c>
      <c r="B12" s="36" t="s">
        <v>460</v>
      </c>
      <c r="C12" s="37" t="s">
        <v>176</v>
      </c>
      <c r="D12" s="37" t="s">
        <v>461</v>
      </c>
      <c r="E12" s="37" t="s">
        <v>462</v>
      </c>
      <c r="F12" s="37" t="s">
        <v>1231</v>
      </c>
    </row>
    <row r="13" spans="1:6" ht="43.5" customHeight="1">
      <c r="A13" s="95" t="s">
        <v>709</v>
      </c>
      <c r="B13" s="36" t="s">
        <v>1228</v>
      </c>
      <c r="C13" s="37" t="s">
        <v>933</v>
      </c>
      <c r="D13" s="37" t="s">
        <v>463</v>
      </c>
      <c r="E13" s="37" t="s">
        <v>462</v>
      </c>
      <c r="F13" s="37" t="s">
        <v>1232</v>
      </c>
    </row>
    <row r="14" spans="1:6" ht="48" customHeight="1">
      <c r="A14" s="95" t="s">
        <v>710</v>
      </c>
      <c r="B14" s="36" t="s">
        <v>1229</v>
      </c>
      <c r="C14" s="37" t="s">
        <v>933</v>
      </c>
      <c r="D14" s="6" t="s">
        <v>1230</v>
      </c>
      <c r="E14" s="37" t="s">
        <v>97</v>
      </c>
      <c r="F14" s="37" t="s">
        <v>1232</v>
      </c>
    </row>
    <row r="15" spans="1:6" ht="40.5" customHeight="1">
      <c r="A15" s="37" t="s">
        <v>711</v>
      </c>
      <c r="B15" s="36" t="s">
        <v>467</v>
      </c>
      <c r="C15" s="37" t="s">
        <v>933</v>
      </c>
      <c r="D15" s="37" t="s">
        <v>11</v>
      </c>
      <c r="E15" s="37" t="s">
        <v>98</v>
      </c>
      <c r="F15" s="37" t="s">
        <v>1233</v>
      </c>
    </row>
    <row r="16" spans="1:6" ht="37.5" customHeight="1">
      <c r="A16" s="37" t="s">
        <v>712</v>
      </c>
      <c r="B16" s="36" t="s">
        <v>466</v>
      </c>
      <c r="C16" s="37" t="s">
        <v>933</v>
      </c>
      <c r="D16" s="37" t="s">
        <v>11</v>
      </c>
      <c r="E16" s="37" t="s">
        <v>98</v>
      </c>
      <c r="F16" s="37" t="s">
        <v>1234</v>
      </c>
    </row>
    <row r="17" spans="1:6" ht="42.75" customHeight="1">
      <c r="A17" s="37" t="s">
        <v>713</v>
      </c>
      <c r="B17" s="36" t="s">
        <v>470</v>
      </c>
      <c r="C17" s="37" t="s">
        <v>933</v>
      </c>
      <c r="D17" s="37" t="s">
        <v>933</v>
      </c>
      <c r="E17" s="37" t="s">
        <v>98</v>
      </c>
      <c r="F17" s="37" t="s">
        <v>1233</v>
      </c>
    </row>
    <row r="18" spans="1:6" ht="46.5" customHeight="1">
      <c r="A18" s="37" t="s">
        <v>714</v>
      </c>
      <c r="B18" s="36" t="s">
        <v>468</v>
      </c>
      <c r="C18" s="37" t="s">
        <v>11</v>
      </c>
      <c r="D18" s="37" t="s">
        <v>469</v>
      </c>
      <c r="E18" s="37" t="s">
        <v>98</v>
      </c>
      <c r="F18" s="37" t="s">
        <v>1233</v>
      </c>
    </row>
    <row r="19" spans="1:6" ht="42" customHeight="1">
      <c r="A19" s="37" t="s">
        <v>715</v>
      </c>
      <c r="B19" s="36" t="s">
        <v>474</v>
      </c>
      <c r="C19" s="37" t="s">
        <v>933</v>
      </c>
      <c r="D19" s="37" t="s">
        <v>475</v>
      </c>
      <c r="E19" s="37" t="s">
        <v>78</v>
      </c>
      <c r="F19" s="37" t="s">
        <v>1235</v>
      </c>
    </row>
    <row r="20" spans="1:6" ht="36.75" customHeight="1">
      <c r="A20" s="63" t="s">
        <v>716</v>
      </c>
      <c r="B20" s="36" t="s">
        <v>702</v>
      </c>
      <c r="C20" s="37" t="s">
        <v>933</v>
      </c>
      <c r="D20" s="37" t="s">
        <v>356</v>
      </c>
      <c r="E20" s="37" t="s">
        <v>462</v>
      </c>
      <c r="F20" s="37" t="s">
        <v>1235</v>
      </c>
    </row>
    <row r="21" spans="1:6" ht="81" customHeight="1">
      <c r="A21" s="63" t="s">
        <v>717</v>
      </c>
      <c r="B21" s="36" t="s">
        <v>476</v>
      </c>
      <c r="C21" s="37" t="s">
        <v>933</v>
      </c>
      <c r="D21" s="37" t="s">
        <v>477</v>
      </c>
      <c r="E21" s="37" t="s">
        <v>462</v>
      </c>
      <c r="F21" s="37" t="s">
        <v>1236</v>
      </c>
    </row>
    <row r="22" spans="1:6" ht="25.5">
      <c r="A22" s="63" t="s">
        <v>718</v>
      </c>
      <c r="B22" s="36" t="s">
        <v>478</v>
      </c>
      <c r="C22" s="37" t="s">
        <v>933</v>
      </c>
      <c r="D22" s="37" t="s">
        <v>479</v>
      </c>
      <c r="E22" s="37" t="s">
        <v>462</v>
      </c>
      <c r="F22" s="37" t="s">
        <v>1235</v>
      </c>
    </row>
    <row r="23" spans="1:6" ht="25.5">
      <c r="A23" s="63" t="s">
        <v>719</v>
      </c>
      <c r="B23" s="36" t="s">
        <v>480</v>
      </c>
      <c r="C23" s="37" t="s">
        <v>933</v>
      </c>
      <c r="D23" s="37" t="s">
        <v>481</v>
      </c>
      <c r="E23" s="37" t="s">
        <v>462</v>
      </c>
      <c r="F23" s="37" t="s">
        <v>1235</v>
      </c>
    </row>
    <row r="24" spans="1:6" ht="38.25">
      <c r="A24" s="63" t="s">
        <v>720</v>
      </c>
      <c r="B24" s="36" t="s">
        <v>1219</v>
      </c>
      <c r="C24" s="37" t="s">
        <v>933</v>
      </c>
      <c r="D24" s="37" t="s">
        <v>482</v>
      </c>
      <c r="E24" s="37" t="s">
        <v>462</v>
      </c>
      <c r="F24" s="37" t="s">
        <v>1235</v>
      </c>
    </row>
    <row r="25" spans="1:6" ht="51">
      <c r="A25" s="63" t="s">
        <v>721</v>
      </c>
      <c r="B25" s="36" t="s">
        <v>483</v>
      </c>
      <c r="C25" s="37" t="s">
        <v>933</v>
      </c>
      <c r="D25" s="37" t="s">
        <v>11</v>
      </c>
      <c r="E25" s="37" t="s">
        <v>99</v>
      </c>
      <c r="F25" s="37" t="s">
        <v>1233</v>
      </c>
    </row>
    <row r="26" spans="1:6" ht="38.25">
      <c r="A26" s="63" t="s">
        <v>722</v>
      </c>
      <c r="B26" s="36" t="s">
        <v>900</v>
      </c>
      <c r="C26" s="37" t="s">
        <v>24</v>
      </c>
      <c r="D26" s="37" t="s">
        <v>12</v>
      </c>
      <c r="E26" s="37" t="s">
        <v>10</v>
      </c>
      <c r="F26" s="37" t="s">
        <v>1237</v>
      </c>
    </row>
    <row r="27" spans="1:6" ht="38.25">
      <c r="A27" s="63" t="s">
        <v>723</v>
      </c>
      <c r="B27" s="36" t="s">
        <v>484</v>
      </c>
      <c r="C27" s="37" t="s">
        <v>11</v>
      </c>
      <c r="D27" s="37" t="s">
        <v>100</v>
      </c>
      <c r="E27" s="37" t="s">
        <v>98</v>
      </c>
      <c r="F27" s="37" t="s">
        <v>1238</v>
      </c>
    </row>
    <row r="28" spans="1:6" ht="38.25">
      <c r="A28" s="63" t="s">
        <v>724</v>
      </c>
      <c r="B28" s="36" t="s">
        <v>901</v>
      </c>
      <c r="C28" s="37" t="s">
        <v>11</v>
      </c>
      <c r="D28" s="68" t="s">
        <v>77</v>
      </c>
      <c r="E28" s="37" t="s">
        <v>98</v>
      </c>
      <c r="F28" s="37" t="s">
        <v>1238</v>
      </c>
    </row>
    <row r="29" spans="1:6" ht="53.25" customHeight="1">
      <c r="A29" s="37" t="s">
        <v>725</v>
      </c>
      <c r="B29" s="36" t="s">
        <v>471</v>
      </c>
      <c r="C29" s="37" t="s">
        <v>11</v>
      </c>
      <c r="D29" s="68" t="s">
        <v>11</v>
      </c>
      <c r="E29" s="37" t="s">
        <v>99</v>
      </c>
      <c r="F29" s="37" t="s">
        <v>1233</v>
      </c>
    </row>
    <row r="30" spans="1:6" s="107" customFormat="1" ht="38.25">
      <c r="A30" s="68" t="s">
        <v>805</v>
      </c>
      <c r="B30" s="36" t="s">
        <v>806</v>
      </c>
      <c r="C30" s="37" t="s">
        <v>933</v>
      </c>
      <c r="D30" s="37" t="s">
        <v>933</v>
      </c>
      <c r="E30" s="37" t="s">
        <v>462</v>
      </c>
      <c r="F30" s="37" t="s">
        <v>1239</v>
      </c>
    </row>
    <row r="31" spans="1:6" s="107" customFormat="1" ht="51">
      <c r="A31" s="37" t="s">
        <v>813</v>
      </c>
      <c r="B31" s="36" t="s">
        <v>819</v>
      </c>
      <c r="C31" s="37" t="s">
        <v>11</v>
      </c>
      <c r="D31" s="68" t="s">
        <v>11</v>
      </c>
      <c r="E31" s="37" t="s">
        <v>99</v>
      </c>
      <c r="F31" s="37" t="s">
        <v>1240</v>
      </c>
    </row>
    <row r="32" spans="1:6" s="107" customFormat="1" ht="51">
      <c r="A32" s="37" t="s">
        <v>827</v>
      </c>
      <c r="B32" s="36" t="s">
        <v>828</v>
      </c>
      <c r="C32" s="37" t="s">
        <v>933</v>
      </c>
      <c r="D32" s="37" t="s">
        <v>933</v>
      </c>
      <c r="E32" s="37" t="s">
        <v>98</v>
      </c>
      <c r="F32" s="37" t="s">
        <v>1241</v>
      </c>
    </row>
  </sheetData>
  <mergeCells count="4">
    <mergeCell ref="A11:F11"/>
    <mergeCell ref="A1:F1"/>
    <mergeCell ref="A2:F2"/>
    <mergeCell ref="A7:A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F4"/>
  <sheetViews>
    <sheetView workbookViewId="0">
      <selection activeCell="G1" sqref="G1:G104857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726</v>
      </c>
      <c r="B1" s="157"/>
      <c r="C1" s="157"/>
      <c r="D1" s="157"/>
      <c r="E1" s="157"/>
      <c r="F1" s="157"/>
    </row>
    <row r="2" spans="1:6">
      <c r="A2" s="157" t="s">
        <v>95</v>
      </c>
      <c r="B2" s="157"/>
      <c r="C2" s="157"/>
      <c r="D2" s="157"/>
      <c r="E2" s="157"/>
      <c r="F2" s="157"/>
    </row>
    <row r="3" spans="1:6" ht="25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ht="70.5" customHeight="1">
      <c r="A4" s="60" t="s">
        <v>727</v>
      </c>
      <c r="B4" s="31" t="s">
        <v>1163</v>
      </c>
      <c r="C4" s="32" t="s">
        <v>17</v>
      </c>
      <c r="D4" s="130" t="s">
        <v>93</v>
      </c>
      <c r="E4" s="130" t="s">
        <v>62</v>
      </c>
      <c r="F4" s="130" t="s">
        <v>1176</v>
      </c>
    </row>
  </sheetData>
  <mergeCells count="2">
    <mergeCell ref="A1:F1"/>
    <mergeCell ref="A2:F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F23"/>
  <sheetViews>
    <sheetView workbookViewId="0">
      <selection activeCell="G10" sqref="G1:G1048576"/>
    </sheetView>
  </sheetViews>
  <sheetFormatPr defaultRowHeight="15"/>
  <cols>
    <col min="1" max="1" width="6.5703125" style="11" customWidth="1"/>
    <col min="2" max="2" width="32.42578125" customWidth="1"/>
    <col min="3" max="3" width="15.425781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728</v>
      </c>
      <c r="B1" s="157"/>
      <c r="C1" s="157"/>
      <c r="D1" s="157"/>
      <c r="E1" s="157"/>
      <c r="F1" s="157"/>
    </row>
    <row r="2" spans="1:6">
      <c r="A2" s="164" t="s">
        <v>101</v>
      </c>
      <c r="B2" s="164"/>
      <c r="C2" s="164"/>
      <c r="D2" s="164"/>
      <c r="E2" s="164"/>
      <c r="F2" s="164"/>
    </row>
    <row r="3" spans="1:6" ht="32.25" customHeight="1">
      <c r="A3" s="92" t="s">
        <v>0</v>
      </c>
      <c r="B3" s="92" t="s">
        <v>1</v>
      </c>
      <c r="C3" s="91" t="s">
        <v>2</v>
      </c>
      <c r="D3" s="91" t="s">
        <v>3</v>
      </c>
      <c r="E3" s="91" t="s">
        <v>4</v>
      </c>
      <c r="F3" s="92" t="s">
        <v>5</v>
      </c>
    </row>
    <row r="4" spans="1:6" ht="56.25" customHeight="1">
      <c r="A4" s="40" t="s">
        <v>729</v>
      </c>
      <c r="B4" s="76" t="s">
        <v>528</v>
      </c>
      <c r="C4" s="75" t="s">
        <v>18</v>
      </c>
      <c r="D4" s="75" t="s">
        <v>26</v>
      </c>
      <c r="E4" s="49" t="s">
        <v>527</v>
      </c>
      <c r="F4" s="75" t="s">
        <v>934</v>
      </c>
    </row>
    <row r="5" spans="1:6" s="101" customFormat="1" ht="55.5" customHeight="1">
      <c r="A5" s="108" t="s">
        <v>730</v>
      </c>
      <c r="B5" s="76" t="s">
        <v>529</v>
      </c>
      <c r="C5" s="75" t="s">
        <v>18</v>
      </c>
      <c r="D5" s="75" t="s">
        <v>26</v>
      </c>
      <c r="E5" s="49" t="s">
        <v>935</v>
      </c>
      <c r="F5" s="75" t="s">
        <v>934</v>
      </c>
    </row>
    <row r="6" spans="1:6" s="101" customFormat="1" ht="50.25" customHeight="1">
      <c r="A6" s="108" t="s">
        <v>731</v>
      </c>
      <c r="B6" s="48" t="s">
        <v>530</v>
      </c>
      <c r="C6" s="49" t="s">
        <v>24</v>
      </c>
      <c r="D6" s="49" t="s">
        <v>36</v>
      </c>
      <c r="E6" s="49" t="s">
        <v>935</v>
      </c>
      <c r="F6" s="75" t="s">
        <v>934</v>
      </c>
    </row>
    <row r="7" spans="1:6" ht="27" customHeight="1">
      <c r="A7" s="157" t="s">
        <v>274</v>
      </c>
      <c r="B7" s="157"/>
      <c r="C7" s="157"/>
      <c r="D7" s="157"/>
      <c r="E7" s="157"/>
      <c r="F7" s="157"/>
    </row>
    <row r="8" spans="1:6" s="107" customFormat="1" ht="54.75" customHeight="1">
      <c r="A8" s="63" t="s">
        <v>732</v>
      </c>
      <c r="B8" s="36" t="s">
        <v>936</v>
      </c>
      <c r="C8" s="37" t="s">
        <v>11</v>
      </c>
      <c r="D8" s="37" t="s">
        <v>523</v>
      </c>
      <c r="E8" s="37" t="s">
        <v>98</v>
      </c>
      <c r="F8" s="37" t="s">
        <v>937</v>
      </c>
    </row>
    <row r="9" spans="1:6" s="107" customFormat="1" ht="74.25" customHeight="1">
      <c r="A9" s="63" t="s">
        <v>733</v>
      </c>
      <c r="B9" s="36" t="s">
        <v>938</v>
      </c>
      <c r="C9" s="37" t="s">
        <v>11</v>
      </c>
      <c r="D9" s="37" t="s">
        <v>64</v>
      </c>
      <c r="E9" s="37" t="s">
        <v>497</v>
      </c>
      <c r="F9" s="37" t="s">
        <v>1242</v>
      </c>
    </row>
    <row r="10" spans="1:6" s="107" customFormat="1" ht="38.25">
      <c r="A10" s="63" t="s">
        <v>734</v>
      </c>
      <c r="B10" s="36" t="s">
        <v>525</v>
      </c>
      <c r="C10" s="37" t="s">
        <v>11</v>
      </c>
      <c r="D10" s="37" t="s">
        <v>526</v>
      </c>
      <c r="E10" s="37" t="s">
        <v>527</v>
      </c>
      <c r="F10" s="37" t="s">
        <v>939</v>
      </c>
    </row>
    <row r="11" spans="1:6" s="107" customFormat="1" ht="77.25" customHeight="1">
      <c r="A11" s="63" t="s">
        <v>735</v>
      </c>
      <c r="B11" s="36" t="s">
        <v>940</v>
      </c>
      <c r="C11" s="37" t="s">
        <v>11</v>
      </c>
      <c r="D11" s="37" t="s">
        <v>64</v>
      </c>
      <c r="E11" s="37" t="s">
        <v>497</v>
      </c>
      <c r="F11" s="37" t="s">
        <v>941</v>
      </c>
    </row>
    <row r="12" spans="1:6" s="107" customFormat="1" ht="67.5" customHeight="1">
      <c r="A12" s="63" t="s">
        <v>736</v>
      </c>
      <c r="B12" s="36" t="s">
        <v>942</v>
      </c>
      <c r="C12" s="37" t="s">
        <v>76</v>
      </c>
      <c r="D12" s="37" t="s">
        <v>887</v>
      </c>
      <c r="E12" s="37" t="s">
        <v>497</v>
      </c>
      <c r="F12" s="37" t="s">
        <v>888</v>
      </c>
    </row>
    <row r="13" spans="1:6" s="107" customFormat="1" ht="67.5" customHeight="1">
      <c r="A13" s="63" t="s">
        <v>737</v>
      </c>
      <c r="B13" s="36" t="s">
        <v>943</v>
      </c>
      <c r="C13" s="37" t="s">
        <v>13</v>
      </c>
      <c r="D13" s="37" t="s">
        <v>887</v>
      </c>
      <c r="E13" s="37" t="s">
        <v>497</v>
      </c>
      <c r="F13" s="37" t="s">
        <v>888</v>
      </c>
    </row>
    <row r="14" spans="1:6" s="107" customFormat="1" ht="76.5">
      <c r="A14" s="63" t="s">
        <v>738</v>
      </c>
      <c r="B14" s="36" t="s">
        <v>923</v>
      </c>
      <c r="C14" s="37" t="s">
        <v>11</v>
      </c>
      <c r="D14" s="37" t="s">
        <v>11</v>
      </c>
      <c r="E14" s="37" t="s">
        <v>276</v>
      </c>
      <c r="F14" s="37" t="s">
        <v>524</v>
      </c>
    </row>
    <row r="15" spans="1:6" s="107" customFormat="1" ht="89.25">
      <c r="A15" s="68" t="s">
        <v>739</v>
      </c>
      <c r="B15" s="36" t="s">
        <v>944</v>
      </c>
      <c r="C15" s="68" t="s">
        <v>168</v>
      </c>
      <c r="D15" s="68" t="s">
        <v>1244</v>
      </c>
      <c r="E15" s="37" t="s">
        <v>497</v>
      </c>
      <c r="F15" s="37" t="s">
        <v>945</v>
      </c>
    </row>
    <row r="16" spans="1:6" s="107" customFormat="1" ht="89.25">
      <c r="A16" s="68" t="s">
        <v>801</v>
      </c>
      <c r="B16" s="36" t="s">
        <v>833</v>
      </c>
      <c r="C16" s="68" t="s">
        <v>18</v>
      </c>
      <c r="D16" s="68" t="s">
        <v>834</v>
      </c>
      <c r="E16" s="37" t="s">
        <v>497</v>
      </c>
      <c r="F16" s="37" t="s">
        <v>1243</v>
      </c>
    </row>
    <row r="17" spans="1:6">
      <c r="A17" s="79"/>
      <c r="B17" s="80"/>
      <c r="C17" s="80"/>
      <c r="D17" s="80"/>
      <c r="E17" s="80"/>
      <c r="F17" s="80"/>
    </row>
    <row r="18" spans="1:6">
      <c r="A18" s="79"/>
      <c r="B18" s="80"/>
      <c r="C18" s="80"/>
      <c r="D18" s="80"/>
      <c r="E18" s="80"/>
      <c r="F18" s="80"/>
    </row>
    <row r="19" spans="1:6">
      <c r="A19" s="79"/>
      <c r="B19" s="80"/>
      <c r="C19" s="80"/>
      <c r="D19" s="80"/>
      <c r="E19" s="80"/>
      <c r="F19" s="80"/>
    </row>
    <row r="20" spans="1:6">
      <c r="A20" s="79"/>
      <c r="B20" s="80"/>
      <c r="C20" s="80"/>
      <c r="D20" s="80"/>
      <c r="E20" s="80"/>
      <c r="F20" s="80"/>
    </row>
    <row r="21" spans="1:6">
      <c r="A21" s="79"/>
      <c r="B21" s="80"/>
      <c r="C21" s="80"/>
      <c r="D21" s="80"/>
      <c r="E21" s="80"/>
      <c r="F21" s="80"/>
    </row>
    <row r="22" spans="1:6">
      <c r="B22" s="57"/>
      <c r="C22" s="57"/>
      <c r="D22" s="57"/>
      <c r="E22" s="57"/>
      <c r="F22" s="57"/>
    </row>
    <row r="23" spans="1:6">
      <c r="B23" s="57"/>
      <c r="C23" s="57"/>
      <c r="D23" s="57"/>
      <c r="E23" s="57"/>
      <c r="F23" s="57"/>
    </row>
  </sheetData>
  <mergeCells count="3">
    <mergeCell ref="A1:F1"/>
    <mergeCell ref="A2:F2"/>
    <mergeCell ref="A7:F7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topLeftCell="A13" workbookViewId="0">
      <selection activeCell="F8" sqref="F8"/>
    </sheetView>
  </sheetViews>
  <sheetFormatPr defaultRowHeight="15"/>
  <cols>
    <col min="1" max="1" width="6.5703125" customWidth="1"/>
    <col min="2" max="2" width="32.42578125" customWidth="1"/>
    <col min="3" max="3" width="15.425781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740</v>
      </c>
      <c r="B1" s="157"/>
      <c r="C1" s="157"/>
      <c r="D1" s="157"/>
      <c r="E1" s="157"/>
      <c r="F1" s="157"/>
    </row>
    <row r="2" spans="1:6">
      <c r="A2" s="157" t="s">
        <v>102</v>
      </c>
      <c r="B2" s="157"/>
      <c r="C2" s="157"/>
      <c r="D2" s="157"/>
      <c r="E2" s="157"/>
      <c r="F2" s="157"/>
    </row>
    <row r="3" spans="1:6" ht="25.5">
      <c r="A3" s="120" t="s">
        <v>0</v>
      </c>
      <c r="B3" s="120" t="s">
        <v>1</v>
      </c>
      <c r="C3" s="120" t="s">
        <v>2</v>
      </c>
      <c r="D3" s="120" t="s">
        <v>3</v>
      </c>
      <c r="E3" s="120" t="s">
        <v>4</v>
      </c>
      <c r="F3" s="120" t="s">
        <v>5</v>
      </c>
    </row>
    <row r="4" spans="1:6" ht="38.25">
      <c r="A4" s="132" t="s">
        <v>742</v>
      </c>
      <c r="B4" s="34" t="s">
        <v>1252</v>
      </c>
      <c r="C4" s="32" t="s">
        <v>176</v>
      </c>
      <c r="D4" s="32" t="s">
        <v>324</v>
      </c>
      <c r="E4" s="37" t="s">
        <v>51</v>
      </c>
      <c r="F4" s="18" t="s">
        <v>1253</v>
      </c>
    </row>
    <row r="5" spans="1:6" ht="44.25" customHeight="1">
      <c r="A5" s="132" t="s">
        <v>199</v>
      </c>
      <c r="B5" s="34" t="s">
        <v>485</v>
      </c>
      <c r="C5" s="32" t="s">
        <v>48</v>
      </c>
      <c r="D5" s="32" t="s">
        <v>324</v>
      </c>
      <c r="E5" s="37" t="s">
        <v>1110</v>
      </c>
      <c r="F5" s="18" t="s">
        <v>905</v>
      </c>
    </row>
    <row r="6" spans="1:6" ht="56.25" customHeight="1">
      <c r="A6" s="132" t="s">
        <v>200</v>
      </c>
      <c r="B6" s="34" t="s">
        <v>486</v>
      </c>
      <c r="C6" s="32" t="s">
        <v>487</v>
      </c>
      <c r="D6" s="32" t="s">
        <v>324</v>
      </c>
      <c r="E6" s="37" t="s">
        <v>1110</v>
      </c>
      <c r="F6" s="18" t="s">
        <v>905</v>
      </c>
    </row>
    <row r="7" spans="1:6" ht="94.5" customHeight="1">
      <c r="A7" s="132" t="s">
        <v>1167</v>
      </c>
      <c r="B7" s="34" t="s">
        <v>488</v>
      </c>
      <c r="C7" s="32" t="s">
        <v>18</v>
      </c>
      <c r="D7" s="32" t="s">
        <v>324</v>
      </c>
      <c r="E7" s="37" t="s">
        <v>1110</v>
      </c>
      <c r="F7" s="18" t="s">
        <v>905</v>
      </c>
    </row>
    <row r="8" spans="1:6" ht="94.5" customHeight="1">
      <c r="A8" s="37" t="s">
        <v>1202</v>
      </c>
      <c r="B8" s="38" t="s">
        <v>1164</v>
      </c>
      <c r="C8" s="32" t="s">
        <v>38</v>
      </c>
      <c r="D8" s="27" t="s">
        <v>68</v>
      </c>
      <c r="E8" s="130" t="s">
        <v>62</v>
      </c>
      <c r="F8" s="130" t="s">
        <v>1172</v>
      </c>
    </row>
    <row r="9" spans="1:6" ht="94.5" customHeight="1">
      <c r="A9" s="37" t="s">
        <v>239</v>
      </c>
      <c r="B9" s="31" t="s">
        <v>1165</v>
      </c>
      <c r="C9" s="130" t="s">
        <v>43</v>
      </c>
      <c r="D9" s="130" t="s">
        <v>68</v>
      </c>
      <c r="E9" s="130" t="s">
        <v>45</v>
      </c>
      <c r="F9" s="27" t="s">
        <v>1191</v>
      </c>
    </row>
    <row r="10" spans="1:6" ht="94.5" customHeight="1">
      <c r="A10" s="37" t="s">
        <v>1203</v>
      </c>
      <c r="B10" s="31" t="s">
        <v>1166</v>
      </c>
      <c r="C10" s="32" t="s">
        <v>23</v>
      </c>
      <c r="D10" s="32" t="s">
        <v>324</v>
      </c>
      <c r="E10" s="130" t="s">
        <v>62</v>
      </c>
      <c r="F10" s="130" t="s">
        <v>1172</v>
      </c>
    </row>
    <row r="11" spans="1:6" ht="94.5" customHeight="1">
      <c r="A11" s="37" t="s">
        <v>1204</v>
      </c>
      <c r="B11" s="31" t="s">
        <v>1168</v>
      </c>
      <c r="C11" s="32" t="s">
        <v>23</v>
      </c>
      <c r="D11" s="32" t="s">
        <v>324</v>
      </c>
      <c r="E11" s="130" t="s">
        <v>62</v>
      </c>
      <c r="F11" s="130" t="s">
        <v>1172</v>
      </c>
    </row>
    <row r="12" spans="1:6" ht="39.75" customHeight="1">
      <c r="A12" s="132" t="s">
        <v>743</v>
      </c>
      <c r="B12" s="34" t="s">
        <v>1125</v>
      </c>
      <c r="C12" s="32" t="s">
        <v>23</v>
      </c>
      <c r="D12" s="32" t="s">
        <v>324</v>
      </c>
      <c r="E12" s="37" t="s">
        <v>1126</v>
      </c>
      <c r="F12" s="18" t="s">
        <v>905</v>
      </c>
    </row>
    <row r="13" spans="1:6" ht="68.25" customHeight="1">
      <c r="A13" s="132" t="s">
        <v>1251</v>
      </c>
      <c r="B13" s="34" t="s">
        <v>489</v>
      </c>
      <c r="C13" s="32" t="s">
        <v>24</v>
      </c>
      <c r="D13" s="32" t="s">
        <v>324</v>
      </c>
      <c r="E13" s="37" t="s">
        <v>906</v>
      </c>
      <c r="F13" s="18" t="s">
        <v>905</v>
      </c>
    </row>
    <row r="14" spans="1:6" ht="26.25" customHeight="1">
      <c r="A14" s="168" t="s">
        <v>741</v>
      </c>
      <c r="B14" s="177"/>
      <c r="C14" s="177"/>
      <c r="D14" s="177"/>
      <c r="E14" s="177"/>
      <c r="F14" s="178"/>
    </row>
    <row r="15" spans="1:6" ht="64.5" customHeight="1">
      <c r="A15" s="121" t="s">
        <v>744</v>
      </c>
      <c r="B15" s="19" t="s">
        <v>490</v>
      </c>
      <c r="C15" s="121" t="s">
        <v>189</v>
      </c>
      <c r="D15" s="121" t="s">
        <v>11</v>
      </c>
      <c r="E15" s="121" t="s">
        <v>299</v>
      </c>
      <c r="F15" s="121" t="s">
        <v>1127</v>
      </c>
    </row>
    <row r="16" spans="1:6" ht="63.75" customHeight="1">
      <c r="A16" s="121" t="s">
        <v>745</v>
      </c>
      <c r="B16" s="19" t="s">
        <v>491</v>
      </c>
      <c r="C16" s="121" t="s">
        <v>189</v>
      </c>
      <c r="D16" s="121" t="s">
        <v>11</v>
      </c>
      <c r="E16" s="121" t="s">
        <v>299</v>
      </c>
      <c r="F16" s="121" t="s">
        <v>1127</v>
      </c>
    </row>
    <row r="17" spans="1:6" ht="65.25" customHeight="1">
      <c r="A17" s="121" t="s">
        <v>746</v>
      </c>
      <c r="B17" s="19" t="s">
        <v>492</v>
      </c>
      <c r="C17" s="121" t="s">
        <v>189</v>
      </c>
      <c r="D17" s="121" t="s">
        <v>11</v>
      </c>
      <c r="E17" s="121" t="s">
        <v>299</v>
      </c>
      <c r="F17" s="121" t="s">
        <v>1127</v>
      </c>
    </row>
    <row r="18" spans="1:6" ht="63.75" customHeight="1">
      <c r="A18" s="121" t="s">
        <v>747</v>
      </c>
      <c r="B18" s="19" t="s">
        <v>493</v>
      </c>
      <c r="C18" s="121" t="s">
        <v>189</v>
      </c>
      <c r="D18" s="121" t="s">
        <v>11</v>
      </c>
      <c r="E18" s="121" t="s">
        <v>299</v>
      </c>
      <c r="F18" s="121" t="s">
        <v>1127</v>
      </c>
    </row>
    <row r="19" spans="1:6" ht="63" customHeight="1">
      <c r="A19" s="121" t="s">
        <v>748</v>
      </c>
      <c r="B19" s="19" t="s">
        <v>494</v>
      </c>
      <c r="C19" s="121" t="s">
        <v>46</v>
      </c>
      <c r="D19" s="121" t="s">
        <v>11</v>
      </c>
      <c r="E19" s="121" t="s">
        <v>299</v>
      </c>
      <c r="F19" s="121" t="s">
        <v>1127</v>
      </c>
    </row>
    <row r="20" spans="1:6" ht="51.75" customHeight="1">
      <c r="A20" s="121" t="s">
        <v>749</v>
      </c>
      <c r="B20" s="19" t="s">
        <v>1124</v>
      </c>
      <c r="C20" s="18" t="s">
        <v>186</v>
      </c>
      <c r="D20" s="18" t="s">
        <v>55</v>
      </c>
      <c r="E20" s="18" t="s">
        <v>495</v>
      </c>
      <c r="F20" s="18" t="s">
        <v>1128</v>
      </c>
    </row>
    <row r="21" spans="1:6" ht="63.75">
      <c r="A21" s="121" t="s">
        <v>750</v>
      </c>
      <c r="B21" s="19" t="s">
        <v>490</v>
      </c>
      <c r="C21" s="121" t="s">
        <v>178</v>
      </c>
      <c r="D21" s="121" t="s">
        <v>11</v>
      </c>
      <c r="E21" s="121" t="s">
        <v>299</v>
      </c>
      <c r="F21" s="121" t="s">
        <v>1127</v>
      </c>
    </row>
    <row r="22" spans="1:6" ht="63.75">
      <c r="A22" s="121" t="s">
        <v>751</v>
      </c>
      <c r="B22" s="19" t="s">
        <v>491</v>
      </c>
      <c r="C22" s="121" t="s">
        <v>178</v>
      </c>
      <c r="D22" s="121" t="s">
        <v>11</v>
      </c>
      <c r="E22" s="121" t="s">
        <v>299</v>
      </c>
      <c r="F22" s="121" t="s">
        <v>1129</v>
      </c>
    </row>
    <row r="23" spans="1:6" ht="63.75">
      <c r="A23" s="121" t="s">
        <v>752</v>
      </c>
      <c r="B23" s="19" t="s">
        <v>492</v>
      </c>
      <c r="C23" s="121" t="s">
        <v>178</v>
      </c>
      <c r="D23" s="121" t="s">
        <v>11</v>
      </c>
      <c r="E23" s="121" t="s">
        <v>299</v>
      </c>
      <c r="F23" s="121" t="s">
        <v>1129</v>
      </c>
    </row>
    <row r="24" spans="1:6" ht="63.75">
      <c r="A24" s="121" t="s">
        <v>753</v>
      </c>
      <c r="B24" s="19" t="s">
        <v>493</v>
      </c>
      <c r="C24" s="121" t="s">
        <v>178</v>
      </c>
      <c r="D24" s="121" t="s">
        <v>11</v>
      </c>
      <c r="E24" s="121" t="s">
        <v>299</v>
      </c>
      <c r="F24" s="121" t="s">
        <v>1129</v>
      </c>
    </row>
  </sheetData>
  <mergeCells count="3">
    <mergeCell ref="A1:F1"/>
    <mergeCell ref="A2:F2"/>
    <mergeCell ref="A14:F1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F19"/>
  <sheetViews>
    <sheetView topLeftCell="A13" workbookViewId="0">
      <selection activeCell="C21" sqref="C21"/>
    </sheetView>
  </sheetViews>
  <sheetFormatPr defaultRowHeight="15"/>
  <cols>
    <col min="1" max="1" width="5.85546875" customWidth="1"/>
    <col min="2" max="2" width="37.7109375" customWidth="1"/>
    <col min="3" max="3" width="15" customWidth="1"/>
    <col min="4" max="4" width="23.42578125" customWidth="1"/>
    <col min="5" max="5" width="41.28515625" customWidth="1"/>
    <col min="6" max="6" width="37.42578125" customWidth="1"/>
  </cols>
  <sheetData>
    <row r="1" spans="1:6">
      <c r="A1" s="157" t="s">
        <v>754</v>
      </c>
      <c r="B1" s="157"/>
      <c r="C1" s="157"/>
      <c r="D1" s="157"/>
      <c r="E1" s="157"/>
      <c r="F1" s="157"/>
    </row>
    <row r="2" spans="1:6">
      <c r="A2" s="164" t="s">
        <v>240</v>
      </c>
      <c r="B2" s="164"/>
      <c r="C2" s="164"/>
      <c r="D2" s="164"/>
      <c r="E2" s="164"/>
      <c r="F2" s="164"/>
    </row>
    <row r="3" spans="1:6" ht="25.5">
      <c r="A3" s="91" t="s">
        <v>0</v>
      </c>
      <c r="B3" s="91" t="s">
        <v>1</v>
      </c>
      <c r="C3" s="91" t="s">
        <v>2</v>
      </c>
      <c r="D3" s="91" t="s">
        <v>3</v>
      </c>
      <c r="E3" s="91" t="s">
        <v>4</v>
      </c>
      <c r="F3" s="92" t="s">
        <v>5</v>
      </c>
    </row>
    <row r="4" spans="1:6" ht="60.75" customHeight="1">
      <c r="A4" s="27" t="s">
        <v>241</v>
      </c>
      <c r="B4" s="34" t="s">
        <v>1038</v>
      </c>
      <c r="C4" s="32" t="s">
        <v>1037</v>
      </c>
      <c r="D4" s="18" t="s">
        <v>496</v>
      </c>
      <c r="E4" s="32" t="s">
        <v>10</v>
      </c>
      <c r="F4" s="32" t="s">
        <v>905</v>
      </c>
    </row>
    <row r="5" spans="1:6" ht="19.5" customHeight="1">
      <c r="A5" s="157" t="s">
        <v>275</v>
      </c>
      <c r="B5" s="157"/>
      <c r="C5" s="157"/>
      <c r="D5" s="157"/>
      <c r="E5" s="157"/>
      <c r="F5" s="179"/>
    </row>
    <row r="6" spans="1:6" ht="48.75" customHeight="1">
      <c r="A6" s="95" t="s">
        <v>248</v>
      </c>
      <c r="B6" s="34" t="s">
        <v>1036</v>
      </c>
      <c r="C6" s="32" t="s">
        <v>201</v>
      </c>
      <c r="D6" s="44" t="s">
        <v>11</v>
      </c>
      <c r="E6" s="32" t="s">
        <v>497</v>
      </c>
      <c r="F6" s="32" t="s">
        <v>1035</v>
      </c>
    </row>
    <row r="7" spans="1:6" ht="47.25" customHeight="1">
      <c r="A7" s="62" t="s">
        <v>249</v>
      </c>
      <c r="B7" s="22" t="s">
        <v>1034</v>
      </c>
      <c r="C7" s="33" t="s">
        <v>201</v>
      </c>
      <c r="D7" s="44" t="s">
        <v>11</v>
      </c>
      <c r="E7" s="33" t="s">
        <v>497</v>
      </c>
      <c r="F7" s="32" t="s">
        <v>1018</v>
      </c>
    </row>
    <row r="8" spans="1:6" ht="43.5" customHeight="1">
      <c r="A8" s="64" t="s">
        <v>250</v>
      </c>
      <c r="B8" s="77" t="s">
        <v>499</v>
      </c>
      <c r="C8" s="73" t="s">
        <v>168</v>
      </c>
      <c r="D8" s="44" t="s">
        <v>1033</v>
      </c>
      <c r="E8" s="32" t="s">
        <v>497</v>
      </c>
      <c r="F8" s="32" t="s">
        <v>1018</v>
      </c>
    </row>
    <row r="9" spans="1:6" ht="53.25" customHeight="1">
      <c r="A9" s="64" t="s">
        <v>755</v>
      </c>
      <c r="B9" s="34" t="s">
        <v>1032</v>
      </c>
      <c r="C9" s="72" t="s">
        <v>48</v>
      </c>
      <c r="D9" s="44" t="s">
        <v>11</v>
      </c>
      <c r="E9" s="32" t="s">
        <v>498</v>
      </c>
      <c r="F9" s="32" t="s">
        <v>1018</v>
      </c>
    </row>
    <row r="10" spans="1:6" ht="53.25" customHeight="1">
      <c r="A10" s="64" t="s">
        <v>756</v>
      </c>
      <c r="B10" s="34" t="s">
        <v>1031</v>
      </c>
      <c r="C10" s="72" t="s">
        <v>168</v>
      </c>
      <c r="D10" s="44" t="s">
        <v>11</v>
      </c>
      <c r="E10" s="32" t="s">
        <v>498</v>
      </c>
      <c r="F10" s="32" t="s">
        <v>1018</v>
      </c>
    </row>
    <row r="11" spans="1:6" ht="57.75" customHeight="1">
      <c r="A11" s="64" t="s">
        <v>757</v>
      </c>
      <c r="B11" s="34" t="s">
        <v>1030</v>
      </c>
      <c r="C11" s="72" t="s">
        <v>168</v>
      </c>
      <c r="D11" s="44" t="s">
        <v>11</v>
      </c>
      <c r="E11" s="32" t="s">
        <v>498</v>
      </c>
      <c r="F11" s="32" t="s">
        <v>1018</v>
      </c>
    </row>
    <row r="12" spans="1:6" ht="48.75" customHeight="1">
      <c r="A12" s="64" t="s">
        <v>758</v>
      </c>
      <c r="B12" s="34" t="s">
        <v>1029</v>
      </c>
      <c r="C12" s="72" t="s">
        <v>1028</v>
      </c>
      <c r="D12" s="44" t="s">
        <v>56</v>
      </c>
      <c r="E12" s="32" t="s">
        <v>497</v>
      </c>
      <c r="F12" s="32" t="s">
        <v>1018</v>
      </c>
    </row>
    <row r="13" spans="1:6" ht="48.75" customHeight="1">
      <c r="A13" s="64" t="s">
        <v>759</v>
      </c>
      <c r="B13" s="34" t="s">
        <v>1027</v>
      </c>
      <c r="C13" s="72" t="s">
        <v>1026</v>
      </c>
      <c r="D13" s="44" t="s">
        <v>15</v>
      </c>
      <c r="E13" s="32" t="s">
        <v>497</v>
      </c>
      <c r="F13" s="32" t="s">
        <v>1018</v>
      </c>
    </row>
    <row r="14" spans="1:6" ht="55.5" customHeight="1">
      <c r="A14" s="64" t="s">
        <v>760</v>
      </c>
      <c r="B14" s="34" t="s">
        <v>1025</v>
      </c>
      <c r="C14" s="32" t="s">
        <v>24</v>
      </c>
      <c r="D14" s="44" t="s">
        <v>11</v>
      </c>
      <c r="E14" s="32" t="s">
        <v>497</v>
      </c>
      <c r="F14" s="32" t="s">
        <v>1018</v>
      </c>
    </row>
    <row r="15" spans="1:6" s="107" customFormat="1" ht="63.75" customHeight="1">
      <c r="A15" s="63" t="s">
        <v>797</v>
      </c>
      <c r="B15" s="31" t="s">
        <v>1024</v>
      </c>
      <c r="C15" s="95" t="s">
        <v>1023</v>
      </c>
      <c r="D15" s="18" t="s">
        <v>11</v>
      </c>
      <c r="E15" s="95" t="s">
        <v>497</v>
      </c>
      <c r="F15" s="95" t="s">
        <v>1022</v>
      </c>
    </row>
    <row r="16" spans="1:6" s="107" customFormat="1" ht="66" customHeight="1">
      <c r="A16" s="63" t="s">
        <v>847</v>
      </c>
      <c r="B16" s="31" t="s">
        <v>1021</v>
      </c>
      <c r="C16" s="95" t="s">
        <v>18</v>
      </c>
      <c r="D16" s="18" t="s">
        <v>15</v>
      </c>
      <c r="E16" s="95" t="s">
        <v>497</v>
      </c>
      <c r="F16" s="95" t="s">
        <v>892</v>
      </c>
    </row>
    <row r="17" spans="1:6" s="107" customFormat="1" ht="54.75" customHeight="1">
      <c r="A17" s="68" t="s">
        <v>891</v>
      </c>
      <c r="B17" s="36" t="s">
        <v>1020</v>
      </c>
      <c r="C17" s="37" t="s">
        <v>25</v>
      </c>
      <c r="D17" s="37" t="s">
        <v>11</v>
      </c>
      <c r="E17" s="37" t="s">
        <v>497</v>
      </c>
      <c r="F17" s="37" t="s">
        <v>1018</v>
      </c>
    </row>
    <row r="18" spans="1:6" s="107" customFormat="1" ht="58.5" customHeight="1">
      <c r="A18" s="68" t="s">
        <v>899</v>
      </c>
      <c r="B18" s="36" t="s">
        <v>1019</v>
      </c>
      <c r="C18" s="37" t="s">
        <v>25</v>
      </c>
      <c r="D18" s="37" t="s">
        <v>11</v>
      </c>
      <c r="E18" s="37" t="s">
        <v>497</v>
      </c>
      <c r="F18" s="37" t="s">
        <v>1018</v>
      </c>
    </row>
    <row r="19" spans="1:6" ht="77.25">
      <c r="A19" s="68" t="s">
        <v>1250</v>
      </c>
      <c r="B19" s="115" t="s">
        <v>1246</v>
      </c>
      <c r="C19" s="132" t="s">
        <v>176</v>
      </c>
      <c r="D19" s="132" t="s">
        <v>1247</v>
      </c>
      <c r="E19" s="132" t="s">
        <v>1248</v>
      </c>
      <c r="F19" s="37" t="s">
        <v>1249</v>
      </c>
    </row>
  </sheetData>
  <mergeCells count="3">
    <mergeCell ref="A1:F1"/>
    <mergeCell ref="A2:F2"/>
    <mergeCell ref="A5:F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F24"/>
  <sheetViews>
    <sheetView topLeftCell="A16" workbookViewId="0">
      <selection activeCell="I25" sqref="I25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761</v>
      </c>
      <c r="B1" s="157"/>
      <c r="C1" s="157"/>
      <c r="D1" s="157"/>
      <c r="E1" s="157"/>
      <c r="F1" s="157"/>
    </row>
    <row r="2" spans="1:6">
      <c r="A2" s="164" t="s">
        <v>762</v>
      </c>
      <c r="B2" s="164"/>
      <c r="C2" s="164"/>
      <c r="D2" s="164"/>
      <c r="E2" s="164"/>
      <c r="F2" s="164"/>
    </row>
    <row r="3" spans="1:6" ht="25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6" ht="38.25">
      <c r="A4" s="60" t="s">
        <v>764</v>
      </c>
      <c r="B4" s="31" t="s">
        <v>505</v>
      </c>
      <c r="C4" s="60" t="s">
        <v>13</v>
      </c>
      <c r="D4" s="60" t="s">
        <v>105</v>
      </c>
      <c r="E4" s="60" t="s">
        <v>500</v>
      </c>
      <c r="F4" s="60" t="s">
        <v>501</v>
      </c>
    </row>
    <row r="5" spans="1:6" ht="89.25">
      <c r="A5" s="37" t="s">
        <v>765</v>
      </c>
      <c r="B5" s="36" t="s">
        <v>1169</v>
      </c>
      <c r="C5" s="32" t="s">
        <v>17</v>
      </c>
      <c r="D5" s="130" t="s">
        <v>105</v>
      </c>
      <c r="E5" s="130" t="s">
        <v>63</v>
      </c>
      <c r="F5" s="130" t="s">
        <v>1172</v>
      </c>
    </row>
    <row r="6" spans="1:6" ht="67.5" customHeight="1">
      <c r="A6" s="37" t="s">
        <v>766</v>
      </c>
      <c r="B6" s="31" t="s">
        <v>1170</v>
      </c>
      <c r="C6" s="32" t="s">
        <v>76</v>
      </c>
      <c r="D6" s="130" t="s">
        <v>105</v>
      </c>
      <c r="E6" s="130" t="s">
        <v>62</v>
      </c>
      <c r="F6" s="130" t="s">
        <v>1172</v>
      </c>
    </row>
    <row r="7" spans="1:6" ht="53.25" customHeight="1">
      <c r="A7" s="60" t="s">
        <v>767</v>
      </c>
      <c r="B7" s="34" t="s">
        <v>506</v>
      </c>
      <c r="C7" s="32" t="s">
        <v>16</v>
      </c>
      <c r="D7" s="60" t="s">
        <v>105</v>
      </c>
      <c r="E7" s="32" t="s">
        <v>502</v>
      </c>
      <c r="F7" s="32" t="s">
        <v>503</v>
      </c>
    </row>
    <row r="8" spans="1:6" ht="28.5" customHeight="1">
      <c r="A8" s="60" t="s">
        <v>768</v>
      </c>
      <c r="B8" s="31" t="s">
        <v>507</v>
      </c>
      <c r="C8" s="60" t="s">
        <v>17</v>
      </c>
      <c r="D8" s="60" t="s">
        <v>105</v>
      </c>
      <c r="E8" s="60" t="s">
        <v>202</v>
      </c>
      <c r="F8" s="60" t="s">
        <v>501</v>
      </c>
    </row>
    <row r="9" spans="1:6" ht="73.5" customHeight="1">
      <c r="A9" s="60" t="s">
        <v>769</v>
      </c>
      <c r="B9" s="31" t="s">
        <v>508</v>
      </c>
      <c r="C9" s="60" t="s">
        <v>18</v>
      </c>
      <c r="D9" s="60" t="s">
        <v>105</v>
      </c>
      <c r="E9" s="60" t="s">
        <v>500</v>
      </c>
      <c r="F9" s="60" t="s">
        <v>501</v>
      </c>
    </row>
    <row r="10" spans="1:6" ht="38.25">
      <c r="A10" s="60" t="s">
        <v>770</v>
      </c>
      <c r="B10" s="31" t="s">
        <v>509</v>
      </c>
      <c r="C10" s="60" t="s">
        <v>19</v>
      </c>
      <c r="D10" s="60" t="s">
        <v>105</v>
      </c>
      <c r="E10" s="60" t="s">
        <v>504</v>
      </c>
      <c r="F10" s="60" t="s">
        <v>501</v>
      </c>
    </row>
    <row r="11" spans="1:6" ht="66" customHeight="1">
      <c r="A11" s="60" t="s">
        <v>771</v>
      </c>
      <c r="B11" s="31" t="s">
        <v>510</v>
      </c>
      <c r="C11" s="60" t="s">
        <v>21</v>
      </c>
      <c r="D11" s="60" t="s">
        <v>105</v>
      </c>
      <c r="E11" s="60" t="s">
        <v>504</v>
      </c>
      <c r="F11" s="60" t="s">
        <v>501</v>
      </c>
    </row>
    <row r="12" spans="1:6" ht="38.25" customHeight="1">
      <c r="A12" s="60" t="s">
        <v>772</v>
      </c>
      <c r="B12" s="31" t="s">
        <v>511</v>
      </c>
      <c r="C12" s="60" t="s">
        <v>76</v>
      </c>
      <c r="D12" s="60" t="s">
        <v>105</v>
      </c>
      <c r="E12" s="60" t="s">
        <v>500</v>
      </c>
      <c r="F12" s="60" t="s">
        <v>501</v>
      </c>
    </row>
    <row r="13" spans="1:6" ht="38.25" customHeight="1">
      <c r="A13" s="88" t="s">
        <v>773</v>
      </c>
      <c r="B13" s="31" t="s">
        <v>512</v>
      </c>
      <c r="C13" s="88" t="s">
        <v>24</v>
      </c>
      <c r="D13" s="88" t="s">
        <v>105</v>
      </c>
      <c r="E13" s="88" t="s">
        <v>500</v>
      </c>
      <c r="F13" s="88" t="s">
        <v>503</v>
      </c>
    </row>
    <row r="14" spans="1:6" ht="80.25" customHeight="1">
      <c r="A14" s="81" t="s">
        <v>907</v>
      </c>
      <c r="B14" s="82" t="s">
        <v>908</v>
      </c>
      <c r="C14" s="81" t="s">
        <v>25</v>
      </c>
      <c r="D14" s="81" t="s">
        <v>105</v>
      </c>
      <c r="E14" s="81" t="s">
        <v>500</v>
      </c>
      <c r="F14" s="81" t="s">
        <v>909</v>
      </c>
    </row>
    <row r="15" spans="1:6" ht="27.75" customHeight="1">
      <c r="A15" s="158" t="s">
        <v>763</v>
      </c>
      <c r="B15" s="158"/>
      <c r="C15" s="158"/>
      <c r="D15" s="158"/>
      <c r="E15" s="158"/>
      <c r="F15" s="171"/>
    </row>
    <row r="16" spans="1:6" ht="51" customHeight="1">
      <c r="A16" s="83" t="s">
        <v>774</v>
      </c>
      <c r="B16" s="19" t="s">
        <v>106</v>
      </c>
      <c r="C16" s="18" t="s">
        <v>513</v>
      </c>
      <c r="D16" s="18" t="s">
        <v>514</v>
      </c>
      <c r="E16" s="18" t="s">
        <v>107</v>
      </c>
      <c r="F16" s="18" t="s">
        <v>515</v>
      </c>
    </row>
    <row r="17" spans="1:6" ht="51" customHeight="1">
      <c r="A17" s="83" t="s">
        <v>775</v>
      </c>
      <c r="B17" s="19" t="s">
        <v>841</v>
      </c>
      <c r="C17" s="18" t="s">
        <v>842</v>
      </c>
      <c r="D17" s="18" t="s">
        <v>52</v>
      </c>
      <c r="E17" s="18" t="s">
        <v>276</v>
      </c>
      <c r="F17" s="18" t="s">
        <v>515</v>
      </c>
    </row>
    <row r="18" spans="1:6" ht="55.5" customHeight="1">
      <c r="A18" s="83" t="s">
        <v>775</v>
      </c>
      <c r="B18" s="19" t="s">
        <v>517</v>
      </c>
      <c r="C18" s="18" t="s">
        <v>19</v>
      </c>
      <c r="D18" s="18" t="s">
        <v>516</v>
      </c>
      <c r="E18" s="18" t="s">
        <v>276</v>
      </c>
      <c r="F18" s="18" t="s">
        <v>515</v>
      </c>
    </row>
    <row r="19" spans="1:6" ht="93" customHeight="1">
      <c r="A19" s="83" t="s">
        <v>840</v>
      </c>
      <c r="B19" s="19" t="s">
        <v>518</v>
      </c>
      <c r="C19" s="18" t="s">
        <v>519</v>
      </c>
      <c r="D19" s="18" t="s">
        <v>516</v>
      </c>
      <c r="E19" s="18" t="s">
        <v>108</v>
      </c>
      <c r="F19" s="18" t="s">
        <v>515</v>
      </c>
    </row>
    <row r="20" spans="1:6" ht="51" customHeight="1">
      <c r="A20" s="63" t="s">
        <v>873</v>
      </c>
      <c r="B20" s="31" t="s">
        <v>871</v>
      </c>
      <c r="C20" s="119" t="s">
        <v>22</v>
      </c>
      <c r="D20" s="18" t="s">
        <v>52</v>
      </c>
      <c r="E20" s="18" t="s">
        <v>276</v>
      </c>
      <c r="F20" s="18" t="s">
        <v>872</v>
      </c>
    </row>
    <row r="21" spans="1:6" ht="63.75">
      <c r="A21" s="63" t="s">
        <v>875</v>
      </c>
      <c r="B21" s="24" t="s">
        <v>874</v>
      </c>
      <c r="C21" s="63" t="s">
        <v>22</v>
      </c>
      <c r="D21" s="18" t="s">
        <v>52</v>
      </c>
      <c r="E21" s="18" t="s">
        <v>276</v>
      </c>
      <c r="F21" s="18" t="s">
        <v>872</v>
      </c>
    </row>
    <row r="22" spans="1:6" ht="51">
      <c r="A22" s="63" t="s">
        <v>877</v>
      </c>
      <c r="B22" s="24" t="s">
        <v>876</v>
      </c>
      <c r="C22" s="63" t="s">
        <v>22</v>
      </c>
      <c r="D22" s="18" t="s">
        <v>52</v>
      </c>
      <c r="E22" s="18" t="s">
        <v>276</v>
      </c>
      <c r="F22" s="18" t="s">
        <v>872</v>
      </c>
    </row>
    <row r="23" spans="1:6" s="107" customFormat="1" ht="89.25">
      <c r="A23" s="63" t="s">
        <v>878</v>
      </c>
      <c r="B23" s="31" t="s">
        <v>881</v>
      </c>
      <c r="C23" s="63" t="s">
        <v>22</v>
      </c>
      <c r="D23" s="18" t="s">
        <v>52</v>
      </c>
      <c r="E23" s="18" t="s">
        <v>276</v>
      </c>
      <c r="F23" s="18" t="s">
        <v>872</v>
      </c>
    </row>
    <row r="24" spans="1:6">
      <c r="A24" s="13"/>
      <c r="B24" s="87"/>
      <c r="C24" s="13"/>
      <c r="D24" s="13"/>
      <c r="E24" s="13"/>
      <c r="F24" s="13"/>
    </row>
  </sheetData>
  <mergeCells count="3">
    <mergeCell ref="A15:F15"/>
    <mergeCell ref="A1:F1"/>
    <mergeCell ref="A2:F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workbookViewId="0">
      <selection activeCell="A4" sqref="A4:A9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8" t="s">
        <v>776</v>
      </c>
      <c r="B1" s="158"/>
      <c r="C1" s="158"/>
      <c r="D1" s="158"/>
      <c r="E1" s="158"/>
      <c r="F1" s="158"/>
    </row>
    <row r="2" spans="1:6">
      <c r="A2" s="171" t="s">
        <v>777</v>
      </c>
      <c r="B2" s="171"/>
      <c r="C2" s="171"/>
      <c r="D2" s="171"/>
      <c r="E2" s="171"/>
      <c r="F2" s="171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87" customHeight="1">
      <c r="A4" s="49" t="s">
        <v>778</v>
      </c>
      <c r="B4" s="19" t="s">
        <v>522</v>
      </c>
      <c r="C4" s="37" t="s">
        <v>9</v>
      </c>
      <c r="D4" s="130" t="s">
        <v>296</v>
      </c>
      <c r="E4" s="130" t="s">
        <v>297</v>
      </c>
      <c r="F4" s="130" t="s">
        <v>293</v>
      </c>
    </row>
    <row r="5" spans="1:6" ht="55.5" customHeight="1">
      <c r="A5" s="37" t="s">
        <v>779</v>
      </c>
      <c r="B5" s="19" t="s">
        <v>109</v>
      </c>
      <c r="C5" s="130" t="s">
        <v>110</v>
      </c>
      <c r="D5" s="130" t="s">
        <v>68</v>
      </c>
      <c r="E5" s="130" t="s">
        <v>111</v>
      </c>
      <c r="F5" s="130" t="s">
        <v>1191</v>
      </c>
    </row>
    <row r="6" spans="1:6" ht="59.25" customHeight="1">
      <c r="A6" s="37" t="s">
        <v>780</v>
      </c>
      <c r="B6" s="19" t="s">
        <v>112</v>
      </c>
      <c r="C6" s="130" t="s">
        <v>110</v>
      </c>
      <c r="D6" s="130" t="s">
        <v>68</v>
      </c>
      <c r="E6" s="130" t="s">
        <v>113</v>
      </c>
      <c r="F6" s="130" t="s">
        <v>1191</v>
      </c>
    </row>
    <row r="7" spans="1:6" ht="84.75" customHeight="1">
      <c r="A7" s="37" t="s">
        <v>781</v>
      </c>
      <c r="B7" s="19" t="s">
        <v>520</v>
      </c>
      <c r="C7" s="37" t="s">
        <v>9</v>
      </c>
      <c r="D7" s="130" t="s">
        <v>41</v>
      </c>
      <c r="E7" s="130" t="s">
        <v>63</v>
      </c>
      <c r="F7" s="130" t="s">
        <v>1191</v>
      </c>
    </row>
    <row r="8" spans="1:6" ht="71.25" customHeight="1">
      <c r="A8" s="37" t="s">
        <v>782</v>
      </c>
      <c r="B8" s="19" t="s">
        <v>1141</v>
      </c>
      <c r="C8" s="37" t="s">
        <v>9</v>
      </c>
      <c r="D8" s="130" t="s">
        <v>11</v>
      </c>
      <c r="E8" s="130" t="s">
        <v>72</v>
      </c>
      <c r="F8" s="130" t="s">
        <v>1191</v>
      </c>
    </row>
    <row r="9" spans="1:6" ht="67.5" customHeight="1">
      <c r="A9" s="136" t="s">
        <v>783</v>
      </c>
      <c r="B9" s="19" t="s">
        <v>521</v>
      </c>
      <c r="C9" s="37" t="s">
        <v>9</v>
      </c>
      <c r="D9" s="130" t="s">
        <v>11</v>
      </c>
      <c r="E9" s="130" t="s">
        <v>72</v>
      </c>
      <c r="F9" s="130" t="s">
        <v>1191</v>
      </c>
    </row>
  </sheetData>
  <mergeCells count="2">
    <mergeCell ref="A1:F1"/>
    <mergeCell ref="A2:F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F6"/>
  <sheetViews>
    <sheetView workbookViewId="0">
      <selection activeCell="D14" sqref="D14"/>
    </sheetView>
  </sheetViews>
  <sheetFormatPr defaultRowHeight="15"/>
  <cols>
    <col min="1" max="1" width="6.5703125" customWidth="1"/>
    <col min="2" max="2" width="32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853</v>
      </c>
      <c r="B1" s="157"/>
      <c r="C1" s="157"/>
      <c r="D1" s="157"/>
      <c r="E1" s="157"/>
      <c r="F1" s="157"/>
    </row>
    <row r="2" spans="1:6">
      <c r="A2" s="164" t="s">
        <v>854</v>
      </c>
      <c r="B2" s="164"/>
      <c r="C2" s="164"/>
      <c r="D2" s="164"/>
      <c r="E2" s="164"/>
      <c r="F2" s="164"/>
    </row>
    <row r="3" spans="1:6" ht="25.5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</row>
    <row r="4" spans="1:6" ht="25.5">
      <c r="A4" s="132" t="s">
        <v>855</v>
      </c>
      <c r="B4" s="31" t="s">
        <v>856</v>
      </c>
      <c r="C4" s="132" t="s">
        <v>198</v>
      </c>
      <c r="D4" s="132" t="s">
        <v>857</v>
      </c>
      <c r="E4" s="132" t="s">
        <v>14</v>
      </c>
      <c r="F4" s="132" t="s">
        <v>824</v>
      </c>
    </row>
    <row r="5" spans="1:6">
      <c r="A5" s="158" t="s">
        <v>821</v>
      </c>
      <c r="B5" s="158"/>
      <c r="C5" s="158"/>
      <c r="D5" s="158"/>
      <c r="E5" s="158"/>
      <c r="F5" s="171"/>
    </row>
    <row r="6" spans="1:6">
      <c r="A6" s="85"/>
      <c r="B6" s="19"/>
      <c r="C6" s="18"/>
      <c r="D6" s="18"/>
      <c r="E6" s="18"/>
      <c r="F6" s="18"/>
    </row>
  </sheetData>
  <mergeCells count="3">
    <mergeCell ref="A1:F1"/>
    <mergeCell ref="A2:F2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55"/>
  <sheetViews>
    <sheetView topLeftCell="A49" workbookViewId="0">
      <selection activeCell="C55" sqref="C55"/>
    </sheetView>
  </sheetViews>
  <sheetFormatPr defaultRowHeight="15"/>
  <cols>
    <col min="1" max="1" width="5.5703125" customWidth="1"/>
    <col min="2" max="2" width="41" customWidth="1"/>
    <col min="3" max="3" width="14.28515625" customWidth="1"/>
    <col min="4" max="4" width="16.28515625" customWidth="1"/>
    <col min="5" max="5" width="23.28515625" customWidth="1"/>
    <col min="6" max="6" width="39" customWidth="1"/>
  </cols>
  <sheetData>
    <row r="1" spans="1:6" ht="24.75" customHeight="1">
      <c r="A1" s="145" t="s">
        <v>561</v>
      </c>
      <c r="B1" s="145"/>
      <c r="C1" s="145"/>
      <c r="D1" s="145"/>
      <c r="E1" s="145"/>
      <c r="F1" s="145"/>
    </row>
    <row r="2" spans="1:6" ht="33" customHeight="1">
      <c r="A2" s="150" t="s">
        <v>562</v>
      </c>
      <c r="B2" s="150"/>
      <c r="C2" s="150"/>
      <c r="D2" s="150"/>
      <c r="E2" s="150"/>
      <c r="F2" s="150"/>
    </row>
    <row r="3" spans="1:6" ht="34.5" customHeight="1">
      <c r="A3" s="32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>
      <c r="A4" s="151" t="s">
        <v>536</v>
      </c>
      <c r="B4" s="151"/>
      <c r="C4" s="151"/>
      <c r="D4" s="151"/>
      <c r="E4" s="151"/>
      <c r="F4" s="151"/>
    </row>
    <row r="5" spans="1:6" ht="25.5">
      <c r="A5" s="44">
        <v>1</v>
      </c>
      <c r="B5" s="61" t="s">
        <v>858</v>
      </c>
      <c r="C5" s="44" t="s">
        <v>544</v>
      </c>
      <c r="D5" s="44" t="s">
        <v>537</v>
      </c>
      <c r="E5" s="18" t="s">
        <v>538</v>
      </c>
      <c r="F5" s="18" t="s">
        <v>1058</v>
      </c>
    </row>
    <row r="6" spans="1:6" ht="32.25" customHeight="1">
      <c r="A6" s="44">
        <v>2</v>
      </c>
      <c r="B6" s="61" t="s">
        <v>858</v>
      </c>
      <c r="C6" s="44" t="s">
        <v>848</v>
      </c>
      <c r="D6" s="44" t="s">
        <v>11</v>
      </c>
      <c r="E6" s="18" t="s">
        <v>538</v>
      </c>
      <c r="F6" s="18" t="s">
        <v>1058</v>
      </c>
    </row>
    <row r="7" spans="1:6" ht="25.5">
      <c r="A7" s="65">
        <v>3</v>
      </c>
      <c r="B7" s="61" t="s">
        <v>858</v>
      </c>
      <c r="C7" s="44" t="s">
        <v>23</v>
      </c>
      <c r="D7" s="44" t="s">
        <v>537</v>
      </c>
      <c r="E7" s="18" t="s">
        <v>538</v>
      </c>
      <c r="F7" s="18" t="s">
        <v>1058</v>
      </c>
    </row>
    <row r="8" spans="1:6">
      <c r="A8" s="146" t="s">
        <v>539</v>
      </c>
      <c r="B8" s="146"/>
      <c r="C8" s="146"/>
      <c r="D8" s="146"/>
      <c r="E8" s="146"/>
      <c r="F8" s="146"/>
    </row>
    <row r="9" spans="1:6" ht="25.5">
      <c r="A9" s="44">
        <v>1</v>
      </c>
      <c r="B9" s="61" t="s">
        <v>1059</v>
      </c>
      <c r="C9" s="44" t="s">
        <v>333</v>
      </c>
      <c r="D9" s="44" t="s">
        <v>11</v>
      </c>
      <c r="E9" s="18" t="s">
        <v>540</v>
      </c>
      <c r="F9" s="18" t="s">
        <v>1058</v>
      </c>
    </row>
    <row r="10" spans="1:6" ht="25.5">
      <c r="A10" s="44">
        <v>2</v>
      </c>
      <c r="B10" s="61" t="s">
        <v>1059</v>
      </c>
      <c r="C10" s="44" t="s">
        <v>186</v>
      </c>
      <c r="D10" s="44" t="s">
        <v>11</v>
      </c>
      <c r="E10" s="18" t="s">
        <v>540</v>
      </c>
      <c r="F10" s="18" t="s">
        <v>1060</v>
      </c>
    </row>
    <row r="11" spans="1:6">
      <c r="A11" s="152" t="s">
        <v>541</v>
      </c>
      <c r="B11" s="152"/>
      <c r="C11" s="152"/>
      <c r="D11" s="152"/>
      <c r="E11" s="152"/>
      <c r="F11" s="152"/>
    </row>
    <row r="12" spans="1:6" ht="25.5">
      <c r="A12" s="44">
        <v>1</v>
      </c>
      <c r="B12" s="61" t="s">
        <v>1059</v>
      </c>
      <c r="C12" s="44" t="s">
        <v>333</v>
      </c>
      <c r="D12" s="44" t="s">
        <v>11</v>
      </c>
      <c r="E12" s="18" t="s">
        <v>334</v>
      </c>
      <c r="F12" s="18" t="s">
        <v>1058</v>
      </c>
    </row>
    <row r="13" spans="1:6">
      <c r="A13" s="147" t="s">
        <v>542</v>
      </c>
      <c r="B13" s="147"/>
      <c r="C13" s="147"/>
      <c r="D13" s="147"/>
      <c r="E13" s="147"/>
      <c r="F13" s="147"/>
    </row>
    <row r="14" spans="1:6" ht="38.25">
      <c r="A14" s="65">
        <v>1</v>
      </c>
      <c r="B14" s="61" t="s">
        <v>1059</v>
      </c>
      <c r="C14" s="65" t="s">
        <v>103</v>
      </c>
      <c r="D14" s="44" t="s">
        <v>77</v>
      </c>
      <c r="E14" s="44" t="s">
        <v>860</v>
      </c>
      <c r="F14" s="44" t="s">
        <v>1061</v>
      </c>
    </row>
    <row r="15" spans="1:6" ht="38.25">
      <c r="A15" s="65">
        <v>2</v>
      </c>
      <c r="B15" s="61" t="s">
        <v>1062</v>
      </c>
      <c r="C15" s="44" t="s">
        <v>544</v>
      </c>
      <c r="D15" s="44" t="s">
        <v>543</v>
      </c>
      <c r="E15" s="44" t="s">
        <v>860</v>
      </c>
      <c r="F15" s="44" t="s">
        <v>1061</v>
      </c>
    </row>
    <row r="16" spans="1:6" ht="38.25">
      <c r="A16" s="65">
        <v>3</v>
      </c>
      <c r="B16" s="61" t="s">
        <v>1063</v>
      </c>
      <c r="C16" s="44" t="s">
        <v>13</v>
      </c>
      <c r="D16" s="44" t="s">
        <v>77</v>
      </c>
      <c r="E16" s="44" t="s">
        <v>860</v>
      </c>
      <c r="F16" s="44" t="s">
        <v>1061</v>
      </c>
    </row>
    <row r="17" spans="1:6" ht="38.25">
      <c r="A17" s="65">
        <v>4</v>
      </c>
      <c r="B17" s="61" t="s">
        <v>1064</v>
      </c>
      <c r="C17" s="44" t="s">
        <v>16</v>
      </c>
      <c r="D17" s="44" t="s">
        <v>543</v>
      </c>
      <c r="E17" s="44" t="s">
        <v>860</v>
      </c>
      <c r="F17" s="44" t="s">
        <v>1061</v>
      </c>
    </row>
    <row r="18" spans="1:6" ht="38.25">
      <c r="A18" s="65">
        <v>5</v>
      </c>
      <c r="B18" s="61" t="s">
        <v>1065</v>
      </c>
      <c r="C18" s="44" t="s">
        <v>17</v>
      </c>
      <c r="D18" s="44" t="s">
        <v>543</v>
      </c>
      <c r="E18" s="44" t="s">
        <v>860</v>
      </c>
      <c r="F18" s="44" t="s">
        <v>1061</v>
      </c>
    </row>
    <row r="19" spans="1:6" ht="38.25">
      <c r="A19" s="65">
        <v>6</v>
      </c>
      <c r="B19" s="61" t="s">
        <v>1066</v>
      </c>
      <c r="C19" s="44" t="s">
        <v>18</v>
      </c>
      <c r="D19" s="44" t="s">
        <v>543</v>
      </c>
      <c r="E19" s="44" t="s">
        <v>860</v>
      </c>
      <c r="F19" s="44" t="s">
        <v>1061</v>
      </c>
    </row>
    <row r="20" spans="1:6" ht="38.25">
      <c r="A20" s="65">
        <v>7</v>
      </c>
      <c r="B20" s="61" t="s">
        <v>1067</v>
      </c>
      <c r="C20" s="44" t="s">
        <v>19</v>
      </c>
      <c r="D20" s="44" t="s">
        <v>543</v>
      </c>
      <c r="E20" s="44" t="s">
        <v>860</v>
      </c>
      <c r="F20" s="44" t="s">
        <v>1061</v>
      </c>
    </row>
    <row r="21" spans="1:6" ht="38.25">
      <c r="A21" s="65">
        <v>8</v>
      </c>
      <c r="B21" s="61" t="s">
        <v>1069</v>
      </c>
      <c r="C21" s="44" t="s">
        <v>198</v>
      </c>
      <c r="D21" s="44" t="s">
        <v>543</v>
      </c>
      <c r="E21" s="44" t="s">
        <v>860</v>
      </c>
      <c r="F21" s="44" t="s">
        <v>1061</v>
      </c>
    </row>
    <row r="22" spans="1:6" ht="51">
      <c r="A22" s="65">
        <v>9</v>
      </c>
      <c r="B22" s="61" t="s">
        <v>1070</v>
      </c>
      <c r="C22" s="44" t="s">
        <v>21</v>
      </c>
      <c r="D22" s="44" t="s">
        <v>1071</v>
      </c>
      <c r="E22" s="44" t="s">
        <v>860</v>
      </c>
      <c r="F22" s="44" t="s">
        <v>1068</v>
      </c>
    </row>
    <row r="23" spans="1:6" ht="51">
      <c r="A23" s="65">
        <v>10</v>
      </c>
      <c r="B23" s="48" t="s">
        <v>859</v>
      </c>
      <c r="C23" s="44" t="s">
        <v>21</v>
      </c>
      <c r="D23" s="44" t="s">
        <v>545</v>
      </c>
      <c r="E23" s="44" t="s">
        <v>860</v>
      </c>
      <c r="F23" s="44" t="s">
        <v>861</v>
      </c>
    </row>
    <row r="24" spans="1:6" ht="51">
      <c r="A24" s="65">
        <v>11</v>
      </c>
      <c r="B24" s="48" t="s">
        <v>1072</v>
      </c>
      <c r="C24" s="49" t="s">
        <v>21</v>
      </c>
      <c r="D24" s="49" t="s">
        <v>543</v>
      </c>
      <c r="E24" s="44" t="s">
        <v>860</v>
      </c>
      <c r="F24" s="49" t="s">
        <v>861</v>
      </c>
    </row>
    <row r="25" spans="1:6" ht="51">
      <c r="A25" s="65">
        <v>12</v>
      </c>
      <c r="B25" s="48" t="s">
        <v>1073</v>
      </c>
      <c r="C25" s="44" t="s">
        <v>21</v>
      </c>
      <c r="D25" s="44" t="s">
        <v>11</v>
      </c>
      <c r="E25" s="44" t="s">
        <v>860</v>
      </c>
      <c r="F25" s="49" t="s">
        <v>861</v>
      </c>
    </row>
    <row r="26" spans="1:6" ht="51">
      <c r="A26" s="43">
        <v>13</v>
      </c>
      <c r="B26" s="61" t="s">
        <v>1074</v>
      </c>
      <c r="C26" s="18" t="s">
        <v>186</v>
      </c>
      <c r="D26" s="18" t="s">
        <v>79</v>
      </c>
      <c r="E26" s="44" t="s">
        <v>860</v>
      </c>
      <c r="F26" s="44" t="s">
        <v>1075</v>
      </c>
    </row>
    <row r="27" spans="1:6" ht="51">
      <c r="A27" s="65">
        <v>14</v>
      </c>
      <c r="B27" s="61" t="s">
        <v>546</v>
      </c>
      <c r="C27" s="65" t="s">
        <v>76</v>
      </c>
      <c r="D27" s="44" t="s">
        <v>543</v>
      </c>
      <c r="E27" s="44" t="s">
        <v>860</v>
      </c>
      <c r="F27" s="44" t="s">
        <v>1075</v>
      </c>
    </row>
    <row r="28" spans="1:6" ht="51">
      <c r="A28" s="65">
        <v>15</v>
      </c>
      <c r="B28" s="61" t="s">
        <v>884</v>
      </c>
      <c r="C28" s="44" t="s">
        <v>76</v>
      </c>
      <c r="D28" s="44" t="s">
        <v>885</v>
      </c>
      <c r="E28" s="44" t="s">
        <v>860</v>
      </c>
      <c r="F28" s="44" t="s">
        <v>1075</v>
      </c>
    </row>
    <row r="29" spans="1:6" s="107" customFormat="1" ht="38.25">
      <c r="A29" s="43">
        <v>16</v>
      </c>
      <c r="B29" s="19" t="s">
        <v>1077</v>
      </c>
      <c r="C29" s="18" t="s">
        <v>39</v>
      </c>
      <c r="D29" s="18" t="s">
        <v>11</v>
      </c>
      <c r="E29" s="18" t="s">
        <v>860</v>
      </c>
      <c r="F29" s="18" t="s">
        <v>915</v>
      </c>
    </row>
    <row r="30" spans="1:6" s="107" customFormat="1" ht="38.25">
      <c r="A30" s="43">
        <v>17</v>
      </c>
      <c r="B30" s="19" t="s">
        <v>1076</v>
      </c>
      <c r="C30" s="18" t="s">
        <v>39</v>
      </c>
      <c r="D30" s="18" t="s">
        <v>354</v>
      </c>
      <c r="E30" s="18" t="s">
        <v>860</v>
      </c>
      <c r="F30" s="18" t="s">
        <v>915</v>
      </c>
    </row>
    <row r="31" spans="1:6" s="107" customFormat="1" ht="38.25" customHeight="1">
      <c r="A31" s="153">
        <v>18</v>
      </c>
      <c r="B31" s="155" t="s">
        <v>1078</v>
      </c>
      <c r="C31" s="143" t="s">
        <v>24</v>
      </c>
      <c r="D31" s="143" t="s">
        <v>11</v>
      </c>
      <c r="E31" s="143" t="s">
        <v>860</v>
      </c>
      <c r="F31" s="143" t="s">
        <v>915</v>
      </c>
    </row>
    <row r="32" spans="1:6">
      <c r="A32" s="154"/>
      <c r="B32" s="156"/>
      <c r="C32" s="144"/>
      <c r="D32" s="144"/>
      <c r="E32" s="144"/>
      <c r="F32" s="144"/>
    </row>
    <row r="33" spans="1:6">
      <c r="A33" s="151" t="s">
        <v>547</v>
      </c>
      <c r="B33" s="151"/>
      <c r="C33" s="151"/>
      <c r="D33" s="151"/>
      <c r="E33" s="151"/>
      <c r="F33" s="151"/>
    </row>
    <row r="34" spans="1:6" ht="51">
      <c r="A34" s="65">
        <v>1</v>
      </c>
      <c r="B34" s="61" t="s">
        <v>1059</v>
      </c>
      <c r="C34" s="44" t="s">
        <v>21</v>
      </c>
      <c r="D34" s="44" t="s">
        <v>191</v>
      </c>
      <c r="E34" s="44" t="s">
        <v>1079</v>
      </c>
      <c r="F34" s="18" t="s">
        <v>1080</v>
      </c>
    </row>
    <row r="35" spans="1:6">
      <c r="A35" s="151" t="s">
        <v>548</v>
      </c>
      <c r="B35" s="151"/>
      <c r="C35" s="151"/>
      <c r="D35" s="151"/>
      <c r="E35" s="151"/>
      <c r="F35" s="151"/>
    </row>
    <row r="36" spans="1:6" ht="38.25">
      <c r="A36" s="44">
        <v>1</v>
      </c>
      <c r="B36" s="61" t="s">
        <v>1059</v>
      </c>
      <c r="C36" s="44" t="s">
        <v>103</v>
      </c>
      <c r="D36" s="44" t="s">
        <v>1211</v>
      </c>
      <c r="E36" s="44" t="s">
        <v>78</v>
      </c>
      <c r="F36" s="44" t="s">
        <v>1210</v>
      </c>
    </row>
    <row r="37" spans="1:6" ht="38.25">
      <c r="A37" s="44">
        <v>2</v>
      </c>
      <c r="B37" s="61" t="s">
        <v>1059</v>
      </c>
      <c r="C37" s="44" t="s">
        <v>13</v>
      </c>
      <c r="D37" s="44" t="s">
        <v>1209</v>
      </c>
      <c r="E37" s="44" t="s">
        <v>78</v>
      </c>
      <c r="F37" s="44" t="s">
        <v>1210</v>
      </c>
    </row>
    <row r="38" spans="1:6" ht="38.25">
      <c r="A38" s="65">
        <v>3</v>
      </c>
      <c r="B38" s="61" t="s">
        <v>1059</v>
      </c>
      <c r="C38" s="44" t="s">
        <v>21</v>
      </c>
      <c r="D38" s="44" t="s">
        <v>36</v>
      </c>
      <c r="E38" s="44" t="s">
        <v>1081</v>
      </c>
      <c r="F38" s="44" t="s">
        <v>1082</v>
      </c>
    </row>
    <row r="39" spans="1:6" ht="38.25">
      <c r="A39" s="65">
        <v>4</v>
      </c>
      <c r="B39" s="61" t="s">
        <v>1059</v>
      </c>
      <c r="C39" s="44" t="s">
        <v>21</v>
      </c>
      <c r="D39" s="44" t="s">
        <v>11</v>
      </c>
      <c r="E39" s="44" t="s">
        <v>1081</v>
      </c>
      <c r="F39" s="44" t="s">
        <v>1083</v>
      </c>
    </row>
    <row r="40" spans="1:6">
      <c r="A40" s="151" t="s">
        <v>549</v>
      </c>
      <c r="B40" s="151"/>
      <c r="C40" s="151"/>
      <c r="D40" s="151"/>
      <c r="E40" s="151"/>
      <c r="F40" s="151"/>
    </row>
    <row r="41" spans="1:6" ht="51">
      <c r="A41" s="65">
        <v>1</v>
      </c>
      <c r="B41" s="61" t="s">
        <v>1059</v>
      </c>
      <c r="C41" s="44" t="s">
        <v>21</v>
      </c>
      <c r="D41" s="44" t="s">
        <v>71</v>
      </c>
      <c r="E41" s="44" t="s">
        <v>1084</v>
      </c>
      <c r="F41" s="44" t="s">
        <v>861</v>
      </c>
    </row>
    <row r="42" spans="1:6">
      <c r="A42" s="151" t="s">
        <v>550</v>
      </c>
      <c r="B42" s="151"/>
      <c r="C42" s="151"/>
      <c r="D42" s="151"/>
      <c r="E42" s="151"/>
      <c r="F42" s="151"/>
    </row>
    <row r="43" spans="1:6" ht="51">
      <c r="A43" s="65">
        <v>1</v>
      </c>
      <c r="B43" s="61" t="s">
        <v>1059</v>
      </c>
      <c r="C43" s="44" t="s">
        <v>21</v>
      </c>
      <c r="D43" s="44" t="s">
        <v>36</v>
      </c>
      <c r="E43" s="44" t="s">
        <v>1085</v>
      </c>
      <c r="F43" s="44" t="s">
        <v>861</v>
      </c>
    </row>
    <row r="44" spans="1:6">
      <c r="A44" s="151" t="s">
        <v>551</v>
      </c>
      <c r="B44" s="151"/>
      <c r="C44" s="151"/>
      <c r="D44" s="151"/>
      <c r="E44" s="151"/>
      <c r="F44" s="151"/>
    </row>
    <row r="45" spans="1:6" ht="51">
      <c r="A45" s="65">
        <v>1</v>
      </c>
      <c r="B45" s="61" t="s">
        <v>1059</v>
      </c>
      <c r="C45" s="44" t="s">
        <v>21</v>
      </c>
      <c r="D45" s="44" t="s">
        <v>36</v>
      </c>
      <c r="E45" s="44" t="s">
        <v>1086</v>
      </c>
      <c r="F45" s="44" t="s">
        <v>861</v>
      </c>
    </row>
    <row r="46" spans="1:6" ht="51">
      <c r="A46" s="65">
        <v>2</v>
      </c>
      <c r="B46" s="61" t="s">
        <v>1059</v>
      </c>
      <c r="C46" s="44" t="s">
        <v>21</v>
      </c>
      <c r="D46" s="44" t="s">
        <v>11</v>
      </c>
      <c r="E46" s="44" t="s">
        <v>1086</v>
      </c>
      <c r="F46" s="44" t="s">
        <v>861</v>
      </c>
    </row>
    <row r="47" spans="1:6">
      <c r="A47" s="151" t="s">
        <v>552</v>
      </c>
      <c r="B47" s="151"/>
      <c r="C47" s="151"/>
      <c r="D47" s="151"/>
      <c r="E47" s="151"/>
      <c r="F47" s="151"/>
    </row>
    <row r="48" spans="1:6" ht="51">
      <c r="A48" s="65">
        <v>1</v>
      </c>
      <c r="B48" s="61" t="s">
        <v>1059</v>
      </c>
      <c r="C48" s="44" t="s">
        <v>21</v>
      </c>
      <c r="D48" s="44" t="s">
        <v>36</v>
      </c>
      <c r="E48" s="44" t="s">
        <v>1087</v>
      </c>
      <c r="F48" s="44" t="s">
        <v>861</v>
      </c>
    </row>
    <row r="49" spans="1:6">
      <c r="A49" s="146" t="s">
        <v>553</v>
      </c>
      <c r="B49" s="146"/>
      <c r="C49" s="146"/>
      <c r="D49" s="146"/>
      <c r="E49" s="146"/>
      <c r="F49" s="146"/>
    </row>
    <row r="50" spans="1:6" ht="51">
      <c r="A50" s="65">
        <v>1</v>
      </c>
      <c r="B50" s="61" t="s">
        <v>1059</v>
      </c>
      <c r="C50" s="44" t="s">
        <v>21</v>
      </c>
      <c r="D50" s="44" t="s">
        <v>36</v>
      </c>
      <c r="E50" s="18" t="s">
        <v>1088</v>
      </c>
      <c r="F50" s="18" t="s">
        <v>1089</v>
      </c>
    </row>
    <row r="51" spans="1:6">
      <c r="A51" s="147" t="s">
        <v>554</v>
      </c>
      <c r="B51" s="147"/>
      <c r="C51" s="147"/>
      <c r="D51" s="147"/>
      <c r="E51" s="147"/>
      <c r="F51" s="147"/>
    </row>
    <row r="52" spans="1:6" ht="51">
      <c r="A52" s="65">
        <v>1</v>
      </c>
      <c r="B52" s="61" t="s">
        <v>1059</v>
      </c>
      <c r="C52" s="44" t="s">
        <v>21</v>
      </c>
      <c r="D52" s="44" t="s">
        <v>36</v>
      </c>
      <c r="E52" s="18" t="s">
        <v>1090</v>
      </c>
      <c r="F52" s="18" t="s">
        <v>1089</v>
      </c>
    </row>
    <row r="53" spans="1:6">
      <c r="A53" s="148" t="s">
        <v>784</v>
      </c>
      <c r="B53" s="149"/>
      <c r="C53" s="149"/>
      <c r="D53" s="149"/>
      <c r="E53" s="149"/>
      <c r="F53" s="149"/>
    </row>
    <row r="54" spans="1:6" ht="76.5">
      <c r="A54" s="133">
        <v>1</v>
      </c>
      <c r="B54" s="34" t="s">
        <v>556</v>
      </c>
      <c r="C54" s="64" t="s">
        <v>39</v>
      </c>
      <c r="D54" s="32" t="s">
        <v>557</v>
      </c>
      <c r="E54" s="32" t="s">
        <v>558</v>
      </c>
      <c r="F54" s="32" t="s">
        <v>560</v>
      </c>
    </row>
    <row r="55" spans="1:6" ht="51">
      <c r="A55" s="133">
        <v>2</v>
      </c>
      <c r="B55" s="34" t="s">
        <v>559</v>
      </c>
      <c r="C55" s="64" t="s">
        <v>103</v>
      </c>
      <c r="D55" s="64" t="s">
        <v>11</v>
      </c>
      <c r="E55" s="32" t="s">
        <v>558</v>
      </c>
      <c r="F55" s="32" t="s">
        <v>560</v>
      </c>
    </row>
  </sheetData>
  <mergeCells count="21">
    <mergeCell ref="A53:F53"/>
    <mergeCell ref="A2:F2"/>
    <mergeCell ref="A35:F35"/>
    <mergeCell ref="A40:F40"/>
    <mergeCell ref="A42:F42"/>
    <mergeCell ref="A44:F44"/>
    <mergeCell ref="A47:F47"/>
    <mergeCell ref="A4:F4"/>
    <mergeCell ref="A8:F8"/>
    <mergeCell ref="A11:F11"/>
    <mergeCell ref="A13:F13"/>
    <mergeCell ref="A33:F33"/>
    <mergeCell ref="A31:A32"/>
    <mergeCell ref="B31:B32"/>
    <mergeCell ref="C31:C32"/>
    <mergeCell ref="D31:D32"/>
    <mergeCell ref="E31:E32"/>
    <mergeCell ref="F31:F32"/>
    <mergeCell ref="A1:F1"/>
    <mergeCell ref="A49:F49"/>
    <mergeCell ref="A51:F51"/>
  </mergeCells>
  <pageMargins left="0.19685039370078741" right="0.19685039370078741" top="1.1811023622047245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"/>
  <sheetViews>
    <sheetView topLeftCell="A7" workbookViewId="0">
      <selection activeCell="A10" sqref="A10"/>
    </sheetView>
  </sheetViews>
  <sheetFormatPr defaultRowHeight="12.75"/>
  <cols>
    <col min="1" max="1" width="6.5703125" style="6" customWidth="1"/>
    <col min="2" max="2" width="32.42578125" style="6" customWidth="1"/>
    <col min="3" max="3" width="15.28515625" style="6" customWidth="1"/>
    <col min="4" max="4" width="19" style="6" customWidth="1"/>
    <col min="5" max="5" width="23.28515625" style="6" customWidth="1"/>
    <col min="6" max="6" width="37.140625" style="6" customWidth="1"/>
    <col min="7" max="16384" width="9.140625" style="6"/>
  </cols>
  <sheetData>
    <row r="1" spans="1:6">
      <c r="A1" s="145" t="s">
        <v>253</v>
      </c>
      <c r="B1" s="145"/>
      <c r="C1" s="145"/>
      <c r="D1" s="145"/>
      <c r="E1" s="145"/>
      <c r="F1" s="145"/>
    </row>
    <row r="2" spans="1:6">
      <c r="A2" s="145" t="s">
        <v>167</v>
      </c>
      <c r="B2" s="145"/>
      <c r="C2" s="145"/>
      <c r="D2" s="145"/>
      <c r="E2" s="145"/>
      <c r="F2" s="145"/>
    </row>
    <row r="3" spans="1:6">
      <c r="B3" s="98"/>
      <c r="C3" s="98"/>
      <c r="D3" s="98"/>
      <c r="E3" s="98"/>
      <c r="F3" s="98"/>
    </row>
    <row r="4" spans="1:6" ht="18.75" customHeight="1">
      <c r="A4" s="157" t="s">
        <v>34</v>
      </c>
      <c r="B4" s="157"/>
      <c r="C4" s="157"/>
      <c r="D4" s="157"/>
      <c r="E4" s="157"/>
      <c r="F4" s="157"/>
    </row>
    <row r="5" spans="1:6" ht="15.75" customHeight="1">
      <c r="A5" s="157" t="s">
        <v>35</v>
      </c>
      <c r="B5" s="157"/>
      <c r="C5" s="157"/>
      <c r="D5" s="157"/>
      <c r="E5" s="157"/>
      <c r="F5" s="157"/>
    </row>
    <row r="6" spans="1:6" ht="25.5">
      <c r="A6" s="97" t="s">
        <v>0</v>
      </c>
      <c r="B6" s="97" t="s">
        <v>1</v>
      </c>
      <c r="C6" s="97" t="s">
        <v>2</v>
      </c>
      <c r="D6" s="97" t="s">
        <v>3</v>
      </c>
      <c r="E6" s="97" t="s">
        <v>4</v>
      </c>
      <c r="F6" s="97" t="s">
        <v>5</v>
      </c>
    </row>
    <row r="7" spans="1:6" ht="51">
      <c r="A7" s="32" t="s">
        <v>114</v>
      </c>
      <c r="B7" s="31" t="s">
        <v>1100</v>
      </c>
      <c r="C7" s="100" t="s">
        <v>13</v>
      </c>
      <c r="D7" s="100" t="s">
        <v>324</v>
      </c>
      <c r="E7" s="100" t="s">
        <v>1099</v>
      </c>
      <c r="F7" s="18" t="s">
        <v>1098</v>
      </c>
    </row>
    <row r="8" spans="1:6" ht="65.25" customHeight="1">
      <c r="A8" s="32" t="s">
        <v>175</v>
      </c>
      <c r="B8" s="31" t="s">
        <v>1097</v>
      </c>
      <c r="C8" s="100" t="s">
        <v>13</v>
      </c>
      <c r="D8" s="100" t="s">
        <v>36</v>
      </c>
      <c r="E8" s="100" t="s">
        <v>14</v>
      </c>
      <c r="F8" s="100" t="s">
        <v>1096</v>
      </c>
    </row>
    <row r="9" spans="1:6" ht="27" customHeight="1">
      <c r="A9" s="158" t="s">
        <v>255</v>
      </c>
      <c r="B9" s="158"/>
      <c r="C9" s="158"/>
      <c r="D9" s="158"/>
      <c r="E9" s="158"/>
      <c r="F9" s="158"/>
    </row>
    <row r="10" spans="1:6" ht="52.5" customHeight="1">
      <c r="A10" s="27" t="s">
        <v>115</v>
      </c>
      <c r="B10" s="46" t="s">
        <v>289</v>
      </c>
      <c r="C10" s="125" t="s">
        <v>168</v>
      </c>
      <c r="D10" s="45" t="s">
        <v>36</v>
      </c>
      <c r="E10" s="18" t="s">
        <v>287</v>
      </c>
      <c r="F10" s="18" t="s">
        <v>291</v>
      </c>
    </row>
    <row r="11" spans="1:6" ht="39.75" customHeight="1">
      <c r="A11" s="100" t="s">
        <v>116</v>
      </c>
      <c r="B11" s="46" t="s">
        <v>290</v>
      </c>
      <c r="C11" s="125" t="s">
        <v>168</v>
      </c>
      <c r="D11" s="45" t="s">
        <v>36</v>
      </c>
      <c r="E11" s="18" t="s">
        <v>287</v>
      </c>
      <c r="F11" s="18" t="s">
        <v>291</v>
      </c>
    </row>
    <row r="12" spans="1:6" ht="36.75" customHeight="1">
      <c r="A12" s="30" t="s">
        <v>117</v>
      </c>
      <c r="B12" s="46" t="s">
        <v>286</v>
      </c>
      <c r="C12" s="45" t="s">
        <v>25</v>
      </c>
      <c r="D12" s="45" t="s">
        <v>36</v>
      </c>
      <c r="E12" s="18" t="s">
        <v>287</v>
      </c>
      <c r="F12" s="18" t="s">
        <v>291</v>
      </c>
    </row>
    <row r="13" spans="1:6" ht="39" customHeight="1">
      <c r="A13" s="100" t="s">
        <v>118</v>
      </c>
      <c r="B13" s="46" t="s">
        <v>288</v>
      </c>
      <c r="C13" s="45" t="s">
        <v>25</v>
      </c>
      <c r="D13" s="45" t="s">
        <v>36</v>
      </c>
      <c r="E13" s="18" t="s">
        <v>287</v>
      </c>
      <c r="F13" s="18" t="s">
        <v>291</v>
      </c>
    </row>
    <row r="14" spans="1:6" ht="56.25" customHeight="1">
      <c r="A14" s="100" t="s">
        <v>119</v>
      </c>
      <c r="B14" s="124" t="s">
        <v>1095</v>
      </c>
      <c r="C14" s="123" t="s">
        <v>46</v>
      </c>
      <c r="D14" s="123" t="s">
        <v>36</v>
      </c>
      <c r="E14" s="122" t="s">
        <v>284</v>
      </c>
      <c r="F14" s="122" t="s">
        <v>285</v>
      </c>
    </row>
    <row r="15" spans="1:6" ht="38.25">
      <c r="A15" s="100" t="s">
        <v>893</v>
      </c>
      <c r="B15" s="124" t="s">
        <v>1094</v>
      </c>
      <c r="C15" s="123" t="s">
        <v>38</v>
      </c>
      <c r="D15" s="123" t="s">
        <v>36</v>
      </c>
      <c r="E15" s="122" t="s">
        <v>284</v>
      </c>
      <c r="F15" s="122" t="s">
        <v>285</v>
      </c>
    </row>
    <row r="16" spans="1:6" ht="38.25">
      <c r="A16" s="100" t="s">
        <v>1093</v>
      </c>
      <c r="B16" s="124" t="s">
        <v>1092</v>
      </c>
      <c r="C16" s="123" t="s">
        <v>1091</v>
      </c>
      <c r="D16" s="123" t="s">
        <v>36</v>
      </c>
      <c r="E16" s="122" t="s">
        <v>284</v>
      </c>
      <c r="F16" s="122" t="s">
        <v>285</v>
      </c>
    </row>
  </sheetData>
  <mergeCells count="5">
    <mergeCell ref="A1:F1"/>
    <mergeCell ref="A2:F2"/>
    <mergeCell ref="A4:F4"/>
    <mergeCell ref="A5:F5"/>
    <mergeCell ref="A9:F9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workbookViewId="0">
      <selection activeCell="B9" sqref="B9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565</v>
      </c>
      <c r="B1" s="157"/>
      <c r="C1" s="157"/>
      <c r="D1" s="157"/>
      <c r="E1" s="157"/>
      <c r="F1" s="157"/>
    </row>
    <row r="2" spans="1:6">
      <c r="A2" s="158" t="s">
        <v>40</v>
      </c>
      <c r="B2" s="158"/>
      <c r="C2" s="158"/>
      <c r="D2" s="158"/>
      <c r="E2" s="158"/>
      <c r="F2" s="158"/>
    </row>
    <row r="3" spans="1:6" ht="25.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ht="74.25" customHeight="1">
      <c r="A4" s="37" t="s">
        <v>120</v>
      </c>
      <c r="B4" s="19" t="s">
        <v>1138</v>
      </c>
      <c r="C4" s="37" t="s">
        <v>9</v>
      </c>
      <c r="D4" s="130" t="s">
        <v>41</v>
      </c>
      <c r="E4" s="130" t="s">
        <v>8</v>
      </c>
      <c r="F4" s="130" t="s">
        <v>1188</v>
      </c>
    </row>
    <row r="5" spans="1:6" ht="74.25" customHeight="1">
      <c r="A5" s="134" t="s">
        <v>121</v>
      </c>
      <c r="B5" s="129" t="s">
        <v>42</v>
      </c>
      <c r="C5" s="37" t="s">
        <v>9</v>
      </c>
      <c r="D5" s="29" t="s">
        <v>44</v>
      </c>
      <c r="E5" s="29" t="s">
        <v>45</v>
      </c>
      <c r="F5" s="28" t="s">
        <v>1189</v>
      </c>
    </row>
    <row r="6" spans="1:6" ht="74.25" customHeight="1">
      <c r="A6" s="134" t="s">
        <v>197</v>
      </c>
      <c r="B6" s="19" t="s">
        <v>1139</v>
      </c>
      <c r="C6" s="37" t="s">
        <v>9</v>
      </c>
      <c r="D6" s="29" t="s">
        <v>11</v>
      </c>
      <c r="E6" s="130" t="s">
        <v>8</v>
      </c>
      <c r="F6" s="130" t="s">
        <v>1188</v>
      </c>
    </row>
    <row r="7" spans="1:6" ht="48.75" customHeight="1">
      <c r="A7" s="37" t="s">
        <v>1208</v>
      </c>
      <c r="B7" s="19" t="s">
        <v>1140</v>
      </c>
      <c r="C7" s="37" t="s">
        <v>9</v>
      </c>
      <c r="D7" s="130" t="s">
        <v>41</v>
      </c>
      <c r="E7" s="130" t="s">
        <v>8</v>
      </c>
      <c r="F7" s="130" t="s">
        <v>1190</v>
      </c>
    </row>
    <row r="8" spans="1:6" ht="29.25" customHeight="1">
      <c r="A8" s="158" t="s">
        <v>256</v>
      </c>
      <c r="B8" s="158"/>
      <c r="C8" s="158"/>
      <c r="D8" s="158"/>
      <c r="E8" s="158"/>
      <c r="F8" s="158"/>
    </row>
    <row r="9" spans="1:6" ht="76.5">
      <c r="A9" s="66" t="s">
        <v>564</v>
      </c>
      <c r="B9" s="42" t="s">
        <v>1207</v>
      </c>
      <c r="C9" s="18" t="s">
        <v>23</v>
      </c>
      <c r="D9" s="18" t="s">
        <v>55</v>
      </c>
      <c r="E9" s="18" t="s">
        <v>276</v>
      </c>
      <c r="F9" s="32" t="s">
        <v>292</v>
      </c>
    </row>
  </sheetData>
  <mergeCells count="3">
    <mergeCell ref="A1:F1"/>
    <mergeCell ref="A2:F2"/>
    <mergeCell ref="A8:F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21"/>
  <sheetViews>
    <sheetView topLeftCell="A22" workbookViewId="0">
      <selection activeCell="B9" sqref="B9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 s="101" customFormat="1" ht="15" customHeight="1">
      <c r="A1" s="159" t="s">
        <v>50</v>
      </c>
      <c r="B1" s="159"/>
      <c r="C1" s="159"/>
      <c r="D1" s="159"/>
      <c r="E1" s="159"/>
      <c r="F1" s="159"/>
    </row>
    <row r="2" spans="1:6" s="101" customFormat="1" ht="15" customHeight="1">
      <c r="A2" s="160" t="s">
        <v>47</v>
      </c>
      <c r="B2" s="160"/>
      <c r="C2" s="160"/>
      <c r="D2" s="160"/>
      <c r="E2" s="160"/>
      <c r="F2" s="160"/>
    </row>
    <row r="3" spans="1:6" s="101" customFormat="1" ht="25.5">
      <c r="A3" s="102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 t="s">
        <v>5</v>
      </c>
    </row>
    <row r="4" spans="1:6" s="101" customFormat="1" ht="63.75">
      <c r="A4" s="37" t="s">
        <v>122</v>
      </c>
      <c r="B4" s="103" t="s">
        <v>300</v>
      </c>
      <c r="C4" s="104" t="s">
        <v>48</v>
      </c>
      <c r="D4" s="104" t="s">
        <v>49</v>
      </c>
      <c r="E4" s="58" t="s">
        <v>538</v>
      </c>
      <c r="F4" s="104" t="s">
        <v>924</v>
      </c>
    </row>
    <row r="5" spans="1:6" s="106" customFormat="1" ht="63.75">
      <c r="A5" s="37" t="s">
        <v>830</v>
      </c>
      <c r="B5" s="105" t="s">
        <v>831</v>
      </c>
      <c r="C5" s="58" t="s">
        <v>18</v>
      </c>
      <c r="D5" s="58" t="s">
        <v>49</v>
      </c>
      <c r="E5" s="58" t="s">
        <v>301</v>
      </c>
      <c r="F5" s="58" t="s">
        <v>924</v>
      </c>
    </row>
    <row r="6" spans="1:6" s="106" customFormat="1" ht="63.75">
      <c r="A6" s="37" t="s">
        <v>918</v>
      </c>
      <c r="B6" s="36" t="s">
        <v>1212</v>
      </c>
      <c r="C6" s="37" t="s">
        <v>186</v>
      </c>
      <c r="D6" s="37" t="s">
        <v>49</v>
      </c>
      <c r="E6" s="37" t="s">
        <v>538</v>
      </c>
      <c r="F6" s="58" t="s">
        <v>924</v>
      </c>
    </row>
    <row r="7" spans="1:6" s="106" customFormat="1" ht="52.5" customHeight="1">
      <c r="A7" s="37" t="s">
        <v>925</v>
      </c>
      <c r="B7" s="105" t="s">
        <v>1213</v>
      </c>
      <c r="C7" s="58" t="s">
        <v>24</v>
      </c>
      <c r="D7" s="58" t="s">
        <v>49</v>
      </c>
      <c r="E7" s="58" t="s">
        <v>538</v>
      </c>
      <c r="F7" s="58" t="s">
        <v>926</v>
      </c>
    </row>
    <row r="8" spans="1:6" s="101" customFormat="1" ht="27" customHeight="1">
      <c r="A8" s="161" t="s">
        <v>257</v>
      </c>
      <c r="B8" s="162"/>
      <c r="C8" s="162"/>
      <c r="D8" s="162"/>
      <c r="E8" s="162"/>
      <c r="F8" s="163"/>
    </row>
    <row r="9" spans="1:6" s="101" customFormat="1" ht="111.75" customHeight="1">
      <c r="A9" s="37" t="s">
        <v>123</v>
      </c>
      <c r="B9" s="48" t="s">
        <v>1215</v>
      </c>
      <c r="C9" s="49" t="s">
        <v>103</v>
      </c>
      <c r="D9" s="49" t="s">
        <v>298</v>
      </c>
      <c r="E9" s="49" t="s">
        <v>299</v>
      </c>
      <c r="F9" s="49" t="s">
        <v>927</v>
      </c>
    </row>
    <row r="10" spans="1:6" s="101" customFormat="1" ht="111.75" customHeight="1">
      <c r="A10" s="37" t="s">
        <v>566</v>
      </c>
      <c r="B10" s="48" t="s">
        <v>1214</v>
      </c>
      <c r="C10" s="49" t="s">
        <v>103</v>
      </c>
      <c r="D10" s="49" t="s">
        <v>298</v>
      </c>
      <c r="E10" s="49" t="s">
        <v>928</v>
      </c>
      <c r="F10" s="49" t="s">
        <v>927</v>
      </c>
    </row>
    <row r="11" spans="1:6" s="101" customFormat="1" ht="111.75" customHeight="1">
      <c r="A11" s="37" t="s">
        <v>124</v>
      </c>
      <c r="B11" s="48" t="s">
        <v>1216</v>
      </c>
      <c r="C11" s="49" t="s">
        <v>103</v>
      </c>
      <c r="D11" s="49" t="s">
        <v>298</v>
      </c>
      <c r="E11" s="49" t="s">
        <v>928</v>
      </c>
      <c r="F11" s="49" t="s">
        <v>927</v>
      </c>
    </row>
    <row r="12" spans="1:6" s="101" customFormat="1" ht="91.5" customHeight="1">
      <c r="A12" s="37" t="s">
        <v>125</v>
      </c>
      <c r="B12" s="48" t="s">
        <v>1220</v>
      </c>
      <c r="C12" s="49" t="s">
        <v>176</v>
      </c>
      <c r="D12" s="49" t="s">
        <v>298</v>
      </c>
      <c r="E12" s="49" t="s">
        <v>928</v>
      </c>
      <c r="F12" s="49" t="s">
        <v>927</v>
      </c>
    </row>
    <row r="13" spans="1:6" s="101" customFormat="1" ht="72.75" customHeight="1">
      <c r="A13" s="37" t="s">
        <v>126</v>
      </c>
      <c r="B13" s="48" t="s">
        <v>1221</v>
      </c>
      <c r="C13" s="49" t="s">
        <v>48</v>
      </c>
      <c r="D13" s="49" t="s">
        <v>298</v>
      </c>
      <c r="E13" s="49" t="s">
        <v>928</v>
      </c>
      <c r="F13" s="49" t="s">
        <v>927</v>
      </c>
    </row>
    <row r="14" spans="1:6" s="101" customFormat="1" ht="55.5" customHeight="1">
      <c r="A14" s="37" t="s">
        <v>127</v>
      </c>
      <c r="B14" s="48" t="s">
        <v>1222</v>
      </c>
      <c r="C14" s="49" t="s">
        <v>168</v>
      </c>
      <c r="D14" s="49" t="s">
        <v>12</v>
      </c>
      <c r="E14" s="49" t="s">
        <v>928</v>
      </c>
      <c r="F14" s="49" t="s">
        <v>927</v>
      </c>
    </row>
    <row r="15" spans="1:6" s="101" customFormat="1" ht="55.5" customHeight="1">
      <c r="A15" s="37" t="s">
        <v>128</v>
      </c>
      <c r="B15" s="48" t="s">
        <v>1223</v>
      </c>
      <c r="C15" s="49" t="s">
        <v>168</v>
      </c>
      <c r="D15" s="49" t="s">
        <v>12</v>
      </c>
      <c r="E15" s="49" t="s">
        <v>928</v>
      </c>
      <c r="F15" s="49" t="s">
        <v>927</v>
      </c>
    </row>
    <row r="16" spans="1:6" s="101" customFormat="1" ht="56.25" customHeight="1">
      <c r="A16" s="37" t="s">
        <v>129</v>
      </c>
      <c r="B16" s="54" t="s">
        <v>1224</v>
      </c>
      <c r="C16" s="49" t="s">
        <v>21</v>
      </c>
      <c r="D16" s="49" t="s">
        <v>12</v>
      </c>
      <c r="E16" s="49" t="s">
        <v>928</v>
      </c>
      <c r="F16" s="49" t="s">
        <v>927</v>
      </c>
    </row>
    <row r="17" spans="1:6" s="101" customFormat="1" ht="56.25" customHeight="1">
      <c r="A17" s="37" t="s">
        <v>130</v>
      </c>
      <c r="B17" s="54" t="s">
        <v>1227</v>
      </c>
      <c r="C17" s="49" t="s">
        <v>21</v>
      </c>
      <c r="D17" s="49" t="s">
        <v>12</v>
      </c>
      <c r="E17" s="49" t="s">
        <v>928</v>
      </c>
      <c r="F17" s="49" t="s">
        <v>927</v>
      </c>
    </row>
    <row r="18" spans="1:6" s="101" customFormat="1" ht="79.5" customHeight="1">
      <c r="A18" s="37" t="s">
        <v>131</v>
      </c>
      <c r="B18" s="54" t="s">
        <v>929</v>
      </c>
      <c r="C18" s="49" t="s">
        <v>22</v>
      </c>
      <c r="D18" s="49" t="s">
        <v>12</v>
      </c>
      <c r="E18" s="49" t="s">
        <v>928</v>
      </c>
      <c r="F18" s="49" t="s">
        <v>927</v>
      </c>
    </row>
    <row r="19" spans="1:6" s="106" customFormat="1" ht="139.5" customHeight="1">
      <c r="A19" s="37" t="s">
        <v>931</v>
      </c>
      <c r="B19" s="36" t="s">
        <v>1225</v>
      </c>
      <c r="C19" s="37" t="s">
        <v>39</v>
      </c>
      <c r="D19" s="37" t="s">
        <v>12</v>
      </c>
      <c r="E19" s="37" t="s">
        <v>928</v>
      </c>
      <c r="F19" s="37" t="s">
        <v>927</v>
      </c>
    </row>
    <row r="20" spans="1:6" s="101" customFormat="1" ht="82.5" customHeight="1">
      <c r="A20" s="37" t="s">
        <v>1217</v>
      </c>
      <c r="B20" s="54" t="s">
        <v>930</v>
      </c>
      <c r="C20" s="49" t="s">
        <v>24</v>
      </c>
      <c r="D20" s="49" t="s">
        <v>12</v>
      </c>
      <c r="E20" s="49" t="s">
        <v>928</v>
      </c>
      <c r="F20" s="49" t="s">
        <v>927</v>
      </c>
    </row>
    <row r="21" spans="1:6" s="101" customFormat="1" ht="84.75" customHeight="1">
      <c r="A21" s="37" t="s">
        <v>1218</v>
      </c>
      <c r="B21" s="54" t="s">
        <v>1226</v>
      </c>
      <c r="C21" s="49" t="s">
        <v>24</v>
      </c>
      <c r="D21" s="49" t="s">
        <v>12</v>
      </c>
      <c r="E21" s="49" t="s">
        <v>928</v>
      </c>
      <c r="F21" s="49" t="s">
        <v>927</v>
      </c>
    </row>
  </sheetData>
  <mergeCells count="3">
    <mergeCell ref="A1:F1"/>
    <mergeCell ref="A2:F2"/>
    <mergeCell ref="A8:F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F6"/>
  <sheetViews>
    <sheetView workbookViewId="0">
      <selection activeCell="C7" sqref="C7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65</v>
      </c>
      <c r="B1" s="157"/>
      <c r="C1" s="157"/>
      <c r="D1" s="157"/>
      <c r="E1" s="157"/>
      <c r="F1" s="157"/>
    </row>
    <row r="2" spans="1:6">
      <c r="A2" s="164" t="s">
        <v>53</v>
      </c>
      <c r="B2" s="164"/>
      <c r="C2" s="164"/>
      <c r="D2" s="164"/>
      <c r="E2" s="164"/>
      <c r="F2" s="164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09.5" customHeight="1">
      <c r="A4" s="49" t="s">
        <v>132</v>
      </c>
      <c r="B4" s="128" t="s">
        <v>1142</v>
      </c>
      <c r="C4" s="37" t="s">
        <v>9</v>
      </c>
      <c r="D4" s="130" t="s">
        <v>177</v>
      </c>
      <c r="E4" s="27" t="s">
        <v>62</v>
      </c>
      <c r="F4" s="130" t="s">
        <v>302</v>
      </c>
    </row>
    <row r="5" spans="1:6" ht="25.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26.25" customHeight="1">
      <c r="A6" s="158" t="s">
        <v>258</v>
      </c>
      <c r="B6" s="158"/>
      <c r="C6" s="158"/>
      <c r="D6" s="158"/>
      <c r="E6" s="158"/>
      <c r="F6" s="158"/>
    </row>
  </sheetData>
  <mergeCells count="3">
    <mergeCell ref="A1:F1"/>
    <mergeCell ref="A2:F2"/>
    <mergeCell ref="A6:F6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29"/>
  <sheetViews>
    <sheetView topLeftCell="A19" workbookViewId="0">
      <selection activeCell="A16" sqref="A16:XFD16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7" t="s">
        <v>66</v>
      </c>
      <c r="B1" s="157"/>
      <c r="C1" s="157"/>
      <c r="D1" s="157"/>
      <c r="E1" s="157"/>
      <c r="F1" s="157"/>
    </row>
    <row r="2" spans="1:6">
      <c r="A2" s="157" t="s">
        <v>61</v>
      </c>
      <c r="B2" s="157"/>
      <c r="C2" s="157"/>
      <c r="D2" s="157"/>
      <c r="E2" s="157"/>
      <c r="F2" s="157"/>
    </row>
    <row r="3" spans="1:6" ht="25.5">
      <c r="A3" s="97" t="s">
        <v>0</v>
      </c>
      <c r="B3" s="99" t="s">
        <v>1</v>
      </c>
      <c r="C3" s="99" t="s">
        <v>2</v>
      </c>
      <c r="D3" s="99" t="s">
        <v>3</v>
      </c>
      <c r="E3" s="99" t="s">
        <v>4</v>
      </c>
      <c r="F3" s="99" t="s">
        <v>5</v>
      </c>
    </row>
    <row r="4" spans="1:6" ht="39.75" customHeight="1">
      <c r="A4" s="25" t="s">
        <v>133</v>
      </c>
      <c r="B4" s="48" t="s">
        <v>303</v>
      </c>
      <c r="C4" s="32" t="s">
        <v>48</v>
      </c>
      <c r="D4" s="32" t="s">
        <v>54</v>
      </c>
      <c r="E4" s="100" t="s">
        <v>568</v>
      </c>
      <c r="F4" s="18" t="s">
        <v>1116</v>
      </c>
    </row>
    <row r="5" spans="1:6" ht="39.75" customHeight="1">
      <c r="A5" s="17" t="s">
        <v>134</v>
      </c>
      <c r="B5" s="36" t="s">
        <v>863</v>
      </c>
      <c r="C5" s="37" t="s">
        <v>22</v>
      </c>
      <c r="D5" s="37" t="s">
        <v>54</v>
      </c>
      <c r="E5" s="37" t="s">
        <v>568</v>
      </c>
      <c r="F5" s="18" t="s">
        <v>1116</v>
      </c>
    </row>
    <row r="6" spans="1:6" ht="38.25" customHeight="1">
      <c r="A6" s="16" t="s">
        <v>135</v>
      </c>
      <c r="B6" s="48" t="s">
        <v>1115</v>
      </c>
      <c r="C6" s="32" t="s">
        <v>25</v>
      </c>
      <c r="D6" s="32" t="s">
        <v>54</v>
      </c>
      <c r="E6" s="100" t="s">
        <v>568</v>
      </c>
      <c r="F6" s="18" t="s">
        <v>1116</v>
      </c>
    </row>
    <row r="7" spans="1:6" ht="39" customHeight="1">
      <c r="A7" s="37" t="s">
        <v>862</v>
      </c>
      <c r="B7" s="48" t="s">
        <v>567</v>
      </c>
      <c r="C7" s="32" t="s">
        <v>24</v>
      </c>
      <c r="D7" s="32" t="s">
        <v>54</v>
      </c>
      <c r="E7" s="100" t="s">
        <v>568</v>
      </c>
      <c r="F7" s="18" t="s">
        <v>1116</v>
      </c>
    </row>
    <row r="8" spans="1:6" ht="27" customHeight="1">
      <c r="A8" s="165" t="s">
        <v>259</v>
      </c>
      <c r="B8" s="166"/>
      <c r="C8" s="166"/>
      <c r="D8" s="166"/>
      <c r="E8" s="166"/>
      <c r="F8" s="167"/>
    </row>
    <row r="9" spans="1:6" ht="67.5" customHeight="1">
      <c r="A9" s="32" t="s">
        <v>569</v>
      </c>
      <c r="B9" s="48" t="s">
        <v>304</v>
      </c>
      <c r="C9" s="32" t="s">
        <v>103</v>
      </c>
      <c r="D9" s="49" t="s">
        <v>11</v>
      </c>
      <c r="E9" s="32" t="s">
        <v>299</v>
      </c>
      <c r="F9" s="32" t="s">
        <v>1117</v>
      </c>
    </row>
    <row r="10" spans="1:6" ht="66" customHeight="1">
      <c r="A10" s="32" t="s">
        <v>570</v>
      </c>
      <c r="B10" s="48" t="s">
        <v>305</v>
      </c>
      <c r="C10" s="49" t="s">
        <v>11</v>
      </c>
      <c r="D10" s="49" t="s">
        <v>306</v>
      </c>
      <c r="E10" s="32" t="s">
        <v>299</v>
      </c>
      <c r="F10" s="32" t="s">
        <v>1118</v>
      </c>
    </row>
    <row r="11" spans="1:6" ht="66" customHeight="1">
      <c r="A11" s="32" t="s">
        <v>571</v>
      </c>
      <c r="B11" s="48" t="s">
        <v>307</v>
      </c>
      <c r="C11" s="49" t="s">
        <v>11</v>
      </c>
      <c r="D11" s="49" t="s">
        <v>11</v>
      </c>
      <c r="E11" s="32" t="s">
        <v>276</v>
      </c>
      <c r="F11" s="32" t="s">
        <v>1117</v>
      </c>
    </row>
    <row r="12" spans="1:6" ht="66" customHeight="1">
      <c r="A12" s="32" t="s">
        <v>572</v>
      </c>
      <c r="B12" s="48" t="s">
        <v>308</v>
      </c>
      <c r="C12" s="49" t="s">
        <v>11</v>
      </c>
      <c r="D12" s="32" t="s">
        <v>11</v>
      </c>
      <c r="E12" s="32" t="s">
        <v>299</v>
      </c>
      <c r="F12" s="32" t="s">
        <v>1117</v>
      </c>
    </row>
    <row r="13" spans="1:6" ht="76.5" customHeight="1">
      <c r="A13" s="32" t="s">
        <v>573</v>
      </c>
      <c r="B13" s="48" t="s">
        <v>309</v>
      </c>
      <c r="C13" s="32" t="s">
        <v>168</v>
      </c>
      <c r="D13" s="32" t="s">
        <v>11</v>
      </c>
      <c r="E13" s="32" t="s">
        <v>98</v>
      </c>
      <c r="F13" s="5" t="s">
        <v>808</v>
      </c>
    </row>
    <row r="14" spans="1:6" ht="63" customHeight="1">
      <c r="A14" s="49" t="s">
        <v>574</v>
      </c>
      <c r="B14" s="24" t="s">
        <v>310</v>
      </c>
      <c r="C14" s="49" t="s">
        <v>11</v>
      </c>
      <c r="D14" s="49" t="s">
        <v>11</v>
      </c>
      <c r="E14" s="49" t="s">
        <v>299</v>
      </c>
      <c r="F14" s="32" t="s">
        <v>1119</v>
      </c>
    </row>
    <row r="15" spans="1:6" ht="53.25" customHeight="1">
      <c r="A15" s="51" t="s">
        <v>575</v>
      </c>
      <c r="B15" s="48" t="s">
        <v>311</v>
      </c>
      <c r="C15" s="49" t="s">
        <v>17</v>
      </c>
      <c r="D15" s="49" t="s">
        <v>312</v>
      </c>
      <c r="E15" s="37" t="s">
        <v>284</v>
      </c>
      <c r="F15" s="37" t="s">
        <v>1120</v>
      </c>
    </row>
    <row r="16" spans="1:6" ht="69.75" customHeight="1">
      <c r="A16" s="37" t="s">
        <v>576</v>
      </c>
      <c r="B16" s="37" t="s">
        <v>807</v>
      </c>
      <c r="C16" s="68" t="s">
        <v>17</v>
      </c>
      <c r="D16" s="49" t="s">
        <v>11</v>
      </c>
      <c r="E16" s="37" t="s">
        <v>299</v>
      </c>
      <c r="F16" s="37" t="s">
        <v>1121</v>
      </c>
    </row>
    <row r="17" spans="1:6" ht="75" customHeight="1">
      <c r="A17" s="37" t="s">
        <v>577</v>
      </c>
      <c r="B17" s="48" t="s">
        <v>313</v>
      </c>
      <c r="C17" s="44" t="s">
        <v>18</v>
      </c>
      <c r="D17" s="44" t="s">
        <v>306</v>
      </c>
      <c r="E17" s="32" t="s">
        <v>299</v>
      </c>
      <c r="F17" s="32" t="s">
        <v>1117</v>
      </c>
    </row>
    <row r="18" spans="1:6" ht="71.25" customHeight="1">
      <c r="A18" s="37" t="s">
        <v>578</v>
      </c>
      <c r="B18" s="48" t="s">
        <v>314</v>
      </c>
      <c r="C18" s="44" t="s">
        <v>315</v>
      </c>
      <c r="D18" s="44" t="s">
        <v>316</v>
      </c>
      <c r="E18" s="32" t="s">
        <v>299</v>
      </c>
      <c r="F18" s="32" t="s">
        <v>1122</v>
      </c>
    </row>
    <row r="19" spans="1:6" s="107" customFormat="1" ht="74.25" customHeight="1">
      <c r="A19" s="37" t="s">
        <v>579</v>
      </c>
      <c r="B19" s="36" t="s">
        <v>843</v>
      </c>
      <c r="C19" s="100" t="s">
        <v>18</v>
      </c>
      <c r="D19" s="100" t="s">
        <v>52</v>
      </c>
      <c r="E19" s="100" t="s">
        <v>299</v>
      </c>
      <c r="F19" s="100" t="s">
        <v>1123</v>
      </c>
    </row>
    <row r="20" spans="1:6" ht="53.25" customHeight="1">
      <c r="A20" s="37" t="s">
        <v>580</v>
      </c>
      <c r="B20" s="48" t="s">
        <v>58</v>
      </c>
      <c r="C20" s="32" t="s">
        <v>22</v>
      </c>
      <c r="D20" s="32" t="s">
        <v>317</v>
      </c>
      <c r="E20" s="32" t="s">
        <v>299</v>
      </c>
      <c r="F20" s="32" t="s">
        <v>1117</v>
      </c>
    </row>
    <row r="21" spans="1:6" ht="77.25" customHeight="1">
      <c r="A21" s="37" t="s">
        <v>581</v>
      </c>
      <c r="B21" s="50" t="s">
        <v>318</v>
      </c>
      <c r="C21" s="32" t="s">
        <v>76</v>
      </c>
      <c r="D21" s="32" t="s">
        <v>89</v>
      </c>
      <c r="E21" s="32" t="s">
        <v>299</v>
      </c>
      <c r="F21" s="32" t="s">
        <v>1117</v>
      </c>
    </row>
    <row r="22" spans="1:6" ht="53.25" customHeight="1">
      <c r="A22" s="37" t="s">
        <v>582</v>
      </c>
      <c r="B22" s="48" t="s">
        <v>889</v>
      </c>
      <c r="C22" s="32" t="s">
        <v>76</v>
      </c>
      <c r="D22" s="49" t="s">
        <v>306</v>
      </c>
      <c r="E22" s="32" t="s">
        <v>299</v>
      </c>
      <c r="F22" s="32" t="s">
        <v>1117</v>
      </c>
    </row>
    <row r="23" spans="1:6" ht="53.25" customHeight="1">
      <c r="A23" s="37" t="s">
        <v>583</v>
      </c>
      <c r="B23" s="24" t="s">
        <v>319</v>
      </c>
      <c r="C23" s="49" t="s">
        <v>11</v>
      </c>
      <c r="D23" s="32" t="s">
        <v>320</v>
      </c>
      <c r="E23" s="32" t="s">
        <v>299</v>
      </c>
      <c r="F23" s="32" t="s">
        <v>1117</v>
      </c>
    </row>
    <row r="24" spans="1:6" s="101" customFormat="1" ht="64.5" customHeight="1">
      <c r="A24" s="37" t="s">
        <v>584</v>
      </c>
      <c r="B24" s="48" t="s">
        <v>910</v>
      </c>
      <c r="C24" s="49" t="s">
        <v>11</v>
      </c>
      <c r="D24" s="49" t="s">
        <v>11</v>
      </c>
      <c r="E24" s="49" t="s">
        <v>299</v>
      </c>
      <c r="F24" s="49" t="s">
        <v>1117</v>
      </c>
    </row>
    <row r="25" spans="1:6" ht="53.25" customHeight="1">
      <c r="A25" s="37" t="s">
        <v>585</v>
      </c>
      <c r="B25" s="5" t="s">
        <v>321</v>
      </c>
      <c r="C25" s="49" t="s">
        <v>11</v>
      </c>
      <c r="D25" s="32" t="s">
        <v>322</v>
      </c>
      <c r="E25" s="32" t="s">
        <v>284</v>
      </c>
      <c r="F25" s="32" t="s">
        <v>1117</v>
      </c>
    </row>
    <row r="26" spans="1:6" s="101" customFormat="1" ht="64.5" customHeight="1">
      <c r="A26" s="126"/>
      <c r="B26" s="126"/>
      <c r="C26" s="126"/>
      <c r="D26" s="126"/>
      <c r="E26" s="126"/>
      <c r="F26" s="126"/>
    </row>
    <row r="27" spans="1:6">
      <c r="A27" s="86"/>
      <c r="B27" s="86"/>
      <c r="C27" s="86"/>
      <c r="D27" s="86"/>
      <c r="E27" s="86"/>
      <c r="F27" s="86"/>
    </row>
    <row r="29" spans="1:6">
      <c r="A29" s="86"/>
    </row>
  </sheetData>
  <mergeCells count="3">
    <mergeCell ref="A1:F1"/>
    <mergeCell ref="A2:F2"/>
    <mergeCell ref="A8:F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workbookViewId="0">
      <selection activeCell="A4" sqref="A4:A11"/>
    </sheetView>
  </sheetViews>
  <sheetFormatPr defaultRowHeight="15"/>
  <cols>
    <col min="1" max="1" width="6.5703125" customWidth="1"/>
    <col min="2" max="2" width="32.42578125" customWidth="1"/>
    <col min="3" max="3" width="15.28515625" customWidth="1"/>
    <col min="4" max="4" width="19" customWidth="1"/>
    <col min="5" max="5" width="23.28515625" customWidth="1"/>
    <col min="6" max="6" width="37.140625" customWidth="1"/>
  </cols>
  <sheetData>
    <row r="1" spans="1:6">
      <c r="A1" s="158" t="s">
        <v>203</v>
      </c>
      <c r="B1" s="158"/>
      <c r="C1" s="158"/>
      <c r="D1" s="158"/>
      <c r="E1" s="158"/>
      <c r="F1" s="158"/>
    </row>
    <row r="2" spans="1:6">
      <c r="A2" s="158" t="s">
        <v>204</v>
      </c>
      <c r="B2" s="158"/>
      <c r="C2" s="158"/>
      <c r="D2" s="158"/>
      <c r="E2" s="158"/>
      <c r="F2" s="158"/>
    </row>
    <row r="3" spans="1:6" ht="25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63.75">
      <c r="A4" s="37" t="s">
        <v>205</v>
      </c>
      <c r="B4" s="31" t="s">
        <v>397</v>
      </c>
      <c r="C4" s="37" t="s">
        <v>9</v>
      </c>
      <c r="D4" s="130" t="s">
        <v>296</v>
      </c>
      <c r="E4" s="130" t="s">
        <v>297</v>
      </c>
      <c r="F4" s="130" t="s">
        <v>293</v>
      </c>
    </row>
    <row r="5" spans="1:6" ht="69.75" customHeight="1">
      <c r="A5" s="37" t="s">
        <v>206</v>
      </c>
      <c r="B5" s="31" t="s">
        <v>1143</v>
      </c>
      <c r="C5" s="37" t="s">
        <v>9</v>
      </c>
      <c r="D5" s="130" t="s">
        <v>41</v>
      </c>
      <c r="E5" s="130" t="s">
        <v>8</v>
      </c>
      <c r="F5" s="27" t="s">
        <v>1191</v>
      </c>
    </row>
    <row r="6" spans="1:6" ht="69.75" customHeight="1">
      <c r="A6" s="37" t="s">
        <v>207</v>
      </c>
      <c r="B6" s="31" t="s">
        <v>1144</v>
      </c>
      <c r="C6" s="37" t="s">
        <v>9</v>
      </c>
      <c r="D6" s="130" t="s">
        <v>41</v>
      </c>
      <c r="E6" s="130" t="s">
        <v>8</v>
      </c>
      <c r="F6" s="27" t="s">
        <v>1191</v>
      </c>
    </row>
    <row r="7" spans="1:6" ht="102">
      <c r="A7" s="37" t="s">
        <v>208</v>
      </c>
      <c r="B7" s="31" t="s">
        <v>1145</v>
      </c>
      <c r="C7" s="130" t="s">
        <v>9</v>
      </c>
      <c r="D7" s="130" t="s">
        <v>41</v>
      </c>
      <c r="E7" s="130" t="s">
        <v>8</v>
      </c>
      <c r="F7" s="27" t="s">
        <v>1192</v>
      </c>
    </row>
    <row r="8" spans="1:6" ht="51">
      <c r="A8" s="37" t="s">
        <v>209</v>
      </c>
      <c r="B8" s="31" t="s">
        <v>836</v>
      </c>
      <c r="C8" s="37" t="s">
        <v>9</v>
      </c>
      <c r="D8" s="130" t="s">
        <v>41</v>
      </c>
      <c r="E8" s="130" t="s">
        <v>1205</v>
      </c>
      <c r="F8" s="27" t="s">
        <v>1193</v>
      </c>
    </row>
    <row r="9" spans="1:6" ht="42.75" customHeight="1">
      <c r="A9" s="37" t="s">
        <v>210</v>
      </c>
      <c r="B9" s="31" t="s">
        <v>67</v>
      </c>
      <c r="C9" s="37" t="s">
        <v>9</v>
      </c>
      <c r="D9" s="130" t="s">
        <v>68</v>
      </c>
      <c r="E9" s="130" t="s">
        <v>45</v>
      </c>
      <c r="F9" s="27" t="s">
        <v>1191</v>
      </c>
    </row>
    <row r="10" spans="1:6" ht="41.25" customHeight="1">
      <c r="A10" s="37" t="s">
        <v>586</v>
      </c>
      <c r="B10" s="31" t="s">
        <v>69</v>
      </c>
      <c r="C10" s="37" t="s">
        <v>9</v>
      </c>
      <c r="D10" s="130" t="s">
        <v>41</v>
      </c>
      <c r="E10" s="130" t="s">
        <v>8</v>
      </c>
      <c r="F10" s="27" t="s">
        <v>1192</v>
      </c>
    </row>
    <row r="11" spans="1:6" ht="28.5" customHeight="1">
      <c r="A11" s="37" t="s">
        <v>838</v>
      </c>
      <c r="B11" s="31" t="s">
        <v>1146</v>
      </c>
      <c r="C11" s="37" t="s">
        <v>9</v>
      </c>
      <c r="D11" s="130" t="s">
        <v>41</v>
      </c>
      <c r="E11" s="130" t="s">
        <v>8</v>
      </c>
      <c r="F11" s="130" t="s">
        <v>1191</v>
      </c>
    </row>
    <row r="12" spans="1:6" ht="31.5" customHeight="1">
      <c r="A12" s="168" t="s">
        <v>260</v>
      </c>
      <c r="B12" s="169"/>
      <c r="C12" s="169"/>
      <c r="D12" s="169"/>
      <c r="E12" s="169"/>
      <c r="F12" s="170"/>
    </row>
    <row r="13" spans="1:6" ht="89.25">
      <c r="A13" s="64" t="s">
        <v>587</v>
      </c>
      <c r="B13" s="19" t="s">
        <v>323</v>
      </c>
      <c r="C13" s="18" t="s">
        <v>17</v>
      </c>
      <c r="D13" s="18" t="s">
        <v>12</v>
      </c>
      <c r="E13" s="18" t="s">
        <v>276</v>
      </c>
      <c r="F13" s="32" t="s">
        <v>1195</v>
      </c>
    </row>
    <row r="14" spans="1:6" ht="76.5">
      <c r="A14" s="64" t="s">
        <v>588</v>
      </c>
      <c r="B14" s="19" t="s">
        <v>1194</v>
      </c>
      <c r="C14" s="18" t="s">
        <v>23</v>
      </c>
      <c r="D14" s="18" t="s">
        <v>12</v>
      </c>
      <c r="E14" s="18" t="s">
        <v>276</v>
      </c>
      <c r="F14" s="32" t="s">
        <v>1195</v>
      </c>
    </row>
  </sheetData>
  <mergeCells count="3">
    <mergeCell ref="A1:F1"/>
    <mergeCell ref="A2:F2"/>
    <mergeCell ref="A12:F1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ТИТУЛЬНЫЙ ЛИСТ</vt:lpstr>
      <vt:lpstr>часть 1</vt:lpstr>
      <vt:lpstr>часть 3</vt:lpstr>
      <vt:lpstr>1.АМС</vt:lpstr>
      <vt:lpstr>2.БАСКЕТБОЛ</vt:lpstr>
      <vt:lpstr>3.БИАТЛОН</vt:lpstr>
      <vt:lpstr>4.БИЛЬЯРД</vt:lpstr>
      <vt:lpstr>5.БОКС</vt:lpstr>
      <vt:lpstr>6.ВОЛЕЙБОЛ</vt:lpstr>
      <vt:lpstr>7.ГАНДБОЛ</vt:lpstr>
      <vt:lpstr>8.ДАРТС</vt:lpstr>
      <vt:lpstr>9.ДЗЮДО</vt:lpstr>
      <vt:lpstr>10.КОНЬКОБЕЖНЫЙ</vt:lpstr>
      <vt:lpstr>11.ЛЕГКАЯ АТЛЕТИКА</vt:lpstr>
      <vt:lpstr>12.ЛЫЖНЫЕ ГОНКИ</vt:lpstr>
      <vt:lpstr>13.НАСТОЛЬНЫЙ ТЕННИС</vt:lpstr>
      <vt:lpstr>14. ПАУЭРЛИФТИНГ</vt:lpstr>
      <vt:lpstr>15. ПЛАВАНИЕ</vt:lpstr>
      <vt:lpstr>16.САМБО</vt:lpstr>
      <vt:lpstr>17.СЕВЕРНОЕ МНОГОБОРЬЕ</vt:lpstr>
      <vt:lpstr>18. СКАЛОЛАЗАНИЕ</vt:lpstr>
      <vt:lpstr>19.СПОРТИВНАЯ АКРОБАТИКА</vt:lpstr>
      <vt:lpstr>20.СТРЕЛЬБА</vt:lpstr>
      <vt:lpstr>21.ФИГУРНОЕ КАТАНИЕ</vt:lpstr>
      <vt:lpstr>22.ФУТБОЛ </vt:lpstr>
      <vt:lpstr>23. ХОККЕЙ</vt:lpstr>
      <vt:lpstr>24.ШАХМАТЫ</vt:lpstr>
      <vt:lpstr>25.ЭСТАФЕТЫ</vt:lpstr>
      <vt:lpstr>26.ВЕЛОСПОРТ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2023-12-28T11:19:59Z</dcterms:modified>
</cp:coreProperties>
</file>