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на 31.03.2021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<sst xmlns="http://schemas.openxmlformats.org/spreadsheetml/2006/main" count="917" uniqueCount="348">
  <si>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</si>
  <si>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</si>
  <si>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</si>
  <si>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</si>
  <si>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</si>
  <si>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</si>
  <si>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</si>
  <si>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</si>
  <si>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</si>
  <si>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</si>
  <si>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</si>
  <si>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</si>
  <si>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</si>
  <si>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</si>
  <si>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</si>
  <si>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</si>
  <si>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</si>
  <si>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</si>
  <si>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</si>
  <si>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</si>
  <si>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</si>
  <si>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</si>
  <si>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</si>
  <si>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</si>
  <si>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</si>
  <si>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</si>
  <si>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</si>
  <si>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</si>
  <si>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</si>
  <si>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</si>
  <si>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</si>
  <si>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</si>
  <si>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</si>
  <si>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</si>
  <si>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</si>
  <si>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</si>
  <si>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</si>
  <si>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</si>
  <si>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</si>
  <si>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</si>
  <si>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</si>
  <si>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</si>
  <si>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</si>
  <si>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</si>
  <si>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</si>
  <si>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</si>
  <si>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</si>
  <si>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</si>
  <si>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</si>
  <si>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</si>
  <si>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</si>
  <si>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</si>
  <si>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</si>
  <si>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</si>
  <si>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</si>
  <si>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</si>
  <si>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</si>
  <si>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</si>
  <si>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</si>
  <si>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</si>
  <si>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</si>
  <si>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</si>
  <si>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</si>
  <si>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</si>
  <si>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</si>
  <si>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</si>
  <si>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</si>
  <si>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</si>
  <si>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</si>
  <si>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</si>
  <si>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</si>
  <si>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</si>
  <si>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</si>
  <si>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</si>
  <si>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</si>
  <si>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</si>
  <si>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</si>
  <si>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</si>
  <si>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</si>
  <si>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</si>
  <si>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</si>
  <si>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</si>
  <si>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</si>
  <si>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</si>
  <si>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</si>
  <si>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</si>
  <si>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</si>
  <si>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</si>
  <si>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</si>
  <si>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</si>
  <si>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</si>
  <si>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</si>
  <si>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</si>
  <si>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</si>
  <si>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</si>
  <si>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</si>
  <si>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</si>
  <si>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</si>
  <si>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</si>
  <si>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</si>
  <si>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</si>
  <si>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</si>
  <si>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</si>
  <si>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</si>
  <si>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</si>
  <si>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</si>
  <si>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</si>
  <si>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</si>
  <si>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</si>
  <si>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</si>
  <si>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</si>
  <si>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</si>
  <si>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</si>
  <si>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</si>
  <si>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</si>
  <si>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</si>
  <si>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</si>
  <si>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</si>
  <si>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</si>
  <si>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</si>
  <si>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</si>
  <si>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</si>
  <si>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</si>
  <si>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</si>
  <si>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</si>
  <si>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</si>
  <si>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</si>
  <si>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</si>
  <si>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</si>
  <si>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</si>
  <si>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</si>
  <si>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</si>
  <si>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</si>
  <si>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</si>
  <si>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</si>
  <si>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</si>
  <si>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</si>
  <si>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</si>
  <si>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</si>
  <si>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</si>
  <si>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</si>
  <si>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</si>
  <si>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</si>
  <si>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</si>
  <si>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</si>
  <si>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</si>
  <si>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</si>
  <si>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</si>
  <si>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</si>
  <si>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</si>
  <si>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</si>
  <si>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</si>
  <si>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</si>
  <si>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</si>
  <si>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</si>
  <si>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</si>
  <si>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</si>
  <si>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</si>
  <si>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</si>
  <si>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</si>
  <si>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</si>
  <si>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</si>
  <si>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</si>
  <si>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</si>
  <si>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</si>
  <si>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</si>
  <si>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</si>
  <si>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</si>
  <si>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</si>
  <si>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</si>
  <si>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</si>
  <si>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</si>
  <si>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</si>
  <si>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</si>
  <si>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</si>
  <si>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</si>
  <si>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</si>
  <si>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</si>
  <si>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</si>
  <si>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</si>
  <si>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</si>
  <si>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</si>
  <si>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</si>
  <si>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</si>
  <si>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</si>
  <si>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</si>
  <si>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</si>
  <si>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</si>
  <si>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</si>
  <si>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</si>
  <si>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</si>
  <si>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</si>
  <si>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</si>
  <si>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</si>
  <si>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</si>
  <si>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</si>
  <si>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</si>
  <si>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</si>
  <si>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</si>
  <si>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</si>
  <si>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</si>
  <si>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</si>
  <si>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</si>
  <si>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</si>
  <si>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</si>
  <si>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</si>
  <si>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</si>
  <si>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</si>
  <si>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</si>
  <si>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</si>
  <si>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</si>
  <si>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</si>
  <si>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</si>
  <si>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</si>
  <si>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</si>
  <si>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</si>
  <si>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</si>
  <si>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</si>
  <si>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</si>
  <si>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</si>
  <si>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</si>
  <si>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</si>
  <si>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</si>
  <si>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</si>
  <si>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</si>
  <si>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</si>
  <si>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</si>
  <si>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</si>
  <si>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</si>
  <si>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</si>
  <si>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</si>
  <si>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</si>
  <si>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</si>
  <si>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</si>
  <si>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</si>
  <si>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</si>
  <si>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</si>
  <si>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</si>
  <si>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</si>
  <si>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</si>
  <si>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</si>
  <si>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</si>
  <si>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</si>
  <si>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</si>
  <si>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</si>
  <si>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</si>
  <si>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</si>
  <si>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</si>
  <si>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</si>
  <si>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</si>
  <si>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</si>
  <si>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</si>
  <si>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</si>
  <si>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</si>
  <si>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</si>
  <si>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</si>
  <si>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</si>
  <si>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</si>
  <si>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</si>
  <si>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</si>
  <si>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</si>
  <si>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</si>
  <si>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</si>
  <si>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</si>
  <si>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</si>
  <si>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</si>
  <si>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</si>
  <si>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</si>
  <si>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</si>
  <si>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</si>
  <si>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</si>
  <si>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</si>
  <si>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</si>
  <si>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</si>
  <si>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</si>
  <si>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Куликова Л.Ю.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</si>
  <si>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</si>
  <si>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</si>
  <si>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</si>
  <si>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</si>
  <si>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</si>
  <si>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</si>
  <si>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</si>
  <si>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</si>
  <si>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</si>
  <si>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</si>
  <si>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</si>
  <si>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</si>
  <si>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</si>
  <si>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</si>
  <si>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</si>
  <si>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</si>
  <si>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</si>
  <si>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</si>
  <si>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</si>
  <si>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</si>
  <si>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</si>
  <si>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</si>
  <si>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</si>
  <si>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</si>
  <si>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</si>
  <si>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>Управление экономического развития администрации города Урай</t>
  </si>
  <si>
    <t xml:space="preserve">Управление экономического развития администрации города Урай; МКУ «УГЗиП г.Урай»
</t>
  </si>
  <si>
    <t>Управление экономического развития администрации города Урай;  пресс-служба администрации города Урай</t>
  </si>
  <si>
    <t xml:space="preserve">Ответственный исполнитель (управление экономического развития администрации города Урай) </t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</si>
  <si>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</si>
  <si>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</si>
  <si>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 xml:space="preserve"> -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</si>
  <si>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</si>
  <si>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 xml:space="preserve">Реализация основного мероприятия «Региональный проект «Популяризация предпринимательства», в т.ч.:
(1,2,3) 
</t>
  </si>
  <si>
    <t xml:space="preserve">Управление экономического развития  администрации города Урай; органы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</si>
  <si>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1.1.1.</t>
  </si>
  <si>
    <t xml:space="preserve">Создание условий для развития субъектов малого и среднего предпринимательства. в том числе проведение мероприятий по: информационно-консультационной поддержке, организации муниципальных выставок, выставок-ярмарок, бизнес-выставок, организации участия Субъектов в межмуниципальных, региональных и межрегиональных выставках-ярмарках и т.д.  (1,2,3) </t>
  </si>
  <si>
    <t xml:space="preserve"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В 1 квартале субъектам малого и среднего предпринимательства было оказано 326 информационно-консультационной поддержки.
В социальной сети созданы информационные группы "Вконтакте" группа для предпринимателей «Бизнес портал Урая», "Инстаграм" группа для предпринимателей "Экономика Урая". Проведено 1 заседания Координационного совета по развитию малого и среднего предпринимательства при администрации города Урай.
</t>
  </si>
  <si>
    <t>1.2.1.</t>
  </si>
  <si>
    <t xml:space="preserve">Реализация основного мероприятия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финансированию», в т.ч.:
(1,2,3) 
</t>
  </si>
  <si>
    <t xml:space="preserve">Финансовая поддержка субъектов малого и среднего предпринимательства, осуществляющих социально значимые виды деятельности, определенные муниципальными образованиями, и деятельность в социальной сфере (1,2,3) </t>
  </si>
  <si>
    <t>Исполнение мероприятий запланировано с III квартала текущего года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</si>
  <si>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</si>
  <si>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</si>
  <si>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</si>
  <si>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</si>
  <si>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</si>
  <si>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</si>
  <si>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</si>
  <si>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</si>
  <si>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</si>
  <si>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Субсидия предоставлена 1 сельскохозяйственному товаропроизводителю на возмещение затрат, связанных с приобретением упаковки для молока и молокопродуктов</t>
  </si>
  <si>
    <t>В отчетном периоде земельные участки не предоставлялись</t>
  </si>
  <si>
    <t xml:space="preserve">Не освоение в размере 72,9 тыс.руб. или на 0,6%, связано с отсутствием подтверждающих документов на заявленный размер субсидии сельскохозяйствен-ным товаропроизводите-лем  </t>
  </si>
  <si>
    <t>В отчетном периоде предоставлены субсидии по направлению поддержки производства и реализации продукции животноводства -1 сельскохозяйственному предприятию                                                                                                                           Исполнение плана финансирования (сетевого графика) составило 99,4%.</t>
  </si>
  <si>
    <t>В отчетном периоде предоставлены субсидии 1 сельскохозяйственному товаропроизводителю - сельскохозяйственному предприятию                                                                                                      Исполнение плана финансирования (сетевого графика) составило 99,4%.</t>
  </si>
  <si>
    <t xml:space="preserve">Постановлением администрации города Урай от 30.10.2020 №2658 «Об утверждении Дислокации нестационарных торговых объектов на территории города Урай на 2021 год»  предусмотрено 35 земельных участков. Постановлением администрацией от 15.12.2020 №3112 «Об утверждении Схемы размещения нестационарных торговых объектов на территории города Урай на 2021 год» утверждено и предоставлено 35 земельных участков  под нестационарные торговые объекты. </t>
  </si>
  <si>
    <t>старший инспектор отдела развития предпринимательства</t>
  </si>
  <si>
    <t>управления экономического развития</t>
  </si>
  <si>
    <t xml:space="preserve">главный специалист отдела развития предпринимательства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</si>
  <si>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</si>
  <si>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r>
      <t xml:space="preserve">Уланова Л.В. 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</si>
  <si>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</si>
  <si>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Исполнение мероприятия запланировано на III квартал текущего года</t>
  </si>
  <si>
    <t xml:space="preserve"> Исполнение плана финансирования (сетевого графика)  отчетного периода составило 99,4%</t>
  </si>
  <si>
    <t xml:space="preserve"> Исполнение плана финансирования (сетевого графика) отчетного периода составило 99,4%</t>
  </si>
  <si>
    <t xml:space="preserve">В результате проведенного мониторинга определено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01.04.2021 потребительский рынок представлен 408 объектами потребительского рынка (предприятия торговли, общественного питания и бытового обслуживания населения), в том числе:
- 168 объектов торговли торговой площадью 28 258,9 кв.м.;
- 25 аптек ;                                                                                                                                                                    - 54 объекта общественного питания, в том числе 38 объектов общедоступной сети на 1242 посадочных места;
- 98 объектов бытового обслуживания; 
- 63 нестационарных объекта (павильоны, киоски, мобильные торговые объекты).
</t>
  </si>
  <si>
    <t>В условиях ухудшения ситуации, в связи с распространением новой коронавирусной инфекции и отменой массовых (публичных) мероприятий выставочно-ярмарочные мероприятия в муниципальном образовании город Урай за отчетный период не проводились.</t>
  </si>
  <si>
    <t>Денежные средства на реализацию мероприятий не предусмотрены на текущи год</t>
  </si>
  <si>
    <t>главный специалист отдела развития предпринимательства</t>
  </si>
  <si>
    <t>Базанкова М.Л.</t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</si>
  <si>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за 1 квартал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</si>
</sst>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9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left" vertical="center" wrapText="1"/>
    </xf>
    <xf numFmtId="172" fontId="19" fillId="35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174" fontId="18" fillId="36" borderId="10" xfId="63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left" vertical="top" wrapText="1"/>
    </xf>
    <xf numFmtId="0" fontId="61" fillId="0" borderId="17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19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 applyProtection="1">
      <alignment horizontal="left" vertical="top" wrapText="1"/>
      <protection locked="0"/>
    </xf>
    <xf numFmtId="0" fontId="17" fillId="35" borderId="31" xfId="0" applyFont="1" applyFill="1" applyBorder="1" applyAlignment="1" applyProtection="1">
      <alignment horizontal="left" vertical="top" wrapText="1"/>
      <protection locked="0"/>
    </xf>
    <xf numFmtId="0" fontId="17" fillId="35" borderId="32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33" xfId="0" applyFont="1" applyFill="1" applyBorder="1" applyAlignment="1" applyProtection="1">
      <alignment horizontal="left" vertical="top" wrapText="1"/>
      <protection locked="0"/>
    </xf>
    <xf numFmtId="0" fontId="17" fillId="35" borderId="34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0" fontId="17" fillId="35" borderId="12" xfId="0" applyFont="1" applyFill="1" applyBorder="1" applyAlignment="1" applyProtection="1">
      <alignment horizontal="left" vertical="top" wrapText="1"/>
      <protection locked="0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3" fontId="18" fillId="0" borderId="30" xfId="0" applyNumberFormat="1" applyFont="1" applyFill="1" applyBorder="1" applyAlignment="1">
      <alignment horizontal="center" vertical="center" wrapText="1"/>
    </xf>
    <xf numFmtId="173" fontId="18" fillId="0" borderId="18" xfId="0" applyNumberFormat="1" applyFont="1" applyFill="1" applyBorder="1" applyAlignment="1">
      <alignment horizontal="center" vertical="center" wrapText="1"/>
    </xf>
    <xf numFmtId="173" fontId="18" fillId="0" borderId="3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left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176" fontId="18" fillId="0" borderId="14" xfId="0" applyNumberFormat="1" applyFont="1" applyFill="1" applyBorder="1" applyAlignment="1">
      <alignment horizontal="left" vertical="center" wrapText="1"/>
    </xf>
    <xf numFmtId="176" fontId="19" fillId="0" borderId="27" xfId="0" applyNumberFormat="1" applyFont="1" applyFill="1" applyBorder="1" applyAlignment="1">
      <alignment horizontal="center" vertical="center" wrapText="1"/>
    </xf>
    <xf numFmtId="176" fontId="19" fillId="0" borderId="28" xfId="0" applyNumberFormat="1" applyFont="1" applyFill="1" applyBorder="1" applyAlignment="1">
      <alignment horizontal="center" vertical="center" wrapText="1"/>
    </xf>
    <xf numFmtId="176" fontId="19" fillId="0" borderId="29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3" fontId="18" fillId="0" borderId="19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35" borderId="24" xfId="0" applyNumberFormat="1" applyFont="1" applyFill="1" applyBorder="1" applyAlignment="1">
      <alignment horizontal="center" vertical="top" wrapText="1"/>
    </xf>
    <xf numFmtId="49" fontId="18" fillId="35" borderId="25" xfId="0" applyNumberFormat="1" applyFont="1" applyFill="1" applyBorder="1" applyAlignment="1">
      <alignment horizontal="center" vertical="top" wrapText="1"/>
    </xf>
    <xf numFmtId="49" fontId="18" fillId="35" borderId="26" xfId="0" applyNumberFormat="1" applyFont="1" applyFill="1" applyBorder="1" applyAlignment="1">
      <alignment horizontal="center" vertical="top" wrapText="1"/>
    </xf>
    <xf numFmtId="2" fontId="61" fillId="35" borderId="19" xfId="0" applyNumberFormat="1" applyFont="1" applyFill="1" applyBorder="1" applyAlignment="1">
      <alignment horizontal="left" vertical="top" wrapText="1"/>
    </xf>
    <xf numFmtId="2" fontId="61" fillId="35" borderId="17" xfId="0" applyNumberFormat="1" applyFont="1" applyFill="1" applyBorder="1" applyAlignment="1">
      <alignment horizontal="left" vertical="top" wrapText="1"/>
    </xf>
    <xf numFmtId="2" fontId="61" fillId="35" borderId="14" xfId="0" applyNumberFormat="1" applyFont="1" applyFill="1" applyBorder="1" applyAlignment="1">
      <alignment horizontal="left" vertical="top" wrapText="1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0" fontId="61" fillId="0" borderId="1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35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591050" y="86839425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2" t="s">
        <v>39</v>
      </c>
      <c r="B1" s="153"/>
      <c r="C1" s="150" t="s">
        <v>40</v>
      </c>
      <c r="D1" s="145" t="s">
        <v>43</v>
      </c>
      <c r="E1" s="146"/>
      <c r="F1" s="147"/>
      <c r="G1" s="145" t="s">
        <v>17</v>
      </c>
      <c r="H1" s="146"/>
      <c r="I1" s="147"/>
      <c r="J1" s="145" t="s">
        <v>18</v>
      </c>
      <c r="K1" s="146"/>
      <c r="L1" s="147"/>
      <c r="M1" s="145" t="s">
        <v>22</v>
      </c>
      <c r="N1" s="146"/>
      <c r="O1" s="147"/>
      <c r="P1" s="148" t="s">
        <v>23</v>
      </c>
      <c r="Q1" s="149"/>
      <c r="R1" s="145" t="s">
        <v>24</v>
      </c>
      <c r="S1" s="146"/>
      <c r="T1" s="147"/>
      <c r="U1" s="145" t="s">
        <v>25</v>
      </c>
      <c r="V1" s="146"/>
      <c r="W1" s="147"/>
      <c r="X1" s="148" t="s">
        <v>26</v>
      </c>
      <c r="Y1" s="151"/>
      <c r="Z1" s="149"/>
      <c r="AA1" s="148" t="s">
        <v>27</v>
      </c>
      <c r="AB1" s="149"/>
      <c r="AC1" s="145" t="s">
        <v>28</v>
      </c>
      <c r="AD1" s="146"/>
      <c r="AE1" s="147"/>
      <c r="AF1" s="145" t="s">
        <v>29</v>
      </c>
      <c r="AG1" s="146"/>
      <c r="AH1" s="147"/>
      <c r="AI1" s="145" t="s">
        <v>30</v>
      </c>
      <c r="AJ1" s="146"/>
      <c r="AK1" s="147"/>
      <c r="AL1" s="148" t="s">
        <v>31</v>
      </c>
      <c r="AM1" s="149"/>
      <c r="AN1" s="145" t="s">
        <v>32</v>
      </c>
      <c r="AO1" s="146"/>
      <c r="AP1" s="147"/>
      <c r="AQ1" s="145" t="s">
        <v>33</v>
      </c>
      <c r="AR1" s="146"/>
      <c r="AS1" s="147"/>
      <c r="AT1" s="145" t="s">
        <v>34</v>
      </c>
      <c r="AU1" s="146"/>
      <c r="AV1" s="147"/>
    </row>
    <row r="2" spans="1:48" ht="39" customHeight="1">
      <c r="A2" s="153"/>
      <c r="B2" s="153"/>
      <c r="C2" s="150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0" t="s">
        <v>81</v>
      </c>
      <c r="B3" s="150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50"/>
      <c r="B4" s="15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0"/>
      <c r="B5" s="15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0"/>
      <c r="B6" s="15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0"/>
      <c r="B7" s="150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0"/>
      <c r="B8" s="15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0"/>
      <c r="B9" s="150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5" t="s">
        <v>56</v>
      </c>
      <c r="B1" s="155"/>
      <c r="C1" s="155"/>
      <c r="D1" s="155"/>
      <c r="E1" s="155"/>
    </row>
    <row r="2" spans="1:5" ht="15">
      <c r="A2" s="13"/>
      <c r="B2" s="13"/>
      <c r="C2" s="13"/>
      <c r="D2" s="13"/>
      <c r="E2" s="13"/>
    </row>
    <row r="3" spans="1:5" ht="15">
      <c r="A3" s="156" t="s">
        <v>128</v>
      </c>
      <c r="B3" s="156"/>
      <c r="C3" s="156"/>
      <c r="D3" s="156"/>
      <c r="E3" s="156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54" t="s">
        <v>77</v>
      </c>
      <c r="B26" s="154"/>
      <c r="C26" s="154"/>
      <c r="D26" s="154"/>
      <c r="E26" s="154"/>
    </row>
    <row r="27" spans="1:5" ht="15">
      <c r="A27" s="29"/>
      <c r="B27" s="29"/>
      <c r="C27" s="29"/>
      <c r="D27" s="29"/>
      <c r="E27" s="29"/>
    </row>
    <row r="28" spans="1:5" ht="15">
      <c r="A28" s="154" t="s">
        <v>78</v>
      </c>
      <c r="B28" s="154"/>
      <c r="C28" s="154"/>
      <c r="D28" s="154"/>
      <c r="E28" s="154"/>
    </row>
    <row r="29" spans="1:5" ht="15">
      <c r="A29" s="154"/>
      <c r="B29" s="154"/>
      <c r="C29" s="154"/>
      <c r="D29" s="154"/>
      <c r="E29" s="154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80" t="s">
        <v>44</v>
      </c>
      <c r="C3" s="180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74" t="s">
        <v>1</v>
      </c>
      <c r="B5" s="162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74"/>
      <c r="B6" s="162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74"/>
      <c r="B7" s="162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74" t="s">
        <v>3</v>
      </c>
      <c r="B8" s="162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6" t="s">
        <v>203</v>
      </c>
      <c r="N8" s="167"/>
      <c r="O8" s="168"/>
      <c r="P8" s="59"/>
      <c r="Q8" s="59"/>
    </row>
    <row r="9" spans="1:17" ht="33.75" customHeight="1">
      <c r="A9" s="174"/>
      <c r="B9" s="162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74" t="s">
        <v>4</v>
      </c>
      <c r="B10" s="162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74"/>
      <c r="B11" s="162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74" t="s">
        <v>5</v>
      </c>
      <c r="B12" s="162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74"/>
      <c r="B13" s="162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74" t="s">
        <v>9</v>
      </c>
      <c r="B14" s="162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74"/>
      <c r="B15" s="162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73"/>
      <c r="AJ16" s="173"/>
      <c r="AK16" s="173"/>
      <c r="AZ16" s="173"/>
      <c r="BA16" s="173"/>
      <c r="BB16" s="173"/>
      <c r="BQ16" s="173"/>
      <c r="BR16" s="173"/>
      <c r="BS16" s="173"/>
      <c r="CH16" s="173"/>
      <c r="CI16" s="173"/>
      <c r="CJ16" s="173"/>
      <c r="CY16" s="173"/>
      <c r="CZ16" s="173"/>
      <c r="DA16" s="173"/>
      <c r="DP16" s="173"/>
      <c r="DQ16" s="173"/>
      <c r="DR16" s="173"/>
      <c r="EG16" s="173"/>
      <c r="EH16" s="173"/>
      <c r="EI16" s="173"/>
      <c r="EX16" s="173"/>
      <c r="EY16" s="173"/>
      <c r="EZ16" s="173"/>
      <c r="FO16" s="173"/>
      <c r="FP16" s="173"/>
      <c r="FQ16" s="173"/>
      <c r="GF16" s="173"/>
      <c r="GG16" s="173"/>
      <c r="GH16" s="173"/>
      <c r="GW16" s="173"/>
      <c r="GX16" s="173"/>
      <c r="GY16" s="173"/>
      <c r="HN16" s="173"/>
      <c r="HO16" s="173"/>
      <c r="HP16" s="173"/>
      <c r="IE16" s="173"/>
      <c r="IF16" s="173"/>
      <c r="IG16" s="173"/>
      <c r="IV16" s="173"/>
    </row>
    <row r="17" spans="1:17" ht="320.25" customHeight="1">
      <c r="A17" s="174" t="s">
        <v>6</v>
      </c>
      <c r="B17" s="162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74"/>
      <c r="B18" s="162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74" t="s">
        <v>7</v>
      </c>
      <c r="B19" s="162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74"/>
      <c r="B20" s="162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74" t="s">
        <v>8</v>
      </c>
      <c r="B21" s="162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74"/>
      <c r="B22" s="162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69" t="s">
        <v>14</v>
      </c>
      <c r="B23" s="172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71"/>
      <c r="B24" s="172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7" t="s">
        <v>15</v>
      </c>
      <c r="B25" s="172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7"/>
      <c r="B26" s="172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74" t="s">
        <v>92</v>
      </c>
      <c r="B31" s="162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74"/>
      <c r="B32" s="162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74" t="s">
        <v>94</v>
      </c>
      <c r="B34" s="162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74"/>
      <c r="B35" s="162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5" t="s">
        <v>96</v>
      </c>
      <c r="B36" s="163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6"/>
      <c r="B37" s="164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74" t="s">
        <v>98</v>
      </c>
      <c r="B39" s="162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81" t="s">
        <v>245</v>
      </c>
      <c r="I39" s="182"/>
      <c r="J39" s="182"/>
      <c r="K39" s="182"/>
      <c r="L39" s="182"/>
      <c r="M39" s="182"/>
      <c r="N39" s="182"/>
      <c r="O39" s="183"/>
      <c r="P39" s="58" t="s">
        <v>187</v>
      </c>
      <c r="Q39" s="59"/>
    </row>
    <row r="40" spans="1:17" ht="39.75" customHeight="1">
      <c r="A40" s="174" t="s">
        <v>10</v>
      </c>
      <c r="B40" s="162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74" t="s">
        <v>99</v>
      </c>
      <c r="B41" s="162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74"/>
      <c r="B42" s="162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74" t="s">
        <v>101</v>
      </c>
      <c r="B43" s="162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59" t="s">
        <v>190</v>
      </c>
      <c r="H43" s="160"/>
      <c r="I43" s="160"/>
      <c r="J43" s="160"/>
      <c r="K43" s="160"/>
      <c r="L43" s="160"/>
      <c r="M43" s="160"/>
      <c r="N43" s="160"/>
      <c r="O43" s="161"/>
      <c r="P43" s="59"/>
      <c r="Q43" s="59"/>
    </row>
    <row r="44" spans="1:17" ht="39.75" customHeight="1">
      <c r="A44" s="174"/>
      <c r="B44" s="162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74" t="s">
        <v>103</v>
      </c>
      <c r="B45" s="162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74" t="s">
        <v>12</v>
      </c>
      <c r="B46" s="162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8" t="s">
        <v>106</v>
      </c>
      <c r="B47" s="163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79"/>
      <c r="B48" s="164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8" t="s">
        <v>107</v>
      </c>
      <c r="B49" s="163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79"/>
      <c r="B50" s="164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74" t="s">
        <v>109</v>
      </c>
      <c r="B51" s="162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74"/>
      <c r="B52" s="162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74" t="s">
        <v>112</v>
      </c>
      <c r="B53" s="162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74"/>
      <c r="B54" s="162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74" t="s">
        <v>113</v>
      </c>
      <c r="B55" s="162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74"/>
      <c r="B56" s="162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74" t="s">
        <v>115</v>
      </c>
      <c r="B57" s="162" t="s">
        <v>116</v>
      </c>
      <c r="C57" s="56" t="s">
        <v>20</v>
      </c>
      <c r="D57" s="96" t="s">
        <v>233</v>
      </c>
      <c r="E57" s="95"/>
      <c r="F57" s="95" t="s">
        <v>234</v>
      </c>
      <c r="G57" s="165" t="s">
        <v>231</v>
      </c>
      <c r="H57" s="165"/>
      <c r="I57" s="95" t="s">
        <v>235</v>
      </c>
      <c r="J57" s="95" t="s">
        <v>236</v>
      </c>
      <c r="K57" s="166" t="s">
        <v>237</v>
      </c>
      <c r="L57" s="167"/>
      <c r="M57" s="167"/>
      <c r="N57" s="167"/>
      <c r="O57" s="168"/>
      <c r="P57" s="91" t="s">
        <v>197</v>
      </c>
      <c r="Q57" s="59"/>
    </row>
    <row r="58" spans="1:17" ht="39.75" customHeight="1">
      <c r="A58" s="174"/>
      <c r="B58" s="162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69" t="s">
        <v>118</v>
      </c>
      <c r="B59" s="169" t="s">
        <v>117</v>
      </c>
      <c r="C59" s="169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0"/>
      <c r="B60" s="170"/>
      <c r="C60" s="170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0"/>
      <c r="B61" s="170"/>
      <c r="C61" s="171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71"/>
      <c r="B62" s="171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74" t="s">
        <v>119</v>
      </c>
      <c r="B63" s="162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74"/>
      <c r="B64" s="162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7" t="s">
        <v>121</v>
      </c>
      <c r="B65" s="172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7"/>
      <c r="B66" s="172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74" t="s">
        <v>123</v>
      </c>
      <c r="B67" s="162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74"/>
      <c r="B68" s="162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8" t="s">
        <v>125</v>
      </c>
      <c r="B69" s="163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79"/>
      <c r="B70" s="164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57" t="s">
        <v>253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58" t="s">
        <v>214</v>
      </c>
      <c r="C79" s="158"/>
      <c r="D79" s="158"/>
      <c r="E79" s="15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2"/>
  <sheetViews>
    <sheetView tabSelected="1" zoomScale="60" zoomScaleNormal="60" zoomScaleSheetLayoutView="70" workbookViewId="0" topLeftCell="A1">
      <pane ySplit="4" topLeftCell="A5" activePane="bottomLeft" state="frozen"/>
      <selection pane="topLeft" activeCell="A1" sqref="A1"/>
      <selection pane="bottomLeft" activeCell="A1" sqref="A1:AV1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8" width="10.421875" style="12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hidden="1" customWidth="1"/>
    <col min="13" max="13" width="9.7109375" style="12" hidden="1" customWidth="1"/>
    <col min="14" max="14" width="11.140625" style="12" customWidth="1"/>
    <col min="15" max="15" width="10.57421875" style="12" customWidth="1"/>
    <col min="16" max="16" width="10.140625" style="12" customWidth="1"/>
    <col min="17" max="17" width="11.57421875" style="101" customWidth="1"/>
    <col min="18" max="18" width="11.57421875" style="101" hidden="1" customWidth="1"/>
    <col min="19" max="19" width="12.7109375" style="101" hidden="1" customWidth="1"/>
    <col min="20" max="20" width="11.57421875" style="101" customWidth="1"/>
    <col min="21" max="21" width="11.140625" style="101" hidden="1" customWidth="1"/>
    <col min="22" max="22" width="13.421875" style="101" hidden="1" customWidth="1"/>
    <col min="23" max="23" width="11.140625" style="101" customWidth="1"/>
    <col min="24" max="24" width="11.421875" style="101" hidden="1" customWidth="1"/>
    <col min="25" max="25" width="12.57421875" style="101" hidden="1" customWidth="1"/>
    <col min="26" max="26" width="10.7109375" style="101" customWidth="1"/>
    <col min="27" max="27" width="10.421875" style="101" hidden="1" customWidth="1"/>
    <col min="28" max="28" width="12.57421875" style="101" hidden="1" customWidth="1"/>
    <col min="29" max="29" width="11.140625" style="101" customWidth="1"/>
    <col min="30" max="30" width="11.00390625" style="101" hidden="1" customWidth="1"/>
    <col min="31" max="31" width="13.140625" style="101" hidden="1" customWidth="1"/>
    <col min="32" max="32" width="11.00390625" style="101" customWidth="1"/>
    <col min="33" max="33" width="10.28125" style="101" hidden="1" customWidth="1"/>
    <col min="34" max="37" width="12.7109375" style="101" hidden="1" customWidth="1"/>
    <col min="38" max="38" width="11.28125" style="101" customWidth="1"/>
    <col min="39" max="39" width="9.8515625" style="101" hidden="1" customWidth="1"/>
    <col min="40" max="40" width="12.00390625" style="101" hidden="1" customWidth="1"/>
    <col min="41" max="41" width="10.140625" style="101" customWidth="1"/>
    <col min="42" max="42" width="11.7109375" style="101" hidden="1" customWidth="1"/>
    <col min="43" max="43" width="13.00390625" style="101" hidden="1" customWidth="1"/>
    <col min="44" max="44" width="12.57421875" style="101" customWidth="1"/>
    <col min="45" max="45" width="13.421875" style="12" hidden="1" customWidth="1"/>
    <col min="46" max="46" width="12.57421875" style="12" hidden="1" customWidth="1"/>
    <col min="47" max="47" width="104.8515625" style="32" customWidth="1"/>
    <col min="48" max="48" width="22.003906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184" t="s">
        <v>347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spans="1:48" ht="30.75" customHeight="1">
      <c r="A2" s="185" t="s">
        <v>299</v>
      </c>
      <c r="B2" s="186" t="s">
        <v>298</v>
      </c>
      <c r="C2" s="186" t="s">
        <v>297</v>
      </c>
      <c r="D2" s="186" t="s">
        <v>40</v>
      </c>
      <c r="E2" s="186" t="s">
        <v>285</v>
      </c>
      <c r="F2" s="186"/>
      <c r="G2" s="186"/>
      <c r="H2" s="187" t="s">
        <v>300</v>
      </c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 t="s">
        <v>256</v>
      </c>
      <c r="AV2" s="189" t="s">
        <v>257</v>
      </c>
    </row>
    <row r="3" spans="1:48" ht="75" customHeight="1">
      <c r="A3" s="185"/>
      <c r="B3" s="186"/>
      <c r="C3" s="186"/>
      <c r="D3" s="186"/>
      <c r="E3" s="186"/>
      <c r="F3" s="186"/>
      <c r="G3" s="186"/>
      <c r="H3" s="186" t="s">
        <v>17</v>
      </c>
      <c r="I3" s="186"/>
      <c r="J3" s="186"/>
      <c r="K3" s="186" t="s">
        <v>18</v>
      </c>
      <c r="L3" s="186"/>
      <c r="M3" s="186"/>
      <c r="N3" s="186" t="s">
        <v>22</v>
      </c>
      <c r="O3" s="186"/>
      <c r="P3" s="186"/>
      <c r="Q3" s="186" t="s">
        <v>24</v>
      </c>
      <c r="R3" s="186"/>
      <c r="S3" s="186"/>
      <c r="T3" s="186" t="s">
        <v>25</v>
      </c>
      <c r="U3" s="186"/>
      <c r="V3" s="186"/>
      <c r="W3" s="186" t="s">
        <v>26</v>
      </c>
      <c r="X3" s="186"/>
      <c r="Y3" s="186"/>
      <c r="Z3" s="186" t="s">
        <v>28</v>
      </c>
      <c r="AA3" s="186"/>
      <c r="AB3" s="186"/>
      <c r="AC3" s="186" t="s">
        <v>29</v>
      </c>
      <c r="AD3" s="186"/>
      <c r="AE3" s="186"/>
      <c r="AF3" s="186" t="s">
        <v>30</v>
      </c>
      <c r="AG3" s="186"/>
      <c r="AH3" s="186"/>
      <c r="AI3" s="186" t="s">
        <v>31</v>
      </c>
      <c r="AJ3" s="186"/>
      <c r="AK3" s="186"/>
      <c r="AL3" s="186" t="s">
        <v>32</v>
      </c>
      <c r="AM3" s="186"/>
      <c r="AN3" s="186"/>
      <c r="AO3" s="186" t="s">
        <v>33</v>
      </c>
      <c r="AP3" s="186"/>
      <c r="AQ3" s="186"/>
      <c r="AR3" s="186" t="s">
        <v>34</v>
      </c>
      <c r="AS3" s="186"/>
      <c r="AT3" s="186"/>
      <c r="AU3" s="188"/>
      <c r="AV3" s="189"/>
    </row>
    <row r="4" spans="1:48" ht="49.5" customHeight="1">
      <c r="A4" s="185"/>
      <c r="B4" s="186"/>
      <c r="C4" s="186"/>
      <c r="D4" s="186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06" t="s">
        <v>254</v>
      </c>
      <c r="AS4" s="106" t="s">
        <v>21</v>
      </c>
      <c r="AT4" s="106" t="s">
        <v>255</v>
      </c>
      <c r="AU4" s="188"/>
      <c r="AV4" s="189"/>
    </row>
    <row r="5" spans="1:48" ht="25.5" customHeight="1">
      <c r="A5" s="118" t="s">
        <v>276</v>
      </c>
      <c r="B5" s="190" t="s">
        <v>295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16"/>
      <c r="AT5" s="116"/>
      <c r="AU5" s="116"/>
      <c r="AV5" s="117"/>
    </row>
    <row r="6" spans="1:48" ht="21.75" customHeight="1">
      <c r="A6" s="192" t="s">
        <v>1</v>
      </c>
      <c r="B6" s="201" t="s">
        <v>309</v>
      </c>
      <c r="C6" s="198" t="s">
        <v>310</v>
      </c>
      <c r="D6" s="130" t="s">
        <v>285</v>
      </c>
      <c r="E6" s="131">
        <f>SUM(E7:E10)</f>
        <v>0</v>
      </c>
      <c r="F6" s="131">
        <f>SUM(F7:F10)</f>
        <v>0</v>
      </c>
      <c r="G6" s="131">
        <f>SUM(G7:G10)</f>
        <v>0</v>
      </c>
      <c r="H6" s="131">
        <f>SUM(H7:H10)</f>
        <v>0</v>
      </c>
      <c r="I6" s="131">
        <f aca="true" t="shared" si="0" ref="I6:AS6">SUM(I7:I10)</f>
        <v>0</v>
      </c>
      <c r="J6" s="131">
        <f t="shared" si="0"/>
        <v>0</v>
      </c>
      <c r="K6" s="131">
        <f t="shared" si="0"/>
        <v>0</v>
      </c>
      <c r="L6" s="131">
        <f t="shared" si="0"/>
        <v>0</v>
      </c>
      <c r="M6" s="131">
        <f t="shared" si="0"/>
        <v>0</v>
      </c>
      <c r="N6" s="131">
        <f t="shared" si="0"/>
        <v>0</v>
      </c>
      <c r="O6" s="131">
        <f t="shared" si="0"/>
        <v>0</v>
      </c>
      <c r="P6" s="131">
        <f t="shared" si="0"/>
        <v>0</v>
      </c>
      <c r="Q6" s="131">
        <f t="shared" si="0"/>
        <v>0</v>
      </c>
      <c r="R6" s="131">
        <f t="shared" si="0"/>
        <v>0</v>
      </c>
      <c r="S6" s="131">
        <f t="shared" si="0"/>
        <v>0</v>
      </c>
      <c r="T6" s="131">
        <f t="shared" si="0"/>
        <v>0</v>
      </c>
      <c r="U6" s="131">
        <f t="shared" si="0"/>
        <v>0</v>
      </c>
      <c r="V6" s="131">
        <f t="shared" si="0"/>
        <v>0</v>
      </c>
      <c r="W6" s="131">
        <f t="shared" si="0"/>
        <v>0</v>
      </c>
      <c r="X6" s="131">
        <f t="shared" si="0"/>
        <v>0</v>
      </c>
      <c r="Y6" s="131">
        <f t="shared" si="0"/>
        <v>0</v>
      </c>
      <c r="Z6" s="131">
        <f t="shared" si="0"/>
        <v>0</v>
      </c>
      <c r="AA6" s="131">
        <f t="shared" si="0"/>
        <v>0</v>
      </c>
      <c r="AB6" s="131">
        <f t="shared" si="0"/>
        <v>0</v>
      </c>
      <c r="AC6" s="131">
        <f t="shared" si="0"/>
        <v>0</v>
      </c>
      <c r="AD6" s="131">
        <f t="shared" si="0"/>
        <v>0</v>
      </c>
      <c r="AE6" s="131">
        <f t="shared" si="0"/>
        <v>0</v>
      </c>
      <c r="AF6" s="131">
        <f t="shared" si="0"/>
        <v>0</v>
      </c>
      <c r="AG6" s="131">
        <f t="shared" si="0"/>
        <v>0</v>
      </c>
      <c r="AH6" s="131">
        <f t="shared" si="0"/>
        <v>0</v>
      </c>
      <c r="AI6" s="131">
        <f t="shared" si="0"/>
        <v>0</v>
      </c>
      <c r="AJ6" s="131">
        <f t="shared" si="0"/>
        <v>0</v>
      </c>
      <c r="AK6" s="131">
        <f t="shared" si="0"/>
        <v>0</v>
      </c>
      <c r="AL6" s="131">
        <f t="shared" si="0"/>
        <v>0</v>
      </c>
      <c r="AM6" s="131">
        <f t="shared" si="0"/>
        <v>0</v>
      </c>
      <c r="AN6" s="131">
        <f t="shared" si="0"/>
        <v>0</v>
      </c>
      <c r="AO6" s="131">
        <f t="shared" si="0"/>
        <v>0</v>
      </c>
      <c r="AP6" s="131">
        <f t="shared" si="0"/>
        <v>0</v>
      </c>
      <c r="AQ6" s="131">
        <f t="shared" si="0"/>
        <v>0</v>
      </c>
      <c r="AR6" s="131">
        <f t="shared" si="0"/>
        <v>0</v>
      </c>
      <c r="AS6" s="131">
        <f t="shared" si="0"/>
        <v>0</v>
      </c>
      <c r="AT6" s="131">
        <f>SUM(AT7:AT10)</f>
        <v>0</v>
      </c>
      <c r="AU6" s="228" t="s">
        <v>344</v>
      </c>
      <c r="AV6" s="207" t="s">
        <v>264</v>
      </c>
    </row>
    <row r="7" spans="1:48" ht="36.75" customHeight="1">
      <c r="A7" s="193"/>
      <c r="B7" s="202"/>
      <c r="C7" s="199"/>
      <c r="D7" s="104" t="s">
        <v>37</v>
      </c>
      <c r="E7" s="127">
        <f aca="true" t="shared" si="1" ref="E7:G10">H7+K7+N7+Q7+T7+W7+Z7+AC7+AF7+AL7+AO7+AR7</f>
        <v>0</v>
      </c>
      <c r="F7" s="127">
        <f t="shared" si="1"/>
        <v>0</v>
      </c>
      <c r="G7" s="127">
        <f t="shared" si="1"/>
        <v>0</v>
      </c>
      <c r="H7" s="110">
        <f aca="true" t="shared" si="2" ref="H7:J10">H12</f>
        <v>0</v>
      </c>
      <c r="I7" s="110">
        <f t="shared" si="2"/>
        <v>0</v>
      </c>
      <c r="J7" s="110">
        <f t="shared" si="2"/>
        <v>0</v>
      </c>
      <c r="K7" s="110">
        <f aca="true" t="shared" si="3" ref="K7:AS7">K12</f>
        <v>0</v>
      </c>
      <c r="L7" s="110">
        <f t="shared" si="3"/>
        <v>0</v>
      </c>
      <c r="M7" s="110">
        <f t="shared" si="3"/>
        <v>0</v>
      </c>
      <c r="N7" s="110">
        <f t="shared" si="3"/>
        <v>0</v>
      </c>
      <c r="O7" s="110">
        <f t="shared" si="3"/>
        <v>0</v>
      </c>
      <c r="P7" s="110">
        <f t="shared" si="3"/>
        <v>0</v>
      </c>
      <c r="Q7" s="110">
        <f t="shared" si="3"/>
        <v>0</v>
      </c>
      <c r="R7" s="110">
        <f t="shared" si="3"/>
        <v>0</v>
      </c>
      <c r="S7" s="110">
        <f t="shared" si="3"/>
        <v>0</v>
      </c>
      <c r="T7" s="110">
        <f t="shared" si="3"/>
        <v>0</v>
      </c>
      <c r="U7" s="110">
        <f t="shared" si="3"/>
        <v>0</v>
      </c>
      <c r="V7" s="110">
        <f t="shared" si="3"/>
        <v>0</v>
      </c>
      <c r="W7" s="110">
        <f t="shared" si="3"/>
        <v>0</v>
      </c>
      <c r="X7" s="110">
        <f t="shared" si="3"/>
        <v>0</v>
      </c>
      <c r="Y7" s="110">
        <f t="shared" si="3"/>
        <v>0</v>
      </c>
      <c r="Z7" s="110">
        <f t="shared" si="3"/>
        <v>0</v>
      </c>
      <c r="AA7" s="110">
        <f t="shared" si="3"/>
        <v>0</v>
      </c>
      <c r="AB7" s="110">
        <f t="shared" si="3"/>
        <v>0</v>
      </c>
      <c r="AC7" s="110">
        <f t="shared" si="3"/>
        <v>0</v>
      </c>
      <c r="AD7" s="110">
        <f t="shared" si="3"/>
        <v>0</v>
      </c>
      <c r="AE7" s="110">
        <f t="shared" si="3"/>
        <v>0</v>
      </c>
      <c r="AF7" s="110">
        <f t="shared" si="3"/>
        <v>0</v>
      </c>
      <c r="AG7" s="110">
        <f t="shared" si="3"/>
        <v>0</v>
      </c>
      <c r="AH7" s="110">
        <f t="shared" si="3"/>
        <v>0</v>
      </c>
      <c r="AI7" s="110">
        <f t="shared" si="3"/>
        <v>0</v>
      </c>
      <c r="AJ7" s="110">
        <f t="shared" si="3"/>
        <v>0</v>
      </c>
      <c r="AK7" s="110">
        <f t="shared" si="3"/>
        <v>0</v>
      </c>
      <c r="AL7" s="110">
        <f t="shared" si="3"/>
        <v>0</v>
      </c>
      <c r="AM7" s="110">
        <f t="shared" si="3"/>
        <v>0</v>
      </c>
      <c r="AN7" s="110">
        <f t="shared" si="3"/>
        <v>0</v>
      </c>
      <c r="AO7" s="110">
        <f t="shared" si="3"/>
        <v>0</v>
      </c>
      <c r="AP7" s="110">
        <f t="shared" si="3"/>
        <v>0</v>
      </c>
      <c r="AQ7" s="110">
        <f t="shared" si="3"/>
        <v>0</v>
      </c>
      <c r="AR7" s="110">
        <f t="shared" si="3"/>
        <v>0</v>
      </c>
      <c r="AS7" s="110">
        <f t="shared" si="3"/>
        <v>0</v>
      </c>
      <c r="AT7" s="110">
        <f>AT12</f>
        <v>0</v>
      </c>
      <c r="AU7" s="229"/>
      <c r="AV7" s="208"/>
    </row>
    <row r="8" spans="1:48" ht="91.5" customHeight="1">
      <c r="A8" s="193"/>
      <c r="B8" s="202"/>
      <c r="C8" s="199"/>
      <c r="D8" s="105" t="s">
        <v>283</v>
      </c>
      <c r="E8" s="127">
        <f t="shared" si="1"/>
        <v>0</v>
      </c>
      <c r="F8" s="127">
        <f>I8+L8+O8+R8+U8+X8+AA8+AD8+AG8+AM8+AP8+AS8</f>
        <v>0</v>
      </c>
      <c r="G8" s="127"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>K13</f>
        <v>0</v>
      </c>
      <c r="L8" s="110">
        <f>L13</f>
        <v>0</v>
      </c>
      <c r="M8" s="110">
        <f>M13</f>
        <v>0</v>
      </c>
      <c r="N8" s="110">
        <f aca="true" t="shared" si="4" ref="N8:AT8">N13</f>
        <v>0</v>
      </c>
      <c r="O8" s="110">
        <f t="shared" si="4"/>
        <v>0</v>
      </c>
      <c r="P8" s="110">
        <f t="shared" si="4"/>
        <v>0</v>
      </c>
      <c r="Q8" s="110">
        <f t="shared" si="4"/>
        <v>0</v>
      </c>
      <c r="R8" s="110">
        <f t="shared" si="4"/>
        <v>0</v>
      </c>
      <c r="S8" s="110">
        <f t="shared" si="4"/>
        <v>0</v>
      </c>
      <c r="T8" s="110">
        <f t="shared" si="4"/>
        <v>0</v>
      </c>
      <c r="U8" s="110">
        <f t="shared" si="4"/>
        <v>0</v>
      </c>
      <c r="V8" s="110">
        <f t="shared" si="4"/>
        <v>0</v>
      </c>
      <c r="W8" s="110">
        <f t="shared" si="4"/>
        <v>0</v>
      </c>
      <c r="X8" s="110">
        <f t="shared" si="4"/>
        <v>0</v>
      </c>
      <c r="Y8" s="110">
        <f t="shared" si="4"/>
        <v>0</v>
      </c>
      <c r="Z8" s="110">
        <f t="shared" si="4"/>
        <v>0</v>
      </c>
      <c r="AA8" s="110">
        <f t="shared" si="4"/>
        <v>0</v>
      </c>
      <c r="AB8" s="110">
        <f t="shared" si="4"/>
        <v>0</v>
      </c>
      <c r="AC8" s="110">
        <f t="shared" si="4"/>
        <v>0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4"/>
        <v>0</v>
      </c>
      <c r="AH8" s="110">
        <f t="shared" si="4"/>
        <v>0</v>
      </c>
      <c r="AI8" s="110">
        <f t="shared" si="4"/>
        <v>0</v>
      </c>
      <c r="AJ8" s="110">
        <f t="shared" si="4"/>
        <v>0</v>
      </c>
      <c r="AK8" s="110">
        <v>0</v>
      </c>
      <c r="AL8" s="110">
        <f t="shared" si="4"/>
        <v>0</v>
      </c>
      <c r="AM8" s="110">
        <f t="shared" si="4"/>
        <v>0</v>
      </c>
      <c r="AN8" s="110">
        <f t="shared" si="4"/>
        <v>0</v>
      </c>
      <c r="AO8" s="110">
        <f t="shared" si="4"/>
        <v>0</v>
      </c>
      <c r="AP8" s="110">
        <f t="shared" si="4"/>
        <v>0</v>
      </c>
      <c r="AQ8" s="110">
        <f t="shared" si="4"/>
        <v>0</v>
      </c>
      <c r="AR8" s="110">
        <f t="shared" si="4"/>
        <v>0</v>
      </c>
      <c r="AS8" s="110">
        <f t="shared" si="4"/>
        <v>0</v>
      </c>
      <c r="AT8" s="110">
        <f t="shared" si="4"/>
        <v>0</v>
      </c>
      <c r="AU8" s="229"/>
      <c r="AV8" s="208"/>
    </row>
    <row r="9" spans="1:48" ht="48" customHeight="1">
      <c r="A9" s="193"/>
      <c r="B9" s="202"/>
      <c r="C9" s="199"/>
      <c r="D9" s="105" t="s">
        <v>42</v>
      </c>
      <c r="E9" s="127">
        <f>H9+K9+N9+Q9+T9+W9+Z9+AC9+AF9+AL9+AO9+AR9</f>
        <v>0</v>
      </c>
      <c r="F9" s="127">
        <f t="shared" si="1"/>
        <v>0</v>
      </c>
      <c r="G9" s="127">
        <v>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>K14</f>
        <v>0</v>
      </c>
      <c r="L9" s="110">
        <f aca="true" t="shared" si="5" ref="L9:AT9">L14</f>
        <v>0</v>
      </c>
      <c r="M9" s="110">
        <f t="shared" si="5"/>
        <v>0</v>
      </c>
      <c r="N9" s="110">
        <f t="shared" si="5"/>
        <v>0</v>
      </c>
      <c r="O9" s="110">
        <f t="shared" si="5"/>
        <v>0</v>
      </c>
      <c r="P9" s="110">
        <f t="shared" si="5"/>
        <v>0</v>
      </c>
      <c r="Q9" s="110">
        <f t="shared" si="5"/>
        <v>0</v>
      </c>
      <c r="R9" s="110">
        <f t="shared" si="5"/>
        <v>0</v>
      </c>
      <c r="S9" s="110">
        <f t="shared" si="5"/>
        <v>0</v>
      </c>
      <c r="T9" s="110">
        <f t="shared" si="5"/>
        <v>0</v>
      </c>
      <c r="U9" s="110">
        <f t="shared" si="5"/>
        <v>0</v>
      </c>
      <c r="V9" s="110">
        <f t="shared" si="5"/>
        <v>0</v>
      </c>
      <c r="W9" s="110">
        <f t="shared" si="5"/>
        <v>0</v>
      </c>
      <c r="X9" s="110">
        <f t="shared" si="5"/>
        <v>0</v>
      </c>
      <c r="Y9" s="110">
        <f t="shared" si="5"/>
        <v>0</v>
      </c>
      <c r="Z9" s="110">
        <f t="shared" si="5"/>
        <v>0</v>
      </c>
      <c r="AA9" s="110">
        <f t="shared" si="5"/>
        <v>0</v>
      </c>
      <c r="AB9" s="110">
        <f t="shared" si="5"/>
        <v>0</v>
      </c>
      <c r="AC9" s="110">
        <f t="shared" si="5"/>
        <v>0</v>
      </c>
      <c r="AD9" s="110">
        <f t="shared" si="5"/>
        <v>0</v>
      </c>
      <c r="AE9" s="110">
        <f t="shared" si="5"/>
        <v>0</v>
      </c>
      <c r="AF9" s="110">
        <f t="shared" si="5"/>
        <v>0</v>
      </c>
      <c r="AG9" s="110">
        <f t="shared" si="5"/>
        <v>0</v>
      </c>
      <c r="AH9" s="110">
        <f t="shared" si="5"/>
        <v>0</v>
      </c>
      <c r="AI9" s="110">
        <f t="shared" si="5"/>
        <v>0</v>
      </c>
      <c r="AJ9" s="110">
        <f t="shared" si="5"/>
        <v>0</v>
      </c>
      <c r="AK9" s="110">
        <v>0</v>
      </c>
      <c r="AL9" s="110">
        <f t="shared" si="5"/>
        <v>0</v>
      </c>
      <c r="AM9" s="110">
        <f t="shared" si="5"/>
        <v>0</v>
      </c>
      <c r="AN9" s="110">
        <f t="shared" si="5"/>
        <v>0</v>
      </c>
      <c r="AO9" s="110">
        <f t="shared" si="5"/>
        <v>0</v>
      </c>
      <c r="AP9" s="110">
        <f t="shared" si="5"/>
        <v>0</v>
      </c>
      <c r="AQ9" s="110">
        <f t="shared" si="5"/>
        <v>0</v>
      </c>
      <c r="AR9" s="110">
        <f t="shared" si="5"/>
        <v>0</v>
      </c>
      <c r="AS9" s="110">
        <f t="shared" si="5"/>
        <v>0</v>
      </c>
      <c r="AT9" s="110">
        <f t="shared" si="5"/>
        <v>0</v>
      </c>
      <c r="AU9" s="229"/>
      <c r="AV9" s="208"/>
    </row>
    <row r="10" spans="1:48" ht="126.75" customHeight="1">
      <c r="A10" s="194"/>
      <c r="B10" s="203"/>
      <c r="C10" s="200"/>
      <c r="D10" s="105" t="s">
        <v>284</v>
      </c>
      <c r="E10" s="127">
        <f t="shared" si="1"/>
        <v>0</v>
      </c>
      <c r="F10" s="127">
        <f t="shared" si="1"/>
        <v>0</v>
      </c>
      <c r="G10" s="127">
        <f t="shared" si="1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aca="true" t="shared" si="6" ref="K10:AT10">K15</f>
        <v>0</v>
      </c>
      <c r="L10" s="110">
        <f t="shared" si="6"/>
        <v>0</v>
      </c>
      <c r="M10" s="110">
        <f t="shared" si="6"/>
        <v>0</v>
      </c>
      <c r="N10" s="110">
        <f t="shared" si="6"/>
        <v>0</v>
      </c>
      <c r="O10" s="110">
        <f t="shared" si="6"/>
        <v>0</v>
      </c>
      <c r="P10" s="110">
        <f t="shared" si="6"/>
        <v>0</v>
      </c>
      <c r="Q10" s="110">
        <f t="shared" si="6"/>
        <v>0</v>
      </c>
      <c r="R10" s="110">
        <f t="shared" si="6"/>
        <v>0</v>
      </c>
      <c r="S10" s="110">
        <f t="shared" si="6"/>
        <v>0</v>
      </c>
      <c r="T10" s="110">
        <f t="shared" si="6"/>
        <v>0</v>
      </c>
      <c r="U10" s="110">
        <f t="shared" si="6"/>
        <v>0</v>
      </c>
      <c r="V10" s="110">
        <f t="shared" si="6"/>
        <v>0</v>
      </c>
      <c r="W10" s="110">
        <f t="shared" si="6"/>
        <v>0</v>
      </c>
      <c r="X10" s="110">
        <f t="shared" si="6"/>
        <v>0</v>
      </c>
      <c r="Y10" s="110">
        <f t="shared" si="6"/>
        <v>0</v>
      </c>
      <c r="Z10" s="110">
        <f t="shared" si="6"/>
        <v>0</v>
      </c>
      <c r="AA10" s="110">
        <f t="shared" si="6"/>
        <v>0</v>
      </c>
      <c r="AB10" s="110">
        <f t="shared" si="6"/>
        <v>0</v>
      </c>
      <c r="AC10" s="110">
        <f t="shared" si="6"/>
        <v>0</v>
      </c>
      <c r="AD10" s="110">
        <f t="shared" si="6"/>
        <v>0</v>
      </c>
      <c r="AE10" s="110">
        <f t="shared" si="6"/>
        <v>0</v>
      </c>
      <c r="AF10" s="110">
        <f t="shared" si="6"/>
        <v>0</v>
      </c>
      <c r="AG10" s="110">
        <f t="shared" si="6"/>
        <v>0</v>
      </c>
      <c r="AH10" s="110">
        <f t="shared" si="6"/>
        <v>0</v>
      </c>
      <c r="AI10" s="110">
        <f t="shared" si="6"/>
        <v>0</v>
      </c>
      <c r="AJ10" s="110">
        <f t="shared" si="6"/>
        <v>0</v>
      </c>
      <c r="AK10" s="110">
        <f t="shared" si="6"/>
        <v>0</v>
      </c>
      <c r="AL10" s="110">
        <f t="shared" si="6"/>
        <v>0</v>
      </c>
      <c r="AM10" s="110">
        <f t="shared" si="6"/>
        <v>0</v>
      </c>
      <c r="AN10" s="110">
        <f t="shared" si="6"/>
        <v>0</v>
      </c>
      <c r="AO10" s="110">
        <f t="shared" si="6"/>
        <v>0</v>
      </c>
      <c r="AP10" s="110">
        <f t="shared" si="6"/>
        <v>0</v>
      </c>
      <c r="AQ10" s="110">
        <f t="shared" si="6"/>
        <v>0</v>
      </c>
      <c r="AR10" s="110">
        <f t="shared" si="6"/>
        <v>0</v>
      </c>
      <c r="AS10" s="110">
        <f t="shared" si="6"/>
        <v>0</v>
      </c>
      <c r="AT10" s="110">
        <f t="shared" si="6"/>
        <v>0</v>
      </c>
      <c r="AU10" s="230"/>
      <c r="AV10" s="209"/>
    </row>
    <row r="11" spans="1:48" ht="22.5" customHeight="1">
      <c r="A11" s="192" t="s">
        <v>311</v>
      </c>
      <c r="B11" s="201" t="s">
        <v>312</v>
      </c>
      <c r="C11" s="198" t="s">
        <v>301</v>
      </c>
      <c r="D11" s="128" t="s">
        <v>285</v>
      </c>
      <c r="E11" s="129">
        <f>SUM(E12:E15)</f>
        <v>0</v>
      </c>
      <c r="F11" s="129">
        <f>SUM(F12:F15)</f>
        <v>0</v>
      </c>
      <c r="G11" s="129">
        <v>0</v>
      </c>
      <c r="H11" s="129">
        <f aca="true" t="shared" si="7" ref="H11:AS11">SUM(H12:H15)</f>
        <v>0</v>
      </c>
      <c r="I11" s="129">
        <f t="shared" si="7"/>
        <v>0</v>
      </c>
      <c r="J11" s="129">
        <f t="shared" si="7"/>
        <v>0</v>
      </c>
      <c r="K11" s="129">
        <f t="shared" si="7"/>
        <v>0</v>
      </c>
      <c r="L11" s="129">
        <f t="shared" si="7"/>
        <v>0</v>
      </c>
      <c r="M11" s="129">
        <f t="shared" si="7"/>
        <v>0</v>
      </c>
      <c r="N11" s="129">
        <f t="shared" si="7"/>
        <v>0</v>
      </c>
      <c r="O11" s="129">
        <f t="shared" si="7"/>
        <v>0</v>
      </c>
      <c r="P11" s="129">
        <f t="shared" si="7"/>
        <v>0</v>
      </c>
      <c r="Q11" s="129">
        <f t="shared" si="7"/>
        <v>0</v>
      </c>
      <c r="R11" s="129">
        <f t="shared" si="7"/>
        <v>0</v>
      </c>
      <c r="S11" s="129">
        <f t="shared" si="7"/>
        <v>0</v>
      </c>
      <c r="T11" s="129">
        <f t="shared" si="7"/>
        <v>0</v>
      </c>
      <c r="U11" s="129">
        <f t="shared" si="7"/>
        <v>0</v>
      </c>
      <c r="V11" s="129">
        <f t="shared" si="7"/>
        <v>0</v>
      </c>
      <c r="W11" s="129">
        <f t="shared" si="7"/>
        <v>0</v>
      </c>
      <c r="X11" s="129">
        <f t="shared" si="7"/>
        <v>0</v>
      </c>
      <c r="Y11" s="129">
        <f t="shared" si="7"/>
        <v>0</v>
      </c>
      <c r="Z11" s="129">
        <f t="shared" si="7"/>
        <v>0</v>
      </c>
      <c r="AA11" s="129">
        <f t="shared" si="7"/>
        <v>0</v>
      </c>
      <c r="AB11" s="129">
        <f t="shared" si="7"/>
        <v>0</v>
      </c>
      <c r="AC11" s="129">
        <f t="shared" si="7"/>
        <v>0</v>
      </c>
      <c r="AD11" s="129">
        <f t="shared" si="7"/>
        <v>0</v>
      </c>
      <c r="AE11" s="129">
        <f t="shared" si="7"/>
        <v>0</v>
      </c>
      <c r="AF11" s="129">
        <f t="shared" si="7"/>
        <v>0</v>
      </c>
      <c r="AG11" s="129">
        <f t="shared" si="7"/>
        <v>0</v>
      </c>
      <c r="AH11" s="129">
        <f t="shared" si="7"/>
        <v>0</v>
      </c>
      <c r="AI11" s="129">
        <f t="shared" si="7"/>
        <v>0</v>
      </c>
      <c r="AJ11" s="129">
        <f t="shared" si="7"/>
        <v>0</v>
      </c>
      <c r="AK11" s="129">
        <f t="shared" si="7"/>
        <v>0</v>
      </c>
      <c r="AL11" s="129">
        <f t="shared" si="7"/>
        <v>0</v>
      </c>
      <c r="AM11" s="129">
        <f t="shared" si="7"/>
        <v>0</v>
      </c>
      <c r="AN11" s="129">
        <f t="shared" si="7"/>
        <v>0</v>
      </c>
      <c r="AO11" s="129">
        <f>SUM(AO12:AO15)</f>
        <v>0</v>
      </c>
      <c r="AP11" s="129">
        <f t="shared" si="7"/>
        <v>0</v>
      </c>
      <c r="AQ11" s="133">
        <v>0</v>
      </c>
      <c r="AR11" s="129">
        <f t="shared" si="7"/>
        <v>0</v>
      </c>
      <c r="AS11" s="129">
        <f t="shared" si="7"/>
        <v>0</v>
      </c>
      <c r="AT11" s="133">
        <v>0</v>
      </c>
      <c r="AU11" s="231" t="s">
        <v>313</v>
      </c>
      <c r="AV11" s="234" t="s">
        <v>264</v>
      </c>
    </row>
    <row r="12" spans="1:48" ht="42.75" customHeight="1">
      <c r="A12" s="193"/>
      <c r="B12" s="202"/>
      <c r="C12" s="199"/>
      <c r="D12" s="104" t="s">
        <v>37</v>
      </c>
      <c r="E12" s="127">
        <f aca="true" t="shared" si="8" ref="E12:G15">H12+K12+N12+Q12+T12+W12+Z12+AC12+AF12+AL12+AO12+AR12</f>
        <v>0</v>
      </c>
      <c r="F12" s="127">
        <f t="shared" si="8"/>
        <v>0</v>
      </c>
      <c r="G12" s="127">
        <f t="shared" si="8"/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232"/>
      <c r="AV12" s="235"/>
    </row>
    <row r="13" spans="1:48" ht="87" customHeight="1">
      <c r="A13" s="193"/>
      <c r="B13" s="202"/>
      <c r="C13" s="199"/>
      <c r="D13" s="105" t="s">
        <v>283</v>
      </c>
      <c r="E13" s="127">
        <f>H13+K13+N13+Q13+T13+W13+Z13+AC13+AF13+AL13+AO13+AR13</f>
        <v>0</v>
      </c>
      <c r="F13" s="127">
        <f>I13+L13+O13+R13+U13+X13+AA13+AD13+AG13+AM13+AP13+AS13</f>
        <v>0</v>
      </c>
      <c r="G13" s="127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09">
        <v>0</v>
      </c>
      <c r="AP13" s="109">
        <v>0</v>
      </c>
      <c r="AQ13" s="109">
        <v>0</v>
      </c>
      <c r="AR13" s="109">
        <v>0</v>
      </c>
      <c r="AS13" s="110">
        <v>0</v>
      </c>
      <c r="AT13" s="110">
        <v>0</v>
      </c>
      <c r="AU13" s="232"/>
      <c r="AV13" s="235"/>
    </row>
    <row r="14" spans="1:48" ht="33.75" customHeight="1">
      <c r="A14" s="193"/>
      <c r="B14" s="202"/>
      <c r="C14" s="199"/>
      <c r="D14" s="105" t="s">
        <v>42</v>
      </c>
      <c r="E14" s="127">
        <f>H14+K14+N14+Q14+T14+W14+Z14+AC14+AF14+AL14+AO14+AR14</f>
        <v>0</v>
      </c>
      <c r="F14" s="127">
        <f t="shared" si="8"/>
        <v>0</v>
      </c>
      <c r="G14" s="127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9">
        <v>0</v>
      </c>
      <c r="AP14" s="109">
        <v>0</v>
      </c>
      <c r="AQ14" s="109">
        <v>0</v>
      </c>
      <c r="AR14" s="109">
        <v>0</v>
      </c>
      <c r="AS14" s="110">
        <v>0</v>
      </c>
      <c r="AT14" s="110">
        <v>0</v>
      </c>
      <c r="AU14" s="232"/>
      <c r="AV14" s="235"/>
    </row>
    <row r="15" spans="1:48" ht="67.5" customHeight="1">
      <c r="A15" s="194"/>
      <c r="B15" s="203"/>
      <c r="C15" s="200"/>
      <c r="D15" s="105" t="s">
        <v>284</v>
      </c>
      <c r="E15" s="127">
        <f t="shared" si="8"/>
        <v>0</v>
      </c>
      <c r="F15" s="127">
        <f t="shared" si="8"/>
        <v>0</v>
      </c>
      <c r="G15" s="127">
        <f>J15+M15+P15+S15+V15+Y15+AB15+AE15+AH15+AN15+AQ15+AT15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233"/>
      <c r="AV15" s="236"/>
    </row>
    <row r="16" spans="1:48" ht="22.5" customHeight="1">
      <c r="A16" s="192" t="s">
        <v>3</v>
      </c>
      <c r="B16" s="201" t="s">
        <v>315</v>
      </c>
      <c r="C16" s="198" t="s">
        <v>301</v>
      </c>
      <c r="D16" s="130" t="s">
        <v>285</v>
      </c>
      <c r="E16" s="131">
        <f>SUM(E17:E20)</f>
        <v>2934.9</v>
      </c>
      <c r="F16" s="131">
        <f>SUM(F17:F20)</f>
        <v>0</v>
      </c>
      <c r="G16" s="131">
        <f>G21</f>
        <v>0</v>
      </c>
      <c r="H16" s="131">
        <f aca="true" t="shared" si="9" ref="H16:AS16">SUM(H17:H20)</f>
        <v>0</v>
      </c>
      <c r="I16" s="131">
        <f t="shared" si="9"/>
        <v>0</v>
      </c>
      <c r="J16" s="131">
        <f t="shared" si="9"/>
        <v>0</v>
      </c>
      <c r="K16" s="131">
        <f t="shared" si="9"/>
        <v>0</v>
      </c>
      <c r="L16" s="131">
        <f t="shared" si="9"/>
        <v>0</v>
      </c>
      <c r="M16" s="131">
        <f t="shared" si="9"/>
        <v>0</v>
      </c>
      <c r="N16" s="131">
        <f t="shared" si="9"/>
        <v>0</v>
      </c>
      <c r="O16" s="131">
        <f t="shared" si="9"/>
        <v>0</v>
      </c>
      <c r="P16" s="131">
        <f t="shared" si="9"/>
        <v>0</v>
      </c>
      <c r="Q16" s="131">
        <f t="shared" si="9"/>
        <v>0</v>
      </c>
      <c r="R16" s="131">
        <f t="shared" si="9"/>
        <v>0</v>
      </c>
      <c r="S16" s="131">
        <f>SUM(S17:S20)</f>
        <v>0</v>
      </c>
      <c r="T16" s="131">
        <f t="shared" si="9"/>
        <v>0</v>
      </c>
      <c r="U16" s="131">
        <f t="shared" si="9"/>
        <v>0</v>
      </c>
      <c r="V16" s="131">
        <f aca="true" t="shared" si="10" ref="I16:AT20">V21</f>
        <v>0</v>
      </c>
      <c r="W16" s="131">
        <f t="shared" si="9"/>
        <v>0</v>
      </c>
      <c r="X16" s="131">
        <f t="shared" si="9"/>
        <v>0</v>
      </c>
      <c r="Y16" s="131">
        <f>SUM(Y17:Y20)</f>
        <v>0</v>
      </c>
      <c r="Z16" s="131">
        <f t="shared" si="9"/>
        <v>0</v>
      </c>
      <c r="AA16" s="131">
        <f t="shared" si="9"/>
        <v>0</v>
      </c>
      <c r="AB16" s="131">
        <f>SUM(AB17:AB20)</f>
        <v>0</v>
      </c>
      <c r="AC16" s="131">
        <f>SUM(AC17:AC20)</f>
        <v>2934.9</v>
      </c>
      <c r="AD16" s="131">
        <f>SUM(AD17:AD20)</f>
        <v>0</v>
      </c>
      <c r="AE16" s="131">
        <f>AD16/AC16*100</f>
        <v>0</v>
      </c>
      <c r="AF16" s="131">
        <f>SUM(AF17:AF20)</f>
        <v>0</v>
      </c>
      <c r="AG16" s="131">
        <f t="shared" si="9"/>
        <v>0</v>
      </c>
      <c r="AH16" s="131">
        <f>SUM(AH17:AH20)</f>
        <v>0</v>
      </c>
      <c r="AI16" s="131">
        <f t="shared" si="9"/>
        <v>2934.9</v>
      </c>
      <c r="AJ16" s="131">
        <f>SUM(AJ17:AJ20)</f>
        <v>0</v>
      </c>
      <c r="AK16" s="131">
        <f>AJ16/AI16*100</f>
        <v>0</v>
      </c>
      <c r="AL16" s="131">
        <f t="shared" si="9"/>
        <v>0</v>
      </c>
      <c r="AM16" s="131">
        <f>SUM(AM17:AM20)</f>
        <v>0</v>
      </c>
      <c r="AN16" s="131">
        <f>AN21</f>
        <v>0</v>
      </c>
      <c r="AO16" s="131">
        <f t="shared" si="9"/>
        <v>0</v>
      </c>
      <c r="AP16" s="131">
        <f t="shared" si="9"/>
        <v>0</v>
      </c>
      <c r="AQ16" s="131">
        <f t="shared" si="9"/>
        <v>0</v>
      </c>
      <c r="AR16" s="131">
        <f t="shared" si="9"/>
        <v>0</v>
      </c>
      <c r="AS16" s="131">
        <f t="shared" si="9"/>
        <v>0</v>
      </c>
      <c r="AT16" s="131">
        <f>AT21</f>
        <v>0</v>
      </c>
      <c r="AU16" s="228" t="s">
        <v>317</v>
      </c>
      <c r="AV16" s="207" t="s">
        <v>264</v>
      </c>
    </row>
    <row r="17" spans="1:48" ht="45.75" customHeight="1">
      <c r="A17" s="193"/>
      <c r="B17" s="202"/>
      <c r="C17" s="199"/>
      <c r="D17" s="104" t="s">
        <v>37</v>
      </c>
      <c r="E17" s="127">
        <f aca="true" t="shared" si="11" ref="E17:G20">H17+K17+N17+Q17+T17+W17+Z17+AC17+AF17+AL17+AO17+AR17</f>
        <v>0</v>
      </c>
      <c r="F17" s="127">
        <f t="shared" si="11"/>
        <v>0</v>
      </c>
      <c r="G17" s="127">
        <f t="shared" si="11"/>
        <v>0</v>
      </c>
      <c r="H17" s="110">
        <f>H22</f>
        <v>0</v>
      </c>
      <c r="I17" s="110">
        <f t="shared" si="10"/>
        <v>0</v>
      </c>
      <c r="J17" s="110">
        <f t="shared" si="10"/>
        <v>0</v>
      </c>
      <c r="K17" s="110">
        <f t="shared" si="10"/>
        <v>0</v>
      </c>
      <c r="L17" s="110">
        <f t="shared" si="10"/>
        <v>0</v>
      </c>
      <c r="M17" s="110">
        <f t="shared" si="10"/>
        <v>0</v>
      </c>
      <c r="N17" s="110">
        <f t="shared" si="10"/>
        <v>0</v>
      </c>
      <c r="O17" s="110">
        <f t="shared" si="10"/>
        <v>0</v>
      </c>
      <c r="P17" s="110">
        <f t="shared" si="10"/>
        <v>0</v>
      </c>
      <c r="Q17" s="110">
        <f t="shared" si="10"/>
        <v>0</v>
      </c>
      <c r="R17" s="109">
        <f t="shared" si="10"/>
        <v>0</v>
      </c>
      <c r="S17" s="110">
        <f t="shared" si="10"/>
        <v>0</v>
      </c>
      <c r="T17" s="110">
        <f t="shared" si="10"/>
        <v>0</v>
      </c>
      <c r="U17" s="109">
        <f t="shared" si="10"/>
        <v>0</v>
      </c>
      <c r="V17" s="110">
        <f t="shared" si="10"/>
        <v>0</v>
      </c>
      <c r="W17" s="110">
        <f t="shared" si="10"/>
        <v>0</v>
      </c>
      <c r="X17" s="109">
        <f t="shared" si="10"/>
        <v>0</v>
      </c>
      <c r="Y17" s="110">
        <f t="shared" si="10"/>
        <v>0</v>
      </c>
      <c r="Z17" s="110">
        <f t="shared" si="10"/>
        <v>0</v>
      </c>
      <c r="AA17" s="110">
        <f t="shared" si="10"/>
        <v>0</v>
      </c>
      <c r="AB17" s="110">
        <f t="shared" si="10"/>
        <v>0</v>
      </c>
      <c r="AC17" s="110">
        <f t="shared" si="10"/>
        <v>0</v>
      </c>
      <c r="AD17" s="110">
        <f t="shared" si="10"/>
        <v>0</v>
      </c>
      <c r="AE17" s="110">
        <f t="shared" si="10"/>
        <v>0</v>
      </c>
      <c r="AF17" s="110">
        <f t="shared" si="10"/>
        <v>0</v>
      </c>
      <c r="AG17" s="110">
        <f t="shared" si="10"/>
        <v>0</v>
      </c>
      <c r="AH17" s="110">
        <f t="shared" si="10"/>
        <v>0</v>
      </c>
      <c r="AI17" s="110">
        <f t="shared" si="10"/>
        <v>0</v>
      </c>
      <c r="AJ17" s="110">
        <f t="shared" si="10"/>
        <v>0</v>
      </c>
      <c r="AK17" s="110">
        <f t="shared" si="10"/>
        <v>0</v>
      </c>
      <c r="AL17" s="110">
        <f t="shared" si="10"/>
        <v>0</v>
      </c>
      <c r="AM17" s="110">
        <f t="shared" si="10"/>
        <v>0</v>
      </c>
      <c r="AN17" s="110">
        <f t="shared" si="10"/>
        <v>0</v>
      </c>
      <c r="AO17" s="110">
        <f t="shared" si="10"/>
        <v>0</v>
      </c>
      <c r="AP17" s="110">
        <f t="shared" si="10"/>
        <v>0</v>
      </c>
      <c r="AQ17" s="110">
        <f t="shared" si="10"/>
        <v>0</v>
      </c>
      <c r="AR17" s="110">
        <f t="shared" si="10"/>
        <v>0</v>
      </c>
      <c r="AS17" s="110">
        <f t="shared" si="10"/>
        <v>0</v>
      </c>
      <c r="AT17" s="110">
        <f t="shared" si="10"/>
        <v>0</v>
      </c>
      <c r="AU17" s="229"/>
      <c r="AV17" s="208"/>
    </row>
    <row r="18" spans="1:48" ht="89.25" customHeight="1">
      <c r="A18" s="193"/>
      <c r="B18" s="202"/>
      <c r="C18" s="199"/>
      <c r="D18" s="105" t="s">
        <v>283</v>
      </c>
      <c r="E18" s="127">
        <f>H18+K18+N18+Q18+T18+W18+Z18+AC18+AF18+AL18+AO18+AR18</f>
        <v>2700.1</v>
      </c>
      <c r="F18" s="127">
        <f>I18+L18+O18+R18+U18+X18+AA18+AD18+AG18+AM18+AP18+AS18</f>
        <v>0</v>
      </c>
      <c r="G18" s="127">
        <f>G23</f>
        <v>0</v>
      </c>
      <c r="H18" s="110">
        <f>H23</f>
        <v>0</v>
      </c>
      <c r="I18" s="110">
        <f t="shared" si="10"/>
        <v>0</v>
      </c>
      <c r="J18" s="110">
        <f t="shared" si="10"/>
        <v>0</v>
      </c>
      <c r="K18" s="110">
        <f>K23</f>
        <v>0</v>
      </c>
      <c r="L18" s="110">
        <f t="shared" si="10"/>
        <v>0</v>
      </c>
      <c r="M18" s="110">
        <f t="shared" si="10"/>
        <v>0</v>
      </c>
      <c r="N18" s="110">
        <f t="shared" si="10"/>
        <v>0</v>
      </c>
      <c r="O18" s="110">
        <f t="shared" si="10"/>
        <v>0</v>
      </c>
      <c r="P18" s="110">
        <f t="shared" si="10"/>
        <v>0</v>
      </c>
      <c r="Q18" s="110">
        <f>Q23</f>
        <v>0</v>
      </c>
      <c r="R18" s="109">
        <f>R23</f>
        <v>0</v>
      </c>
      <c r="S18" s="110">
        <f>S23</f>
        <v>0</v>
      </c>
      <c r="T18" s="110">
        <f t="shared" si="10"/>
        <v>0</v>
      </c>
      <c r="U18" s="109">
        <f t="shared" si="10"/>
        <v>0</v>
      </c>
      <c r="V18" s="110">
        <f t="shared" si="10"/>
        <v>0</v>
      </c>
      <c r="W18" s="110">
        <f t="shared" si="10"/>
        <v>0</v>
      </c>
      <c r="X18" s="109">
        <f t="shared" si="10"/>
        <v>0</v>
      </c>
      <c r="Y18" s="110">
        <f t="shared" si="10"/>
        <v>0</v>
      </c>
      <c r="Z18" s="110">
        <f t="shared" si="10"/>
        <v>0</v>
      </c>
      <c r="AA18" s="110">
        <f t="shared" si="10"/>
        <v>0</v>
      </c>
      <c r="AB18" s="110">
        <f t="shared" si="10"/>
        <v>0</v>
      </c>
      <c r="AC18" s="110">
        <f>AC23</f>
        <v>2700.1</v>
      </c>
      <c r="AD18" s="110">
        <f t="shared" si="10"/>
        <v>0</v>
      </c>
      <c r="AE18" s="110">
        <f t="shared" si="10"/>
        <v>0</v>
      </c>
      <c r="AF18" s="110">
        <f t="shared" si="10"/>
        <v>0</v>
      </c>
      <c r="AG18" s="110">
        <f t="shared" si="10"/>
        <v>0</v>
      </c>
      <c r="AH18" s="110">
        <f t="shared" si="10"/>
        <v>0</v>
      </c>
      <c r="AI18" s="110">
        <f>AI23</f>
        <v>2700.1</v>
      </c>
      <c r="AJ18" s="110">
        <f>AJ23</f>
        <v>0</v>
      </c>
      <c r="AK18" s="110">
        <f>AK23</f>
        <v>0</v>
      </c>
      <c r="AL18" s="110">
        <f t="shared" si="10"/>
        <v>0</v>
      </c>
      <c r="AM18" s="110">
        <f t="shared" si="10"/>
        <v>0</v>
      </c>
      <c r="AN18" s="110">
        <f>AN23</f>
        <v>0</v>
      </c>
      <c r="AO18" s="110">
        <f t="shared" si="10"/>
        <v>0</v>
      </c>
      <c r="AP18" s="110">
        <f t="shared" si="10"/>
        <v>0</v>
      </c>
      <c r="AQ18" s="110">
        <f t="shared" si="10"/>
        <v>0</v>
      </c>
      <c r="AR18" s="110">
        <f t="shared" si="10"/>
        <v>0</v>
      </c>
      <c r="AS18" s="110">
        <f>AS23</f>
        <v>0</v>
      </c>
      <c r="AT18" s="110">
        <f>AT23</f>
        <v>0</v>
      </c>
      <c r="AU18" s="229"/>
      <c r="AV18" s="208"/>
    </row>
    <row r="19" spans="1:48" ht="46.5" customHeight="1">
      <c r="A19" s="193"/>
      <c r="B19" s="202"/>
      <c r="C19" s="199"/>
      <c r="D19" s="105" t="s">
        <v>42</v>
      </c>
      <c r="E19" s="127">
        <f t="shared" si="11"/>
        <v>234.8</v>
      </c>
      <c r="F19" s="127">
        <f t="shared" si="11"/>
        <v>0</v>
      </c>
      <c r="G19" s="127">
        <f>G24</f>
        <v>0</v>
      </c>
      <c r="H19" s="110">
        <f>H24</f>
        <v>0</v>
      </c>
      <c r="I19" s="110">
        <f t="shared" si="10"/>
        <v>0</v>
      </c>
      <c r="J19" s="110">
        <f t="shared" si="10"/>
        <v>0</v>
      </c>
      <c r="K19" s="110">
        <f>K24</f>
        <v>0</v>
      </c>
      <c r="L19" s="110">
        <f t="shared" si="10"/>
        <v>0</v>
      </c>
      <c r="M19" s="110">
        <f t="shared" si="10"/>
        <v>0</v>
      </c>
      <c r="N19" s="110">
        <f t="shared" si="10"/>
        <v>0</v>
      </c>
      <c r="O19" s="110">
        <f t="shared" si="10"/>
        <v>0</v>
      </c>
      <c r="P19" s="110">
        <f t="shared" si="10"/>
        <v>0</v>
      </c>
      <c r="Q19" s="110">
        <f t="shared" si="10"/>
        <v>0</v>
      </c>
      <c r="R19" s="109">
        <f t="shared" si="10"/>
        <v>0</v>
      </c>
      <c r="S19" s="110">
        <f>S24</f>
        <v>0</v>
      </c>
      <c r="T19" s="110">
        <f t="shared" si="10"/>
        <v>0</v>
      </c>
      <c r="U19" s="109">
        <f t="shared" si="10"/>
        <v>0</v>
      </c>
      <c r="V19" s="110">
        <f t="shared" si="10"/>
        <v>0</v>
      </c>
      <c r="W19" s="110">
        <f t="shared" si="10"/>
        <v>0</v>
      </c>
      <c r="X19" s="109">
        <f t="shared" si="10"/>
        <v>0</v>
      </c>
      <c r="Y19" s="110">
        <f t="shared" si="10"/>
        <v>0</v>
      </c>
      <c r="Z19" s="110">
        <f t="shared" si="10"/>
        <v>0</v>
      </c>
      <c r="AA19" s="110">
        <f t="shared" si="10"/>
        <v>0</v>
      </c>
      <c r="AB19" s="110">
        <f t="shared" si="10"/>
        <v>0</v>
      </c>
      <c r="AC19" s="110">
        <f t="shared" si="10"/>
        <v>234.8</v>
      </c>
      <c r="AD19" s="110">
        <f t="shared" si="10"/>
        <v>0</v>
      </c>
      <c r="AE19" s="110">
        <f t="shared" si="10"/>
        <v>0</v>
      </c>
      <c r="AF19" s="110">
        <f t="shared" si="10"/>
        <v>0</v>
      </c>
      <c r="AG19" s="110">
        <f t="shared" si="10"/>
        <v>0</v>
      </c>
      <c r="AH19" s="110">
        <f t="shared" si="10"/>
        <v>0</v>
      </c>
      <c r="AI19" s="110">
        <f t="shared" si="10"/>
        <v>234.8</v>
      </c>
      <c r="AJ19" s="110">
        <f t="shared" si="10"/>
        <v>0</v>
      </c>
      <c r="AK19" s="110">
        <f t="shared" si="10"/>
        <v>0</v>
      </c>
      <c r="AL19" s="110">
        <f t="shared" si="10"/>
        <v>0</v>
      </c>
      <c r="AM19" s="110">
        <f t="shared" si="10"/>
        <v>0</v>
      </c>
      <c r="AN19" s="110">
        <f>AN24</f>
        <v>0</v>
      </c>
      <c r="AO19" s="110">
        <f t="shared" si="10"/>
        <v>0</v>
      </c>
      <c r="AP19" s="110">
        <f t="shared" si="10"/>
        <v>0</v>
      </c>
      <c r="AQ19" s="110">
        <f t="shared" si="10"/>
        <v>0</v>
      </c>
      <c r="AR19" s="110">
        <f t="shared" si="10"/>
        <v>0</v>
      </c>
      <c r="AS19" s="110">
        <f>AS24</f>
        <v>0</v>
      </c>
      <c r="AT19" s="110">
        <v>0</v>
      </c>
      <c r="AU19" s="229"/>
      <c r="AV19" s="208"/>
    </row>
    <row r="20" spans="1:48" ht="68.25" customHeight="1">
      <c r="A20" s="194"/>
      <c r="B20" s="203"/>
      <c r="C20" s="200"/>
      <c r="D20" s="105" t="s">
        <v>284</v>
      </c>
      <c r="E20" s="127">
        <f t="shared" si="11"/>
        <v>0</v>
      </c>
      <c r="F20" s="127">
        <f t="shared" si="11"/>
        <v>0</v>
      </c>
      <c r="G20" s="127">
        <f t="shared" si="11"/>
        <v>0</v>
      </c>
      <c r="H20" s="110">
        <f>H25</f>
        <v>0</v>
      </c>
      <c r="I20" s="110">
        <f t="shared" si="10"/>
        <v>0</v>
      </c>
      <c r="J20" s="110">
        <f t="shared" si="10"/>
        <v>0</v>
      </c>
      <c r="K20" s="110">
        <f t="shared" si="10"/>
        <v>0</v>
      </c>
      <c r="L20" s="110">
        <f t="shared" si="10"/>
        <v>0</v>
      </c>
      <c r="M20" s="110">
        <f t="shared" si="10"/>
        <v>0</v>
      </c>
      <c r="N20" s="110">
        <f t="shared" si="10"/>
        <v>0</v>
      </c>
      <c r="O20" s="110">
        <f t="shared" si="10"/>
        <v>0</v>
      </c>
      <c r="P20" s="110">
        <f t="shared" si="10"/>
        <v>0</v>
      </c>
      <c r="Q20" s="110">
        <f t="shared" si="10"/>
        <v>0</v>
      </c>
      <c r="R20" s="109">
        <f t="shared" si="10"/>
        <v>0</v>
      </c>
      <c r="S20" s="110">
        <f t="shared" si="10"/>
        <v>0</v>
      </c>
      <c r="T20" s="110">
        <f t="shared" si="10"/>
        <v>0</v>
      </c>
      <c r="U20" s="109">
        <f t="shared" si="10"/>
        <v>0</v>
      </c>
      <c r="V20" s="110">
        <f t="shared" si="10"/>
        <v>0</v>
      </c>
      <c r="W20" s="110">
        <f t="shared" si="10"/>
        <v>0</v>
      </c>
      <c r="X20" s="109">
        <f t="shared" si="10"/>
        <v>0</v>
      </c>
      <c r="Y20" s="110">
        <f t="shared" si="10"/>
        <v>0</v>
      </c>
      <c r="Z20" s="110">
        <f t="shared" si="10"/>
        <v>0</v>
      </c>
      <c r="AA20" s="110">
        <f t="shared" si="10"/>
        <v>0</v>
      </c>
      <c r="AB20" s="110">
        <f t="shared" si="10"/>
        <v>0</v>
      </c>
      <c r="AC20" s="110">
        <f t="shared" si="10"/>
        <v>0</v>
      </c>
      <c r="AD20" s="110">
        <f t="shared" si="10"/>
        <v>0</v>
      </c>
      <c r="AE20" s="110">
        <f t="shared" si="10"/>
        <v>0</v>
      </c>
      <c r="AF20" s="110">
        <f t="shared" si="10"/>
        <v>0</v>
      </c>
      <c r="AG20" s="110">
        <f t="shared" si="10"/>
        <v>0</v>
      </c>
      <c r="AH20" s="110">
        <f t="shared" si="10"/>
        <v>0</v>
      </c>
      <c r="AI20" s="110">
        <f t="shared" si="10"/>
        <v>0</v>
      </c>
      <c r="AJ20" s="110">
        <f t="shared" si="10"/>
        <v>0</v>
      </c>
      <c r="AK20" s="110">
        <f t="shared" si="10"/>
        <v>0</v>
      </c>
      <c r="AL20" s="110">
        <f t="shared" si="10"/>
        <v>0</v>
      </c>
      <c r="AM20" s="110">
        <f t="shared" si="10"/>
        <v>0</v>
      </c>
      <c r="AN20" s="110">
        <f t="shared" si="10"/>
        <v>0</v>
      </c>
      <c r="AO20" s="110">
        <f t="shared" si="10"/>
        <v>0</v>
      </c>
      <c r="AP20" s="110">
        <f t="shared" si="10"/>
        <v>0</v>
      </c>
      <c r="AQ20" s="110">
        <f t="shared" si="10"/>
        <v>0</v>
      </c>
      <c r="AR20" s="110">
        <f t="shared" si="10"/>
        <v>0</v>
      </c>
      <c r="AS20" s="110">
        <f t="shared" si="10"/>
        <v>0</v>
      </c>
      <c r="AT20" s="110">
        <f t="shared" si="10"/>
        <v>0</v>
      </c>
      <c r="AU20" s="230"/>
      <c r="AV20" s="209"/>
    </row>
    <row r="21" spans="1:50" ht="22.5" customHeight="1">
      <c r="A21" s="192" t="s">
        <v>314</v>
      </c>
      <c r="B21" s="201" t="s">
        <v>316</v>
      </c>
      <c r="C21" s="198" t="s">
        <v>301</v>
      </c>
      <c r="D21" s="128" t="s">
        <v>285</v>
      </c>
      <c r="E21" s="129">
        <f>SUM(E22:E25)</f>
        <v>2934.9</v>
      </c>
      <c r="F21" s="129">
        <f>SUM(F22:F25)</f>
        <v>0</v>
      </c>
      <c r="G21" s="129">
        <f>F21/E21*100</f>
        <v>0</v>
      </c>
      <c r="H21" s="129">
        <f aca="true" t="shared" si="12" ref="H21:AS21">SUM(H22:H25)</f>
        <v>0</v>
      </c>
      <c r="I21" s="129">
        <f>SUM(I22:I25)</f>
        <v>0</v>
      </c>
      <c r="J21" s="129">
        <f t="shared" si="12"/>
        <v>0</v>
      </c>
      <c r="K21" s="129">
        <f t="shared" si="12"/>
        <v>0</v>
      </c>
      <c r="L21" s="129">
        <f t="shared" si="12"/>
        <v>0</v>
      </c>
      <c r="M21" s="129">
        <f t="shared" si="12"/>
        <v>0</v>
      </c>
      <c r="N21" s="129">
        <f t="shared" si="12"/>
        <v>0</v>
      </c>
      <c r="O21" s="129">
        <f t="shared" si="12"/>
        <v>0</v>
      </c>
      <c r="P21" s="129">
        <f t="shared" si="12"/>
        <v>0</v>
      </c>
      <c r="Q21" s="129">
        <f t="shared" si="12"/>
        <v>0</v>
      </c>
      <c r="R21" s="129">
        <f>SUM(R22:R25)</f>
        <v>0</v>
      </c>
      <c r="S21" s="129">
        <f>SUM(S22:S25)</f>
        <v>0</v>
      </c>
      <c r="T21" s="129">
        <f t="shared" si="12"/>
        <v>0</v>
      </c>
      <c r="U21" s="129">
        <f t="shared" si="12"/>
        <v>0</v>
      </c>
      <c r="V21" s="129">
        <f t="shared" si="12"/>
        <v>0</v>
      </c>
      <c r="W21" s="129">
        <f>SUM(W22:W25)</f>
        <v>0</v>
      </c>
      <c r="X21" s="129">
        <f>SUM(X22:X25)</f>
        <v>0</v>
      </c>
      <c r="Y21" s="129">
        <f>SUM(Y22:Y25)</f>
        <v>0</v>
      </c>
      <c r="Z21" s="129">
        <f t="shared" si="12"/>
        <v>0</v>
      </c>
      <c r="AA21" s="129">
        <f t="shared" si="12"/>
        <v>0</v>
      </c>
      <c r="AB21" s="129">
        <f t="shared" si="12"/>
        <v>0</v>
      </c>
      <c r="AC21" s="129">
        <f t="shared" si="12"/>
        <v>2934.9</v>
      </c>
      <c r="AD21" s="129">
        <f t="shared" si="12"/>
        <v>0</v>
      </c>
      <c r="AE21" s="129">
        <f>AD21/AC21*100</f>
        <v>0</v>
      </c>
      <c r="AF21" s="129">
        <f>SUM(AF22:AF25)</f>
        <v>0</v>
      </c>
      <c r="AG21" s="129">
        <f>SUM(AG22:AG25)</f>
        <v>0</v>
      </c>
      <c r="AH21" s="129">
        <f>SUM(AH22:AH25)</f>
        <v>0</v>
      </c>
      <c r="AI21" s="129">
        <f t="shared" si="12"/>
        <v>2934.9</v>
      </c>
      <c r="AJ21" s="129">
        <f t="shared" si="12"/>
        <v>0</v>
      </c>
      <c r="AK21" s="129">
        <f>AJ21/AI21*100</f>
        <v>0</v>
      </c>
      <c r="AL21" s="129">
        <f>SUM(AL22:AL25)</f>
        <v>0</v>
      </c>
      <c r="AM21" s="129">
        <f t="shared" si="12"/>
        <v>0</v>
      </c>
      <c r="AN21" s="129">
        <f>SUM(AN22:AN25)</f>
        <v>0</v>
      </c>
      <c r="AO21" s="129">
        <f>SUM(AO22:AO25)</f>
        <v>0</v>
      </c>
      <c r="AP21" s="129">
        <f t="shared" si="12"/>
        <v>0</v>
      </c>
      <c r="AQ21" s="129">
        <f t="shared" si="12"/>
        <v>0</v>
      </c>
      <c r="AR21" s="129">
        <f t="shared" si="12"/>
        <v>0</v>
      </c>
      <c r="AS21" s="129">
        <f t="shared" si="12"/>
        <v>0</v>
      </c>
      <c r="AT21" s="129">
        <f>SUM(AT22:AT25)</f>
        <v>0</v>
      </c>
      <c r="AU21" s="228" t="s">
        <v>317</v>
      </c>
      <c r="AV21" s="207" t="s">
        <v>264</v>
      </c>
      <c r="AW21" s="122"/>
      <c r="AX21" s="122"/>
    </row>
    <row r="22" spans="1:48" ht="45.75" customHeight="1">
      <c r="A22" s="193"/>
      <c r="B22" s="202"/>
      <c r="C22" s="199"/>
      <c r="D22" s="104" t="s">
        <v>37</v>
      </c>
      <c r="E22" s="127">
        <f aca="true" t="shared" si="13" ref="E22:F25">H22+K22+N22+Q22+T22+W22+Z22+AC22+AF22+AL22+AO22+AR22</f>
        <v>0</v>
      </c>
      <c r="F22" s="127">
        <f t="shared" si="13"/>
        <v>0</v>
      </c>
      <c r="G22" s="127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9">
        <v>0</v>
      </c>
      <c r="S22" s="109">
        <v>0</v>
      </c>
      <c r="T22" s="110">
        <v>0</v>
      </c>
      <c r="U22" s="109">
        <v>0</v>
      </c>
      <c r="V22" s="109">
        <v>0</v>
      </c>
      <c r="W22" s="110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10">
        <v>0</v>
      </c>
      <c r="AT22" s="110">
        <v>0</v>
      </c>
      <c r="AU22" s="229"/>
      <c r="AV22" s="208"/>
    </row>
    <row r="23" spans="1:50" ht="102.75" customHeight="1">
      <c r="A23" s="193"/>
      <c r="B23" s="202"/>
      <c r="C23" s="199"/>
      <c r="D23" s="105" t="s">
        <v>283</v>
      </c>
      <c r="E23" s="127">
        <f>H23+K23+N23+Q23+T23+W23+Z23+AC23+AF23+AL23+AO23+AR23</f>
        <v>2700.1</v>
      </c>
      <c r="F23" s="127">
        <f>I23+L23+O23+R23+U23+X23+AA23+AD23+AG23+AM23+AP23+AS23</f>
        <v>0</v>
      </c>
      <c r="G23" s="127">
        <f>F23/E23*100</f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09">
        <v>0</v>
      </c>
      <c r="T23" s="110">
        <v>0</v>
      </c>
      <c r="U23" s="109">
        <v>0</v>
      </c>
      <c r="V23" s="109">
        <v>0</v>
      </c>
      <c r="W23" s="110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2700.1</v>
      </c>
      <c r="AD23" s="109">
        <v>0</v>
      </c>
      <c r="AE23" s="109">
        <f>AD23/AC23*100</f>
        <v>0</v>
      </c>
      <c r="AF23" s="109">
        <v>0</v>
      </c>
      <c r="AG23" s="109">
        <v>0</v>
      </c>
      <c r="AH23" s="109">
        <v>0</v>
      </c>
      <c r="AI23" s="109">
        <f>AF23+AC23+Z23+W23+T23+Q23+N23+K23+H23</f>
        <v>2700.1</v>
      </c>
      <c r="AJ23" s="109">
        <f>AG23+AD23+AA23+X23+U23+R23+O23+L23+I23</f>
        <v>0</v>
      </c>
      <c r="AK23" s="109">
        <f>AJ23/AI23*100</f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10">
        <v>0</v>
      </c>
      <c r="AT23" s="110">
        <v>0</v>
      </c>
      <c r="AU23" s="229"/>
      <c r="AV23" s="208"/>
      <c r="AW23" s="122"/>
      <c r="AX23" s="122"/>
    </row>
    <row r="24" spans="1:50" ht="51.75" customHeight="1">
      <c r="A24" s="193"/>
      <c r="B24" s="202"/>
      <c r="C24" s="199"/>
      <c r="D24" s="105" t="s">
        <v>42</v>
      </c>
      <c r="E24" s="127">
        <f>H24+K24+N24+Q24+T24+W24+Z24+AC24+AF24+AL24+AO24+AR24</f>
        <v>234.8</v>
      </c>
      <c r="F24" s="127">
        <f>I24+L24+O24+R24+U24+X24+AA24+AD24+AG24+AM24+AP24+AS24</f>
        <v>0</v>
      </c>
      <c r="G24" s="127">
        <f>F24/E24*100</f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09">
        <v>0</v>
      </c>
      <c r="T24" s="110">
        <v>0</v>
      </c>
      <c r="U24" s="109">
        <v>0</v>
      </c>
      <c r="V24" s="109">
        <v>0</v>
      </c>
      <c r="W24" s="110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234.8</v>
      </c>
      <c r="AD24" s="109">
        <v>0</v>
      </c>
      <c r="AE24" s="109">
        <f>AD24/AC24*100</f>
        <v>0</v>
      </c>
      <c r="AF24" s="109">
        <v>0</v>
      </c>
      <c r="AG24" s="109">
        <v>0</v>
      </c>
      <c r="AH24" s="109">
        <v>0</v>
      </c>
      <c r="AI24" s="109">
        <f>AF24+AC24+Z24+W24+T24+Q24+N24+K24+H24</f>
        <v>234.8</v>
      </c>
      <c r="AJ24" s="109">
        <f>AG24+AD24+AA24+X24+U24+R24+O24+L24+I24</f>
        <v>0</v>
      </c>
      <c r="AK24" s="109">
        <f>AJ24/AI24*100</f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10">
        <v>0</v>
      </c>
      <c r="AT24" s="110">
        <v>0</v>
      </c>
      <c r="AU24" s="229"/>
      <c r="AV24" s="208"/>
      <c r="AW24" s="122"/>
      <c r="AX24" s="122"/>
    </row>
    <row r="25" spans="1:48" ht="70.5" customHeight="1">
      <c r="A25" s="194"/>
      <c r="B25" s="203"/>
      <c r="C25" s="200"/>
      <c r="D25" s="105" t="s">
        <v>284</v>
      </c>
      <c r="E25" s="127">
        <f t="shared" si="13"/>
        <v>0</v>
      </c>
      <c r="F25" s="127">
        <f t="shared" si="13"/>
        <v>0</v>
      </c>
      <c r="G25" s="127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09">
        <v>0</v>
      </c>
      <c r="T25" s="110">
        <v>0</v>
      </c>
      <c r="U25" s="109">
        <v>0</v>
      </c>
      <c r="V25" s="109">
        <v>0</v>
      </c>
      <c r="W25" s="110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10">
        <v>0</v>
      </c>
      <c r="AT25" s="110">
        <v>0</v>
      </c>
      <c r="AU25" s="230"/>
      <c r="AV25" s="209"/>
    </row>
    <row r="26" spans="1:48" ht="23.25" customHeight="1">
      <c r="A26" s="237" t="s">
        <v>266</v>
      </c>
      <c r="B26" s="238"/>
      <c r="C26" s="239"/>
      <c r="D26" s="130" t="s">
        <v>285</v>
      </c>
      <c r="E26" s="131">
        <f>SUM(E27:E30)</f>
        <v>2934.9</v>
      </c>
      <c r="F26" s="131">
        <f>SUM(F27:F30)</f>
        <v>0</v>
      </c>
      <c r="G26" s="131">
        <f>F26/E26*100</f>
        <v>0</v>
      </c>
      <c r="H26" s="131">
        <f aca="true" t="shared" si="14" ref="H26:AD26">SUM(H27:H30)</f>
        <v>0</v>
      </c>
      <c r="I26" s="131">
        <f t="shared" si="14"/>
        <v>0</v>
      </c>
      <c r="J26" s="131">
        <f t="shared" si="14"/>
        <v>0</v>
      </c>
      <c r="K26" s="131">
        <f t="shared" si="14"/>
        <v>0</v>
      </c>
      <c r="L26" s="131">
        <f t="shared" si="14"/>
        <v>0</v>
      </c>
      <c r="M26" s="131">
        <f t="shared" si="14"/>
        <v>0</v>
      </c>
      <c r="N26" s="131">
        <f t="shared" si="14"/>
        <v>0</v>
      </c>
      <c r="O26" s="131">
        <f t="shared" si="14"/>
        <v>0</v>
      </c>
      <c r="P26" s="131">
        <f t="shared" si="14"/>
        <v>0</v>
      </c>
      <c r="Q26" s="131">
        <f t="shared" si="14"/>
        <v>0</v>
      </c>
      <c r="R26" s="131">
        <f t="shared" si="14"/>
        <v>0</v>
      </c>
      <c r="S26" s="131">
        <f t="shared" si="14"/>
        <v>0</v>
      </c>
      <c r="T26" s="131">
        <f t="shared" si="14"/>
        <v>0</v>
      </c>
      <c r="U26" s="131">
        <f t="shared" si="14"/>
        <v>0</v>
      </c>
      <c r="V26" s="131">
        <f t="shared" si="14"/>
        <v>0</v>
      </c>
      <c r="W26" s="131">
        <f t="shared" si="14"/>
        <v>0</v>
      </c>
      <c r="X26" s="131">
        <f t="shared" si="14"/>
        <v>0</v>
      </c>
      <c r="Y26" s="131">
        <f t="shared" si="14"/>
        <v>0</v>
      </c>
      <c r="Z26" s="131">
        <f t="shared" si="14"/>
        <v>0</v>
      </c>
      <c r="AA26" s="131">
        <f t="shared" si="14"/>
        <v>0</v>
      </c>
      <c r="AB26" s="131">
        <f t="shared" si="14"/>
        <v>0</v>
      </c>
      <c r="AC26" s="131">
        <f t="shared" si="14"/>
        <v>2934.9</v>
      </c>
      <c r="AD26" s="131">
        <f t="shared" si="14"/>
        <v>0</v>
      </c>
      <c r="AE26" s="131">
        <f>AD26/AC26*100</f>
        <v>0</v>
      </c>
      <c r="AF26" s="131">
        <f>SUM(AF27:AF30)</f>
        <v>0</v>
      </c>
      <c r="AG26" s="131">
        <f>SUM(AG27:AG30)</f>
        <v>0</v>
      </c>
      <c r="AH26" s="131">
        <f>SUM(AH27:AH30)</f>
        <v>0</v>
      </c>
      <c r="AI26" s="131">
        <f>SUM(AI27:AI30)</f>
        <v>2934.9</v>
      </c>
      <c r="AJ26" s="131">
        <f>SUM(AJ27:AJ30)</f>
        <v>0</v>
      </c>
      <c r="AK26" s="131">
        <f>AJ26/AI26*100</f>
        <v>0</v>
      </c>
      <c r="AL26" s="131">
        <f aca="true" t="shared" si="15" ref="AL26:AT26">SUM(AL27:AL30)</f>
        <v>0</v>
      </c>
      <c r="AM26" s="131">
        <f t="shared" si="15"/>
        <v>0</v>
      </c>
      <c r="AN26" s="131">
        <f t="shared" si="15"/>
        <v>0</v>
      </c>
      <c r="AO26" s="131">
        <f t="shared" si="15"/>
        <v>0</v>
      </c>
      <c r="AP26" s="131">
        <f t="shared" si="15"/>
        <v>0</v>
      </c>
      <c r="AQ26" s="131">
        <f t="shared" si="15"/>
        <v>0</v>
      </c>
      <c r="AR26" s="131">
        <f t="shared" si="15"/>
        <v>0</v>
      </c>
      <c r="AS26" s="131">
        <f t="shared" si="15"/>
        <v>0</v>
      </c>
      <c r="AT26" s="131">
        <f t="shared" si="15"/>
        <v>0</v>
      </c>
      <c r="AU26" s="240" t="s">
        <v>264</v>
      </c>
      <c r="AV26" s="207" t="s">
        <v>264</v>
      </c>
    </row>
    <row r="27" spans="1:48" ht="34.5" customHeight="1">
      <c r="A27" s="237"/>
      <c r="B27" s="238"/>
      <c r="C27" s="239"/>
      <c r="D27" s="104" t="s">
        <v>37</v>
      </c>
      <c r="E27" s="127">
        <f>H27+K27+N27+Q27+T27+W27+Z27+AC27+AF27+AL27+AO27+AR27</f>
        <v>0</v>
      </c>
      <c r="F27" s="127">
        <f>I27+L27+O27+R27+U27+X27+AA27+AD27+AG27+AM27+AP27+AS27</f>
        <v>0</v>
      </c>
      <c r="G27" s="127">
        <f>J27+M27+P27+S27+V27+Y27+AB27+AE27+AH27+AN27+AQ27+AT27</f>
        <v>0</v>
      </c>
      <c r="H27" s="109">
        <f>H7+H17</f>
        <v>0</v>
      </c>
      <c r="I27" s="109">
        <f aca="true" t="shared" si="16" ref="I27:AT27">I7+I17</f>
        <v>0</v>
      </c>
      <c r="J27" s="109">
        <f t="shared" si="16"/>
        <v>0</v>
      </c>
      <c r="K27" s="109">
        <f t="shared" si="16"/>
        <v>0</v>
      </c>
      <c r="L27" s="109">
        <f t="shared" si="16"/>
        <v>0</v>
      </c>
      <c r="M27" s="109">
        <f t="shared" si="16"/>
        <v>0</v>
      </c>
      <c r="N27" s="109">
        <f t="shared" si="16"/>
        <v>0</v>
      </c>
      <c r="O27" s="109">
        <f t="shared" si="16"/>
        <v>0</v>
      </c>
      <c r="P27" s="109">
        <f t="shared" si="16"/>
        <v>0</v>
      </c>
      <c r="Q27" s="109">
        <f t="shared" si="16"/>
        <v>0</v>
      </c>
      <c r="R27" s="109">
        <f t="shared" si="16"/>
        <v>0</v>
      </c>
      <c r="S27" s="109">
        <f t="shared" si="16"/>
        <v>0</v>
      </c>
      <c r="T27" s="109">
        <f t="shared" si="16"/>
        <v>0</v>
      </c>
      <c r="U27" s="109">
        <f t="shared" si="16"/>
        <v>0</v>
      </c>
      <c r="V27" s="109">
        <f t="shared" si="16"/>
        <v>0</v>
      </c>
      <c r="W27" s="109">
        <f t="shared" si="16"/>
        <v>0</v>
      </c>
      <c r="X27" s="109">
        <f t="shared" si="16"/>
        <v>0</v>
      </c>
      <c r="Y27" s="109">
        <f t="shared" si="16"/>
        <v>0</v>
      </c>
      <c r="Z27" s="109">
        <f t="shared" si="16"/>
        <v>0</v>
      </c>
      <c r="AA27" s="109">
        <f t="shared" si="16"/>
        <v>0</v>
      </c>
      <c r="AB27" s="109">
        <f t="shared" si="16"/>
        <v>0</v>
      </c>
      <c r="AC27" s="109">
        <f t="shared" si="16"/>
        <v>0</v>
      </c>
      <c r="AD27" s="109">
        <f t="shared" si="16"/>
        <v>0</v>
      </c>
      <c r="AE27" s="109">
        <f t="shared" si="16"/>
        <v>0</v>
      </c>
      <c r="AF27" s="109">
        <f t="shared" si="16"/>
        <v>0</v>
      </c>
      <c r="AG27" s="109">
        <f t="shared" si="16"/>
        <v>0</v>
      </c>
      <c r="AH27" s="109">
        <f t="shared" si="16"/>
        <v>0</v>
      </c>
      <c r="AI27" s="109">
        <f t="shared" si="16"/>
        <v>0</v>
      </c>
      <c r="AJ27" s="109">
        <f t="shared" si="16"/>
        <v>0</v>
      </c>
      <c r="AK27" s="109">
        <f t="shared" si="16"/>
        <v>0</v>
      </c>
      <c r="AL27" s="109">
        <f t="shared" si="16"/>
        <v>0</v>
      </c>
      <c r="AM27" s="109">
        <f t="shared" si="16"/>
        <v>0</v>
      </c>
      <c r="AN27" s="109">
        <f t="shared" si="16"/>
        <v>0</v>
      </c>
      <c r="AO27" s="109">
        <f t="shared" si="16"/>
        <v>0</v>
      </c>
      <c r="AP27" s="109">
        <f t="shared" si="16"/>
        <v>0</v>
      </c>
      <c r="AQ27" s="109">
        <f t="shared" si="16"/>
        <v>0</v>
      </c>
      <c r="AR27" s="109">
        <f t="shared" si="16"/>
        <v>0</v>
      </c>
      <c r="AS27" s="109">
        <f t="shared" si="16"/>
        <v>0</v>
      </c>
      <c r="AT27" s="109">
        <f t="shared" si="16"/>
        <v>0</v>
      </c>
      <c r="AU27" s="205"/>
      <c r="AV27" s="208"/>
    </row>
    <row r="28" spans="1:48" ht="100.5" customHeight="1">
      <c r="A28" s="237"/>
      <c r="B28" s="238"/>
      <c r="C28" s="239"/>
      <c r="D28" s="105" t="s">
        <v>283</v>
      </c>
      <c r="E28" s="127">
        <f aca="true" t="shared" si="17" ref="E28:F30">H28+K28+N28+Q28+T28+W28+Z28+AC28+AF28+AL28+AO28+AR28</f>
        <v>2700.1</v>
      </c>
      <c r="F28" s="127">
        <f>I28+L28+O28+R28+U28+X28+AA28+AD28+AG28+AM28+AP28+AS28</f>
        <v>0</v>
      </c>
      <c r="G28" s="127">
        <f>F28/E28*100</f>
        <v>0</v>
      </c>
      <c r="H28" s="109">
        <f>H8+H18</f>
        <v>0</v>
      </c>
      <c r="I28" s="109">
        <f aca="true" t="shared" si="18" ref="I28:AT28">I8+I18</f>
        <v>0</v>
      </c>
      <c r="J28" s="109">
        <f t="shared" si="18"/>
        <v>0</v>
      </c>
      <c r="K28" s="109">
        <f t="shared" si="18"/>
        <v>0</v>
      </c>
      <c r="L28" s="109">
        <f t="shared" si="18"/>
        <v>0</v>
      </c>
      <c r="M28" s="109">
        <f t="shared" si="18"/>
        <v>0</v>
      </c>
      <c r="N28" s="109">
        <f t="shared" si="18"/>
        <v>0</v>
      </c>
      <c r="O28" s="109">
        <f t="shared" si="18"/>
        <v>0</v>
      </c>
      <c r="P28" s="109">
        <f t="shared" si="18"/>
        <v>0</v>
      </c>
      <c r="Q28" s="109">
        <f t="shared" si="18"/>
        <v>0</v>
      </c>
      <c r="R28" s="109">
        <f t="shared" si="18"/>
        <v>0</v>
      </c>
      <c r="S28" s="109">
        <f t="shared" si="18"/>
        <v>0</v>
      </c>
      <c r="T28" s="109">
        <f t="shared" si="18"/>
        <v>0</v>
      </c>
      <c r="U28" s="109">
        <f t="shared" si="18"/>
        <v>0</v>
      </c>
      <c r="V28" s="109">
        <f t="shared" si="18"/>
        <v>0</v>
      </c>
      <c r="W28" s="109">
        <f t="shared" si="18"/>
        <v>0</v>
      </c>
      <c r="X28" s="109">
        <f t="shared" si="18"/>
        <v>0</v>
      </c>
      <c r="Y28" s="109">
        <f t="shared" si="18"/>
        <v>0</v>
      </c>
      <c r="Z28" s="109">
        <f t="shared" si="18"/>
        <v>0</v>
      </c>
      <c r="AA28" s="109">
        <f t="shared" si="18"/>
        <v>0</v>
      </c>
      <c r="AB28" s="109">
        <f t="shared" si="18"/>
        <v>0</v>
      </c>
      <c r="AC28" s="109">
        <f t="shared" si="18"/>
        <v>2700.1</v>
      </c>
      <c r="AD28" s="109">
        <f t="shared" si="18"/>
        <v>0</v>
      </c>
      <c r="AE28" s="109">
        <f t="shared" si="18"/>
        <v>0</v>
      </c>
      <c r="AF28" s="109">
        <f t="shared" si="18"/>
        <v>0</v>
      </c>
      <c r="AG28" s="109">
        <f t="shared" si="18"/>
        <v>0</v>
      </c>
      <c r="AH28" s="109">
        <f t="shared" si="18"/>
        <v>0</v>
      </c>
      <c r="AI28" s="109">
        <f t="shared" si="18"/>
        <v>2700.1</v>
      </c>
      <c r="AJ28" s="109">
        <f t="shared" si="18"/>
        <v>0</v>
      </c>
      <c r="AK28" s="109">
        <f t="shared" si="18"/>
        <v>0</v>
      </c>
      <c r="AL28" s="109">
        <f t="shared" si="18"/>
        <v>0</v>
      </c>
      <c r="AM28" s="109">
        <f t="shared" si="18"/>
        <v>0</v>
      </c>
      <c r="AN28" s="109">
        <f t="shared" si="18"/>
        <v>0</v>
      </c>
      <c r="AO28" s="109">
        <f t="shared" si="18"/>
        <v>0</v>
      </c>
      <c r="AP28" s="109">
        <f t="shared" si="18"/>
        <v>0</v>
      </c>
      <c r="AQ28" s="109">
        <f t="shared" si="18"/>
        <v>0</v>
      </c>
      <c r="AR28" s="109">
        <f t="shared" si="18"/>
        <v>0</v>
      </c>
      <c r="AS28" s="109">
        <f t="shared" si="18"/>
        <v>0</v>
      </c>
      <c r="AT28" s="109">
        <f t="shared" si="18"/>
        <v>0</v>
      </c>
      <c r="AU28" s="205"/>
      <c r="AV28" s="208"/>
    </row>
    <row r="29" spans="1:48" ht="38.25" customHeight="1">
      <c r="A29" s="237"/>
      <c r="B29" s="238"/>
      <c r="C29" s="239"/>
      <c r="D29" s="105" t="s">
        <v>42</v>
      </c>
      <c r="E29" s="127">
        <f t="shared" si="17"/>
        <v>234.8</v>
      </c>
      <c r="F29" s="127">
        <f>I29+L29+O29+R29+U29+X29+AA29+AD29+AG29+AM29+AP29+AS29</f>
        <v>0</v>
      </c>
      <c r="G29" s="127">
        <f>F29/E29*100</f>
        <v>0</v>
      </c>
      <c r="H29" s="109">
        <f>H9+H19</f>
        <v>0</v>
      </c>
      <c r="I29" s="109">
        <f aca="true" t="shared" si="19" ref="I29:AT29">I9+I19</f>
        <v>0</v>
      </c>
      <c r="J29" s="109">
        <f t="shared" si="19"/>
        <v>0</v>
      </c>
      <c r="K29" s="109">
        <f t="shared" si="19"/>
        <v>0</v>
      </c>
      <c r="L29" s="109">
        <f t="shared" si="19"/>
        <v>0</v>
      </c>
      <c r="M29" s="109">
        <f t="shared" si="19"/>
        <v>0</v>
      </c>
      <c r="N29" s="109">
        <f t="shared" si="19"/>
        <v>0</v>
      </c>
      <c r="O29" s="109">
        <f t="shared" si="19"/>
        <v>0</v>
      </c>
      <c r="P29" s="109">
        <f t="shared" si="19"/>
        <v>0</v>
      </c>
      <c r="Q29" s="109">
        <f t="shared" si="19"/>
        <v>0</v>
      </c>
      <c r="R29" s="109">
        <f t="shared" si="19"/>
        <v>0</v>
      </c>
      <c r="S29" s="109">
        <f t="shared" si="19"/>
        <v>0</v>
      </c>
      <c r="T29" s="109">
        <f t="shared" si="19"/>
        <v>0</v>
      </c>
      <c r="U29" s="109">
        <f t="shared" si="19"/>
        <v>0</v>
      </c>
      <c r="V29" s="109">
        <f t="shared" si="19"/>
        <v>0</v>
      </c>
      <c r="W29" s="109">
        <f t="shared" si="19"/>
        <v>0</v>
      </c>
      <c r="X29" s="109">
        <f t="shared" si="19"/>
        <v>0</v>
      </c>
      <c r="Y29" s="109">
        <f t="shared" si="19"/>
        <v>0</v>
      </c>
      <c r="Z29" s="109">
        <f t="shared" si="19"/>
        <v>0</v>
      </c>
      <c r="AA29" s="109">
        <f t="shared" si="19"/>
        <v>0</v>
      </c>
      <c r="AB29" s="109">
        <f t="shared" si="19"/>
        <v>0</v>
      </c>
      <c r="AC29" s="109">
        <f t="shared" si="19"/>
        <v>234.8</v>
      </c>
      <c r="AD29" s="109">
        <f t="shared" si="19"/>
        <v>0</v>
      </c>
      <c r="AE29" s="109">
        <f t="shared" si="19"/>
        <v>0</v>
      </c>
      <c r="AF29" s="109">
        <f t="shared" si="19"/>
        <v>0</v>
      </c>
      <c r="AG29" s="109">
        <f t="shared" si="19"/>
        <v>0</v>
      </c>
      <c r="AH29" s="109">
        <f t="shared" si="19"/>
        <v>0</v>
      </c>
      <c r="AI29" s="109">
        <f t="shared" si="19"/>
        <v>234.8</v>
      </c>
      <c r="AJ29" s="109">
        <f t="shared" si="19"/>
        <v>0</v>
      </c>
      <c r="AK29" s="109">
        <f t="shared" si="19"/>
        <v>0</v>
      </c>
      <c r="AL29" s="109">
        <f t="shared" si="19"/>
        <v>0</v>
      </c>
      <c r="AM29" s="109">
        <f t="shared" si="19"/>
        <v>0</v>
      </c>
      <c r="AN29" s="109">
        <f t="shared" si="19"/>
        <v>0</v>
      </c>
      <c r="AO29" s="109">
        <f t="shared" si="19"/>
        <v>0</v>
      </c>
      <c r="AP29" s="109">
        <f t="shared" si="19"/>
        <v>0</v>
      </c>
      <c r="AQ29" s="109">
        <f t="shared" si="19"/>
        <v>0</v>
      </c>
      <c r="AR29" s="109">
        <f t="shared" si="19"/>
        <v>0</v>
      </c>
      <c r="AS29" s="109">
        <f t="shared" si="19"/>
        <v>0</v>
      </c>
      <c r="AT29" s="109">
        <f t="shared" si="19"/>
        <v>0</v>
      </c>
      <c r="AU29" s="205"/>
      <c r="AV29" s="208"/>
    </row>
    <row r="30" spans="1:48" ht="67.5" customHeight="1">
      <c r="A30" s="237"/>
      <c r="B30" s="238"/>
      <c r="C30" s="239"/>
      <c r="D30" s="105" t="s">
        <v>284</v>
      </c>
      <c r="E30" s="127">
        <f t="shared" si="17"/>
        <v>0</v>
      </c>
      <c r="F30" s="127">
        <f t="shared" si="17"/>
        <v>0</v>
      </c>
      <c r="G30" s="127">
        <f>J30+M30+P30+S30+V30+Y30+AB30+AE30+AH30+AN30+AQ30+AT30</f>
        <v>0</v>
      </c>
      <c r="H30" s="109">
        <f>H10+H20</f>
        <v>0</v>
      </c>
      <c r="I30" s="109">
        <f aca="true" t="shared" si="20" ref="I30:AT30">I10+I20</f>
        <v>0</v>
      </c>
      <c r="J30" s="109">
        <f t="shared" si="20"/>
        <v>0</v>
      </c>
      <c r="K30" s="109">
        <f t="shared" si="20"/>
        <v>0</v>
      </c>
      <c r="L30" s="109">
        <f t="shared" si="20"/>
        <v>0</v>
      </c>
      <c r="M30" s="109">
        <f t="shared" si="20"/>
        <v>0</v>
      </c>
      <c r="N30" s="109">
        <f t="shared" si="20"/>
        <v>0</v>
      </c>
      <c r="O30" s="109">
        <f t="shared" si="20"/>
        <v>0</v>
      </c>
      <c r="P30" s="109">
        <f t="shared" si="20"/>
        <v>0</v>
      </c>
      <c r="Q30" s="109">
        <f t="shared" si="20"/>
        <v>0</v>
      </c>
      <c r="R30" s="109">
        <f t="shared" si="20"/>
        <v>0</v>
      </c>
      <c r="S30" s="109">
        <f t="shared" si="20"/>
        <v>0</v>
      </c>
      <c r="T30" s="109">
        <f t="shared" si="20"/>
        <v>0</v>
      </c>
      <c r="U30" s="109">
        <f t="shared" si="20"/>
        <v>0</v>
      </c>
      <c r="V30" s="109">
        <f t="shared" si="20"/>
        <v>0</v>
      </c>
      <c r="W30" s="109">
        <f t="shared" si="20"/>
        <v>0</v>
      </c>
      <c r="X30" s="109">
        <f t="shared" si="20"/>
        <v>0</v>
      </c>
      <c r="Y30" s="109">
        <f t="shared" si="20"/>
        <v>0</v>
      </c>
      <c r="Z30" s="109">
        <f t="shared" si="20"/>
        <v>0</v>
      </c>
      <c r="AA30" s="109">
        <f t="shared" si="20"/>
        <v>0</v>
      </c>
      <c r="AB30" s="109">
        <f t="shared" si="20"/>
        <v>0</v>
      </c>
      <c r="AC30" s="109">
        <f t="shared" si="20"/>
        <v>0</v>
      </c>
      <c r="AD30" s="109">
        <f t="shared" si="20"/>
        <v>0</v>
      </c>
      <c r="AE30" s="109">
        <f t="shared" si="20"/>
        <v>0</v>
      </c>
      <c r="AF30" s="109">
        <f t="shared" si="20"/>
        <v>0</v>
      </c>
      <c r="AG30" s="109">
        <f t="shared" si="20"/>
        <v>0</v>
      </c>
      <c r="AH30" s="109">
        <f t="shared" si="20"/>
        <v>0</v>
      </c>
      <c r="AI30" s="109">
        <f t="shared" si="20"/>
        <v>0</v>
      </c>
      <c r="AJ30" s="109">
        <f t="shared" si="20"/>
        <v>0</v>
      </c>
      <c r="AK30" s="109">
        <f t="shared" si="20"/>
        <v>0</v>
      </c>
      <c r="AL30" s="109">
        <f t="shared" si="20"/>
        <v>0</v>
      </c>
      <c r="AM30" s="109">
        <f t="shared" si="20"/>
        <v>0</v>
      </c>
      <c r="AN30" s="109">
        <f t="shared" si="20"/>
        <v>0</v>
      </c>
      <c r="AO30" s="109">
        <f t="shared" si="20"/>
        <v>0</v>
      </c>
      <c r="AP30" s="109">
        <f t="shared" si="20"/>
        <v>0</v>
      </c>
      <c r="AQ30" s="109">
        <f t="shared" si="20"/>
        <v>0</v>
      </c>
      <c r="AR30" s="109">
        <f t="shared" si="20"/>
        <v>0</v>
      </c>
      <c r="AS30" s="109">
        <f t="shared" si="20"/>
        <v>0</v>
      </c>
      <c r="AT30" s="109">
        <f t="shared" si="20"/>
        <v>0</v>
      </c>
      <c r="AU30" s="206"/>
      <c r="AV30" s="209"/>
    </row>
    <row r="31" spans="1:48" ht="35.25" customHeight="1">
      <c r="A31" s="107" t="s">
        <v>261</v>
      </c>
      <c r="B31" s="241" t="s">
        <v>263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116"/>
      <c r="AT31" s="116"/>
      <c r="AU31" s="116"/>
      <c r="AV31" s="117"/>
    </row>
    <row r="32" spans="1:48" ht="126.75" customHeight="1">
      <c r="A32" s="108" t="s">
        <v>262</v>
      </c>
      <c r="B32" s="125" t="s">
        <v>286</v>
      </c>
      <c r="C32" s="121" t="s">
        <v>302</v>
      </c>
      <c r="D32" s="105" t="s">
        <v>265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10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09" t="s">
        <v>264</v>
      </c>
      <c r="AP32" s="109" t="s">
        <v>264</v>
      </c>
      <c r="AQ32" s="109" t="s">
        <v>264</v>
      </c>
      <c r="AR32" s="109" t="s">
        <v>264</v>
      </c>
      <c r="AS32" s="110" t="s">
        <v>264</v>
      </c>
      <c r="AT32" s="110" t="s">
        <v>264</v>
      </c>
      <c r="AU32" s="144" t="s">
        <v>332</v>
      </c>
      <c r="AV32" s="135" t="s">
        <v>307</v>
      </c>
    </row>
    <row r="33" spans="1:48" ht="217.5" customHeight="1">
      <c r="A33" s="108" t="s">
        <v>277</v>
      </c>
      <c r="B33" s="125" t="s">
        <v>287</v>
      </c>
      <c r="C33" s="112" t="s">
        <v>301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09" t="s">
        <v>264</v>
      </c>
      <c r="AQ33" s="109" t="s">
        <v>264</v>
      </c>
      <c r="AR33" s="109" t="s">
        <v>264</v>
      </c>
      <c r="AS33" s="110" t="s">
        <v>264</v>
      </c>
      <c r="AT33" s="110" t="s">
        <v>264</v>
      </c>
      <c r="AU33" s="143" t="s">
        <v>342</v>
      </c>
      <c r="AV33" s="135" t="s">
        <v>307</v>
      </c>
    </row>
    <row r="34" spans="1:48" ht="23.25" customHeight="1">
      <c r="A34" s="243" t="s">
        <v>278</v>
      </c>
      <c r="B34" s="244" t="s">
        <v>288</v>
      </c>
      <c r="C34" s="244" t="s">
        <v>301</v>
      </c>
      <c r="D34" s="128" t="s">
        <v>285</v>
      </c>
      <c r="E34" s="129">
        <f>SUM(E35:E38)</f>
        <v>0</v>
      </c>
      <c r="F34" s="129">
        <f>SUM(F35:F38)</f>
        <v>0</v>
      </c>
      <c r="G34" s="129">
        <f>SUM(G35:G38)</f>
        <v>0</v>
      </c>
      <c r="H34" s="129">
        <f>SUM(H35:H38)</f>
        <v>0</v>
      </c>
      <c r="I34" s="129">
        <f aca="true" t="shared" si="21" ref="I34:AT34">SUM(I35:I38)</f>
        <v>0</v>
      </c>
      <c r="J34" s="129">
        <f t="shared" si="21"/>
        <v>0</v>
      </c>
      <c r="K34" s="129">
        <f t="shared" si="21"/>
        <v>0</v>
      </c>
      <c r="L34" s="129">
        <f t="shared" si="21"/>
        <v>0</v>
      </c>
      <c r="M34" s="129">
        <f t="shared" si="21"/>
        <v>0</v>
      </c>
      <c r="N34" s="129">
        <f t="shared" si="21"/>
        <v>0</v>
      </c>
      <c r="O34" s="129">
        <f t="shared" si="21"/>
        <v>0</v>
      </c>
      <c r="P34" s="129">
        <f t="shared" si="21"/>
        <v>0</v>
      </c>
      <c r="Q34" s="129">
        <f t="shared" si="21"/>
        <v>0</v>
      </c>
      <c r="R34" s="129">
        <f t="shared" si="21"/>
        <v>0</v>
      </c>
      <c r="S34" s="129">
        <f t="shared" si="21"/>
        <v>0</v>
      </c>
      <c r="T34" s="129">
        <f t="shared" si="21"/>
        <v>0</v>
      </c>
      <c r="U34" s="129">
        <f t="shared" si="21"/>
        <v>0</v>
      </c>
      <c r="V34" s="129">
        <f t="shared" si="21"/>
        <v>0</v>
      </c>
      <c r="W34" s="129">
        <f t="shared" si="21"/>
        <v>0</v>
      </c>
      <c r="X34" s="129">
        <f t="shared" si="21"/>
        <v>0</v>
      </c>
      <c r="Y34" s="129">
        <f t="shared" si="21"/>
        <v>0</v>
      </c>
      <c r="Z34" s="129">
        <f t="shared" si="21"/>
        <v>0</v>
      </c>
      <c r="AA34" s="129">
        <f t="shared" si="21"/>
        <v>0</v>
      </c>
      <c r="AB34" s="129">
        <f t="shared" si="21"/>
        <v>0</v>
      </c>
      <c r="AC34" s="129">
        <f t="shared" si="21"/>
        <v>0</v>
      </c>
      <c r="AD34" s="129">
        <f t="shared" si="21"/>
        <v>0</v>
      </c>
      <c r="AE34" s="129">
        <f t="shared" si="21"/>
        <v>0</v>
      </c>
      <c r="AF34" s="129">
        <f t="shared" si="21"/>
        <v>0</v>
      </c>
      <c r="AG34" s="129">
        <f t="shared" si="21"/>
        <v>0</v>
      </c>
      <c r="AH34" s="129">
        <f t="shared" si="21"/>
        <v>0</v>
      </c>
      <c r="AI34" s="129">
        <f t="shared" si="21"/>
        <v>0</v>
      </c>
      <c r="AJ34" s="129">
        <f t="shared" si="21"/>
        <v>0</v>
      </c>
      <c r="AK34" s="129">
        <f t="shared" si="21"/>
        <v>0</v>
      </c>
      <c r="AL34" s="129">
        <f t="shared" si="21"/>
        <v>0</v>
      </c>
      <c r="AM34" s="129">
        <f t="shared" si="21"/>
        <v>0</v>
      </c>
      <c r="AN34" s="129">
        <f t="shared" si="21"/>
        <v>0</v>
      </c>
      <c r="AO34" s="129">
        <f t="shared" si="21"/>
        <v>0</v>
      </c>
      <c r="AP34" s="129">
        <f t="shared" si="21"/>
        <v>0</v>
      </c>
      <c r="AQ34" s="129">
        <f t="shared" si="21"/>
        <v>0</v>
      </c>
      <c r="AR34" s="129">
        <f t="shared" si="21"/>
        <v>0</v>
      </c>
      <c r="AS34" s="129">
        <f t="shared" si="21"/>
        <v>0</v>
      </c>
      <c r="AT34" s="129">
        <f t="shared" si="21"/>
        <v>0</v>
      </c>
      <c r="AU34" s="245" t="s">
        <v>343</v>
      </c>
      <c r="AV34" s="248" t="s">
        <v>307</v>
      </c>
    </row>
    <row r="35" spans="1:48" ht="61.5" customHeight="1">
      <c r="A35" s="243"/>
      <c r="B35" s="244"/>
      <c r="C35" s="244"/>
      <c r="D35" s="104" t="s">
        <v>37</v>
      </c>
      <c r="E35" s="127">
        <f aca="true" t="shared" si="22" ref="E35:G38">H35+K35+N35+Q35+T35+W35+Z35+AC35+AF35+AL35+AO35+AR35</f>
        <v>0</v>
      </c>
      <c r="F35" s="127">
        <f t="shared" si="22"/>
        <v>0</v>
      </c>
      <c r="G35" s="127">
        <f t="shared" si="22"/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246"/>
      <c r="AV35" s="249"/>
    </row>
    <row r="36" spans="1:48" ht="140.25" customHeight="1">
      <c r="A36" s="243"/>
      <c r="B36" s="244"/>
      <c r="C36" s="244"/>
      <c r="D36" s="105" t="s">
        <v>283</v>
      </c>
      <c r="E36" s="127">
        <f t="shared" si="22"/>
        <v>0</v>
      </c>
      <c r="F36" s="127">
        <f t="shared" si="22"/>
        <v>0</v>
      </c>
      <c r="G36" s="127">
        <f t="shared" si="22"/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246"/>
      <c r="AV36" s="249"/>
    </row>
    <row r="37" spans="1:48" ht="67.5" customHeight="1">
      <c r="A37" s="243"/>
      <c r="B37" s="244"/>
      <c r="C37" s="244"/>
      <c r="D37" s="105" t="s">
        <v>42</v>
      </c>
      <c r="E37" s="127">
        <f t="shared" si="22"/>
        <v>0</v>
      </c>
      <c r="F37" s="127">
        <f t="shared" si="22"/>
        <v>0</v>
      </c>
      <c r="G37" s="127">
        <f t="shared" si="22"/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246"/>
      <c r="AV37" s="249"/>
    </row>
    <row r="38" spans="1:48" ht="105.75" customHeight="1">
      <c r="A38" s="243"/>
      <c r="B38" s="244"/>
      <c r="C38" s="244"/>
      <c r="D38" s="105" t="s">
        <v>284</v>
      </c>
      <c r="E38" s="127">
        <f t="shared" si="22"/>
        <v>0</v>
      </c>
      <c r="F38" s="127">
        <f t="shared" si="22"/>
        <v>0</v>
      </c>
      <c r="G38" s="127">
        <f t="shared" si="22"/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247"/>
      <c r="AV38" s="250"/>
    </row>
    <row r="39" spans="1:48" ht="23.25" customHeight="1">
      <c r="A39" s="237" t="s">
        <v>267</v>
      </c>
      <c r="B39" s="238"/>
      <c r="C39" s="239"/>
      <c r="D39" s="134" t="s">
        <v>285</v>
      </c>
      <c r="E39" s="131">
        <f aca="true" t="shared" si="23" ref="E39:AT39">SUM(E40:E43)</f>
        <v>0</v>
      </c>
      <c r="F39" s="131">
        <f t="shared" si="23"/>
        <v>0</v>
      </c>
      <c r="G39" s="131">
        <f t="shared" si="23"/>
        <v>0</v>
      </c>
      <c r="H39" s="131">
        <f t="shared" si="23"/>
        <v>0</v>
      </c>
      <c r="I39" s="131">
        <f t="shared" si="23"/>
        <v>0</v>
      </c>
      <c r="J39" s="131">
        <f t="shared" si="23"/>
        <v>0</v>
      </c>
      <c r="K39" s="131">
        <f t="shared" si="23"/>
        <v>0</v>
      </c>
      <c r="L39" s="131">
        <f t="shared" si="23"/>
        <v>0</v>
      </c>
      <c r="M39" s="131">
        <f t="shared" si="23"/>
        <v>0</v>
      </c>
      <c r="N39" s="131">
        <f t="shared" si="23"/>
        <v>0</v>
      </c>
      <c r="O39" s="131">
        <f t="shared" si="23"/>
        <v>0</v>
      </c>
      <c r="P39" s="131">
        <f t="shared" si="23"/>
        <v>0</v>
      </c>
      <c r="Q39" s="131">
        <f t="shared" si="23"/>
        <v>0</v>
      </c>
      <c r="R39" s="131">
        <f t="shared" si="23"/>
        <v>0</v>
      </c>
      <c r="S39" s="131">
        <f t="shared" si="23"/>
        <v>0</v>
      </c>
      <c r="T39" s="131">
        <f t="shared" si="23"/>
        <v>0</v>
      </c>
      <c r="U39" s="131">
        <f t="shared" si="23"/>
        <v>0</v>
      </c>
      <c r="V39" s="131">
        <f t="shared" si="23"/>
        <v>0</v>
      </c>
      <c r="W39" s="131">
        <f t="shared" si="23"/>
        <v>0</v>
      </c>
      <c r="X39" s="131">
        <f t="shared" si="23"/>
        <v>0</v>
      </c>
      <c r="Y39" s="131">
        <f t="shared" si="23"/>
        <v>0</v>
      </c>
      <c r="Z39" s="131">
        <f t="shared" si="23"/>
        <v>0</v>
      </c>
      <c r="AA39" s="131">
        <f t="shared" si="23"/>
        <v>0</v>
      </c>
      <c r="AB39" s="131">
        <f t="shared" si="23"/>
        <v>0</v>
      </c>
      <c r="AC39" s="131">
        <f t="shared" si="23"/>
        <v>0</v>
      </c>
      <c r="AD39" s="131">
        <f t="shared" si="23"/>
        <v>0</v>
      </c>
      <c r="AE39" s="131">
        <f t="shared" si="23"/>
        <v>0</v>
      </c>
      <c r="AF39" s="131">
        <f t="shared" si="23"/>
        <v>0</v>
      </c>
      <c r="AG39" s="131">
        <f t="shared" si="23"/>
        <v>0</v>
      </c>
      <c r="AH39" s="131">
        <f t="shared" si="23"/>
        <v>0</v>
      </c>
      <c r="AI39" s="131">
        <f t="shared" si="23"/>
        <v>0</v>
      </c>
      <c r="AJ39" s="131">
        <f t="shared" si="23"/>
        <v>0</v>
      </c>
      <c r="AK39" s="131">
        <f t="shared" si="23"/>
        <v>0</v>
      </c>
      <c r="AL39" s="131">
        <f t="shared" si="23"/>
        <v>0</v>
      </c>
      <c r="AM39" s="131">
        <f t="shared" si="23"/>
        <v>0</v>
      </c>
      <c r="AN39" s="131">
        <f t="shared" si="23"/>
        <v>0</v>
      </c>
      <c r="AO39" s="131">
        <f t="shared" si="23"/>
        <v>0</v>
      </c>
      <c r="AP39" s="131">
        <f t="shared" si="23"/>
        <v>0</v>
      </c>
      <c r="AQ39" s="131">
        <f t="shared" si="23"/>
        <v>0</v>
      </c>
      <c r="AR39" s="131">
        <f t="shared" si="23"/>
        <v>0</v>
      </c>
      <c r="AS39" s="131">
        <f t="shared" si="23"/>
        <v>0</v>
      </c>
      <c r="AT39" s="131">
        <f t="shared" si="23"/>
        <v>0</v>
      </c>
      <c r="AU39" s="251" t="s">
        <v>307</v>
      </c>
      <c r="AV39" s="248" t="s">
        <v>307</v>
      </c>
    </row>
    <row r="40" spans="1:48" ht="33.75" customHeight="1">
      <c r="A40" s="237"/>
      <c r="B40" s="238"/>
      <c r="C40" s="239"/>
      <c r="D40" s="104" t="s">
        <v>37</v>
      </c>
      <c r="E40" s="127">
        <f aca="true" t="shared" si="24" ref="E40:G43">H40+K40+N40+Q40+T40+W40+Z40+AC40+AF40+AL40+AO40+AR40</f>
        <v>0</v>
      </c>
      <c r="F40" s="127">
        <f t="shared" si="24"/>
        <v>0</v>
      </c>
      <c r="G40" s="127">
        <f t="shared" si="24"/>
        <v>0</v>
      </c>
      <c r="H40" s="109">
        <f>H35</f>
        <v>0</v>
      </c>
      <c r="I40" s="109">
        <f aca="true" t="shared" si="25" ref="I40:AT43">I35</f>
        <v>0</v>
      </c>
      <c r="J40" s="109">
        <f t="shared" si="25"/>
        <v>0</v>
      </c>
      <c r="K40" s="109">
        <f t="shared" si="25"/>
        <v>0</v>
      </c>
      <c r="L40" s="109">
        <f t="shared" si="25"/>
        <v>0</v>
      </c>
      <c r="M40" s="109">
        <f t="shared" si="25"/>
        <v>0</v>
      </c>
      <c r="N40" s="109">
        <f t="shared" si="25"/>
        <v>0</v>
      </c>
      <c r="O40" s="109">
        <f t="shared" si="25"/>
        <v>0</v>
      </c>
      <c r="P40" s="109">
        <f t="shared" si="25"/>
        <v>0</v>
      </c>
      <c r="Q40" s="109">
        <f t="shared" si="25"/>
        <v>0</v>
      </c>
      <c r="R40" s="109">
        <f t="shared" si="25"/>
        <v>0</v>
      </c>
      <c r="S40" s="109">
        <f t="shared" si="25"/>
        <v>0</v>
      </c>
      <c r="T40" s="109">
        <f t="shared" si="25"/>
        <v>0</v>
      </c>
      <c r="U40" s="109">
        <f t="shared" si="25"/>
        <v>0</v>
      </c>
      <c r="V40" s="109">
        <f t="shared" si="25"/>
        <v>0</v>
      </c>
      <c r="W40" s="109">
        <f t="shared" si="25"/>
        <v>0</v>
      </c>
      <c r="X40" s="109">
        <f t="shared" si="25"/>
        <v>0</v>
      </c>
      <c r="Y40" s="109">
        <f t="shared" si="25"/>
        <v>0</v>
      </c>
      <c r="Z40" s="109">
        <f t="shared" si="25"/>
        <v>0</v>
      </c>
      <c r="AA40" s="109">
        <f t="shared" si="25"/>
        <v>0</v>
      </c>
      <c r="AB40" s="109">
        <f t="shared" si="25"/>
        <v>0</v>
      </c>
      <c r="AC40" s="109">
        <f t="shared" si="25"/>
        <v>0</v>
      </c>
      <c r="AD40" s="109">
        <f t="shared" si="25"/>
        <v>0</v>
      </c>
      <c r="AE40" s="109">
        <f t="shared" si="25"/>
        <v>0</v>
      </c>
      <c r="AF40" s="109">
        <f t="shared" si="25"/>
        <v>0</v>
      </c>
      <c r="AG40" s="109">
        <f t="shared" si="25"/>
        <v>0</v>
      </c>
      <c r="AH40" s="109">
        <f t="shared" si="25"/>
        <v>0</v>
      </c>
      <c r="AI40" s="109">
        <f t="shared" si="25"/>
        <v>0</v>
      </c>
      <c r="AJ40" s="109">
        <f t="shared" si="25"/>
        <v>0</v>
      </c>
      <c r="AK40" s="109">
        <f t="shared" si="25"/>
        <v>0</v>
      </c>
      <c r="AL40" s="109">
        <f t="shared" si="25"/>
        <v>0</v>
      </c>
      <c r="AM40" s="109">
        <f t="shared" si="25"/>
        <v>0</v>
      </c>
      <c r="AN40" s="109">
        <f t="shared" si="25"/>
        <v>0</v>
      </c>
      <c r="AO40" s="109">
        <f t="shared" si="25"/>
        <v>0</v>
      </c>
      <c r="AP40" s="109">
        <f t="shared" si="25"/>
        <v>0</v>
      </c>
      <c r="AQ40" s="109">
        <f t="shared" si="25"/>
        <v>0</v>
      </c>
      <c r="AR40" s="109">
        <f t="shared" si="25"/>
        <v>0</v>
      </c>
      <c r="AS40" s="109">
        <f t="shared" si="25"/>
        <v>0</v>
      </c>
      <c r="AT40" s="109">
        <f t="shared" si="25"/>
        <v>0</v>
      </c>
      <c r="AU40" s="226"/>
      <c r="AV40" s="249"/>
    </row>
    <row r="41" spans="1:48" ht="117" customHeight="1">
      <c r="A41" s="237"/>
      <c r="B41" s="238"/>
      <c r="C41" s="239"/>
      <c r="D41" s="105" t="s">
        <v>283</v>
      </c>
      <c r="E41" s="127">
        <f t="shared" si="24"/>
        <v>0</v>
      </c>
      <c r="F41" s="127">
        <f t="shared" si="24"/>
        <v>0</v>
      </c>
      <c r="G41" s="127">
        <f t="shared" si="24"/>
        <v>0</v>
      </c>
      <c r="H41" s="109">
        <f>H36</f>
        <v>0</v>
      </c>
      <c r="I41" s="109">
        <f t="shared" si="25"/>
        <v>0</v>
      </c>
      <c r="J41" s="109">
        <f t="shared" si="25"/>
        <v>0</v>
      </c>
      <c r="K41" s="109">
        <f t="shared" si="25"/>
        <v>0</v>
      </c>
      <c r="L41" s="109">
        <f t="shared" si="25"/>
        <v>0</v>
      </c>
      <c r="M41" s="109">
        <f t="shared" si="25"/>
        <v>0</v>
      </c>
      <c r="N41" s="109">
        <f t="shared" si="25"/>
        <v>0</v>
      </c>
      <c r="O41" s="109">
        <f t="shared" si="25"/>
        <v>0</v>
      </c>
      <c r="P41" s="109">
        <f t="shared" si="25"/>
        <v>0</v>
      </c>
      <c r="Q41" s="109">
        <f t="shared" si="25"/>
        <v>0</v>
      </c>
      <c r="R41" s="109">
        <f t="shared" si="25"/>
        <v>0</v>
      </c>
      <c r="S41" s="109">
        <f t="shared" si="25"/>
        <v>0</v>
      </c>
      <c r="T41" s="109">
        <f t="shared" si="25"/>
        <v>0</v>
      </c>
      <c r="U41" s="109">
        <f t="shared" si="25"/>
        <v>0</v>
      </c>
      <c r="V41" s="109">
        <f t="shared" si="25"/>
        <v>0</v>
      </c>
      <c r="W41" s="109">
        <f t="shared" si="25"/>
        <v>0</v>
      </c>
      <c r="X41" s="109">
        <f t="shared" si="25"/>
        <v>0</v>
      </c>
      <c r="Y41" s="109">
        <f t="shared" si="25"/>
        <v>0</v>
      </c>
      <c r="Z41" s="109">
        <f t="shared" si="25"/>
        <v>0</v>
      </c>
      <c r="AA41" s="109">
        <f t="shared" si="25"/>
        <v>0</v>
      </c>
      <c r="AB41" s="109">
        <f t="shared" si="25"/>
        <v>0</v>
      </c>
      <c r="AC41" s="109">
        <f t="shared" si="25"/>
        <v>0</v>
      </c>
      <c r="AD41" s="109">
        <f t="shared" si="25"/>
        <v>0</v>
      </c>
      <c r="AE41" s="109">
        <f t="shared" si="25"/>
        <v>0</v>
      </c>
      <c r="AF41" s="109">
        <f t="shared" si="25"/>
        <v>0</v>
      </c>
      <c r="AG41" s="109">
        <f t="shared" si="25"/>
        <v>0</v>
      </c>
      <c r="AH41" s="109">
        <f t="shared" si="25"/>
        <v>0</v>
      </c>
      <c r="AI41" s="109">
        <f t="shared" si="25"/>
        <v>0</v>
      </c>
      <c r="AJ41" s="109">
        <f t="shared" si="25"/>
        <v>0</v>
      </c>
      <c r="AK41" s="109">
        <f t="shared" si="25"/>
        <v>0</v>
      </c>
      <c r="AL41" s="109">
        <f t="shared" si="25"/>
        <v>0</v>
      </c>
      <c r="AM41" s="109">
        <f t="shared" si="25"/>
        <v>0</v>
      </c>
      <c r="AN41" s="109">
        <f t="shared" si="25"/>
        <v>0</v>
      </c>
      <c r="AO41" s="109">
        <f t="shared" si="25"/>
        <v>0</v>
      </c>
      <c r="AP41" s="109">
        <f t="shared" si="25"/>
        <v>0</v>
      </c>
      <c r="AQ41" s="109">
        <f t="shared" si="25"/>
        <v>0</v>
      </c>
      <c r="AR41" s="109">
        <f t="shared" si="25"/>
        <v>0</v>
      </c>
      <c r="AS41" s="109">
        <f t="shared" si="25"/>
        <v>0</v>
      </c>
      <c r="AT41" s="109">
        <f t="shared" si="25"/>
        <v>0</v>
      </c>
      <c r="AU41" s="226"/>
      <c r="AV41" s="249"/>
    </row>
    <row r="42" spans="1:48" ht="64.5" customHeight="1">
      <c r="A42" s="237"/>
      <c r="B42" s="238"/>
      <c r="C42" s="239"/>
      <c r="D42" s="105" t="s">
        <v>42</v>
      </c>
      <c r="E42" s="127">
        <f t="shared" si="24"/>
        <v>0</v>
      </c>
      <c r="F42" s="127">
        <f t="shared" si="24"/>
        <v>0</v>
      </c>
      <c r="G42" s="127">
        <f t="shared" si="24"/>
        <v>0</v>
      </c>
      <c r="H42" s="109">
        <f>H37</f>
        <v>0</v>
      </c>
      <c r="I42" s="109">
        <f t="shared" si="25"/>
        <v>0</v>
      </c>
      <c r="J42" s="109">
        <f t="shared" si="25"/>
        <v>0</v>
      </c>
      <c r="K42" s="109">
        <f t="shared" si="25"/>
        <v>0</v>
      </c>
      <c r="L42" s="109">
        <f t="shared" si="25"/>
        <v>0</v>
      </c>
      <c r="M42" s="109">
        <f t="shared" si="25"/>
        <v>0</v>
      </c>
      <c r="N42" s="109">
        <f t="shared" si="25"/>
        <v>0</v>
      </c>
      <c r="O42" s="109">
        <f t="shared" si="25"/>
        <v>0</v>
      </c>
      <c r="P42" s="109">
        <f t="shared" si="25"/>
        <v>0</v>
      </c>
      <c r="Q42" s="109">
        <f t="shared" si="25"/>
        <v>0</v>
      </c>
      <c r="R42" s="109">
        <f t="shared" si="25"/>
        <v>0</v>
      </c>
      <c r="S42" s="109">
        <f t="shared" si="25"/>
        <v>0</v>
      </c>
      <c r="T42" s="109">
        <f t="shared" si="25"/>
        <v>0</v>
      </c>
      <c r="U42" s="109">
        <f t="shared" si="25"/>
        <v>0</v>
      </c>
      <c r="V42" s="109">
        <f t="shared" si="25"/>
        <v>0</v>
      </c>
      <c r="W42" s="109">
        <f t="shared" si="25"/>
        <v>0</v>
      </c>
      <c r="X42" s="109">
        <f t="shared" si="25"/>
        <v>0</v>
      </c>
      <c r="Y42" s="109">
        <f t="shared" si="25"/>
        <v>0</v>
      </c>
      <c r="Z42" s="109">
        <f t="shared" si="25"/>
        <v>0</v>
      </c>
      <c r="AA42" s="109">
        <f t="shared" si="25"/>
        <v>0</v>
      </c>
      <c r="AB42" s="109">
        <f t="shared" si="25"/>
        <v>0</v>
      </c>
      <c r="AC42" s="109">
        <f t="shared" si="25"/>
        <v>0</v>
      </c>
      <c r="AD42" s="109">
        <f t="shared" si="25"/>
        <v>0</v>
      </c>
      <c r="AE42" s="109">
        <f t="shared" si="25"/>
        <v>0</v>
      </c>
      <c r="AF42" s="109">
        <f t="shared" si="25"/>
        <v>0</v>
      </c>
      <c r="AG42" s="109">
        <f t="shared" si="25"/>
        <v>0</v>
      </c>
      <c r="AH42" s="109">
        <f t="shared" si="25"/>
        <v>0</v>
      </c>
      <c r="AI42" s="109">
        <f t="shared" si="25"/>
        <v>0</v>
      </c>
      <c r="AJ42" s="109">
        <f t="shared" si="25"/>
        <v>0</v>
      </c>
      <c r="AK42" s="109">
        <f t="shared" si="25"/>
        <v>0</v>
      </c>
      <c r="AL42" s="109">
        <f t="shared" si="25"/>
        <v>0</v>
      </c>
      <c r="AM42" s="109">
        <f t="shared" si="25"/>
        <v>0</v>
      </c>
      <c r="AN42" s="109">
        <f t="shared" si="25"/>
        <v>0</v>
      </c>
      <c r="AO42" s="109">
        <f t="shared" si="25"/>
        <v>0</v>
      </c>
      <c r="AP42" s="109">
        <f t="shared" si="25"/>
        <v>0</v>
      </c>
      <c r="AQ42" s="109">
        <f t="shared" si="25"/>
        <v>0</v>
      </c>
      <c r="AR42" s="109">
        <f t="shared" si="25"/>
        <v>0</v>
      </c>
      <c r="AS42" s="109">
        <f t="shared" si="25"/>
        <v>0</v>
      </c>
      <c r="AT42" s="109">
        <f t="shared" si="25"/>
        <v>0</v>
      </c>
      <c r="AU42" s="226"/>
      <c r="AV42" s="249"/>
    </row>
    <row r="43" spans="1:48" ht="64.5" customHeight="1">
      <c r="A43" s="237"/>
      <c r="B43" s="238"/>
      <c r="C43" s="239"/>
      <c r="D43" s="105" t="s">
        <v>284</v>
      </c>
      <c r="E43" s="127">
        <f t="shared" si="24"/>
        <v>0</v>
      </c>
      <c r="F43" s="127">
        <f t="shared" si="24"/>
        <v>0</v>
      </c>
      <c r="G43" s="127">
        <f t="shared" si="24"/>
        <v>0</v>
      </c>
      <c r="H43" s="109">
        <f>H38</f>
        <v>0</v>
      </c>
      <c r="I43" s="109">
        <f t="shared" si="25"/>
        <v>0</v>
      </c>
      <c r="J43" s="109">
        <f t="shared" si="25"/>
        <v>0</v>
      </c>
      <c r="K43" s="109">
        <f t="shared" si="25"/>
        <v>0</v>
      </c>
      <c r="L43" s="109">
        <f t="shared" si="25"/>
        <v>0</v>
      </c>
      <c r="M43" s="109">
        <f t="shared" si="25"/>
        <v>0</v>
      </c>
      <c r="N43" s="109">
        <f t="shared" si="25"/>
        <v>0</v>
      </c>
      <c r="O43" s="109">
        <f t="shared" si="25"/>
        <v>0</v>
      </c>
      <c r="P43" s="109">
        <f t="shared" si="25"/>
        <v>0</v>
      </c>
      <c r="Q43" s="109">
        <f t="shared" si="25"/>
        <v>0</v>
      </c>
      <c r="R43" s="109">
        <f t="shared" si="25"/>
        <v>0</v>
      </c>
      <c r="S43" s="109">
        <f t="shared" si="25"/>
        <v>0</v>
      </c>
      <c r="T43" s="109">
        <f t="shared" si="25"/>
        <v>0</v>
      </c>
      <c r="U43" s="109">
        <f t="shared" si="25"/>
        <v>0</v>
      </c>
      <c r="V43" s="109">
        <f t="shared" si="25"/>
        <v>0</v>
      </c>
      <c r="W43" s="109">
        <f t="shared" si="25"/>
        <v>0</v>
      </c>
      <c r="X43" s="109">
        <f t="shared" si="25"/>
        <v>0</v>
      </c>
      <c r="Y43" s="109">
        <f t="shared" si="25"/>
        <v>0</v>
      </c>
      <c r="Z43" s="109">
        <f t="shared" si="25"/>
        <v>0</v>
      </c>
      <c r="AA43" s="109">
        <f t="shared" si="25"/>
        <v>0</v>
      </c>
      <c r="AB43" s="109">
        <f t="shared" si="25"/>
        <v>0</v>
      </c>
      <c r="AC43" s="109">
        <f t="shared" si="25"/>
        <v>0</v>
      </c>
      <c r="AD43" s="109">
        <f t="shared" si="25"/>
        <v>0</v>
      </c>
      <c r="AE43" s="109">
        <f t="shared" si="25"/>
        <v>0</v>
      </c>
      <c r="AF43" s="109">
        <f t="shared" si="25"/>
        <v>0</v>
      </c>
      <c r="AG43" s="109">
        <f t="shared" si="25"/>
        <v>0</v>
      </c>
      <c r="AH43" s="109">
        <f t="shared" si="25"/>
        <v>0</v>
      </c>
      <c r="AI43" s="109">
        <f t="shared" si="25"/>
        <v>0</v>
      </c>
      <c r="AJ43" s="109">
        <f t="shared" si="25"/>
        <v>0</v>
      </c>
      <c r="AK43" s="109">
        <f t="shared" si="25"/>
        <v>0</v>
      </c>
      <c r="AL43" s="109">
        <f t="shared" si="25"/>
        <v>0</v>
      </c>
      <c r="AM43" s="109">
        <f t="shared" si="25"/>
        <v>0</v>
      </c>
      <c r="AN43" s="109">
        <f t="shared" si="25"/>
        <v>0</v>
      </c>
      <c r="AO43" s="109">
        <f t="shared" si="25"/>
        <v>0</v>
      </c>
      <c r="AP43" s="109">
        <f t="shared" si="25"/>
        <v>0</v>
      </c>
      <c r="AQ43" s="109">
        <f t="shared" si="25"/>
        <v>0</v>
      </c>
      <c r="AR43" s="109">
        <f t="shared" si="25"/>
        <v>0</v>
      </c>
      <c r="AS43" s="109">
        <f t="shared" si="25"/>
        <v>0</v>
      </c>
      <c r="AT43" s="109">
        <f t="shared" si="25"/>
        <v>0</v>
      </c>
      <c r="AU43" s="227"/>
      <c r="AV43" s="250"/>
    </row>
    <row r="44" spans="1:48" ht="36" customHeight="1">
      <c r="A44" s="107" t="s">
        <v>268</v>
      </c>
      <c r="B44" s="241" t="s">
        <v>270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116"/>
      <c r="AT44" s="116"/>
      <c r="AU44" s="116"/>
      <c r="AV44" s="117"/>
    </row>
    <row r="45" spans="1:48" ht="24" customHeight="1">
      <c r="A45" s="252" t="s">
        <v>269</v>
      </c>
      <c r="B45" s="255" t="s">
        <v>322</v>
      </c>
      <c r="C45" s="258" t="s">
        <v>301</v>
      </c>
      <c r="D45" s="128" t="s">
        <v>285</v>
      </c>
      <c r="E45" s="129">
        <f>SUM(E46:E49)</f>
        <v>40</v>
      </c>
      <c r="F45" s="129">
        <f aca="true" t="shared" si="26" ref="F45:AT45">SUM(F46:F49)</f>
        <v>40</v>
      </c>
      <c r="G45" s="129">
        <f t="shared" si="26"/>
        <v>100</v>
      </c>
      <c r="H45" s="129">
        <f t="shared" si="26"/>
        <v>0</v>
      </c>
      <c r="I45" s="129">
        <f t="shared" si="26"/>
        <v>0</v>
      </c>
      <c r="J45" s="129">
        <f t="shared" si="26"/>
        <v>0</v>
      </c>
      <c r="K45" s="129">
        <f t="shared" si="26"/>
        <v>0</v>
      </c>
      <c r="L45" s="129">
        <f t="shared" si="26"/>
        <v>0</v>
      </c>
      <c r="M45" s="129">
        <f t="shared" si="26"/>
        <v>0</v>
      </c>
      <c r="N45" s="129">
        <f t="shared" si="26"/>
        <v>40</v>
      </c>
      <c r="O45" s="129">
        <f t="shared" si="26"/>
        <v>40</v>
      </c>
      <c r="P45" s="129">
        <f>O45/N45*100</f>
        <v>100</v>
      </c>
      <c r="Q45" s="129">
        <f t="shared" si="26"/>
        <v>0</v>
      </c>
      <c r="R45" s="129">
        <f t="shared" si="26"/>
        <v>0</v>
      </c>
      <c r="S45" s="129">
        <f t="shared" si="26"/>
        <v>0</v>
      </c>
      <c r="T45" s="129">
        <f t="shared" si="26"/>
        <v>0</v>
      </c>
      <c r="U45" s="129">
        <f t="shared" si="26"/>
        <v>0</v>
      </c>
      <c r="V45" s="129">
        <f t="shared" si="26"/>
        <v>0</v>
      </c>
      <c r="W45" s="129">
        <f t="shared" si="26"/>
        <v>0</v>
      </c>
      <c r="X45" s="129">
        <f t="shared" si="26"/>
        <v>0</v>
      </c>
      <c r="Y45" s="129">
        <f t="shared" si="26"/>
        <v>0</v>
      </c>
      <c r="Z45" s="129">
        <f t="shared" si="26"/>
        <v>0</v>
      </c>
      <c r="AA45" s="129">
        <f t="shared" si="26"/>
        <v>0</v>
      </c>
      <c r="AB45" s="129">
        <f t="shared" si="26"/>
        <v>0</v>
      </c>
      <c r="AC45" s="129">
        <f t="shared" si="26"/>
        <v>0</v>
      </c>
      <c r="AD45" s="129">
        <f t="shared" si="26"/>
        <v>0</v>
      </c>
      <c r="AE45" s="129">
        <f t="shared" si="26"/>
        <v>0</v>
      </c>
      <c r="AF45" s="129">
        <f>AF48</f>
        <v>0</v>
      </c>
      <c r="AG45" s="129">
        <f t="shared" si="26"/>
        <v>0</v>
      </c>
      <c r="AH45" s="129">
        <f t="shared" si="26"/>
        <v>0</v>
      </c>
      <c r="AI45" s="129">
        <f t="shared" si="26"/>
        <v>40</v>
      </c>
      <c r="AJ45" s="129">
        <f t="shared" si="26"/>
        <v>40</v>
      </c>
      <c r="AK45" s="129">
        <f t="shared" si="26"/>
        <v>100</v>
      </c>
      <c r="AL45" s="129">
        <f t="shared" si="26"/>
        <v>0</v>
      </c>
      <c r="AM45" s="129">
        <f t="shared" si="26"/>
        <v>0</v>
      </c>
      <c r="AN45" s="129">
        <f t="shared" si="26"/>
        <v>0</v>
      </c>
      <c r="AO45" s="129">
        <f t="shared" si="26"/>
        <v>0</v>
      </c>
      <c r="AP45" s="129">
        <f t="shared" si="26"/>
        <v>0</v>
      </c>
      <c r="AQ45" s="129">
        <f t="shared" si="26"/>
        <v>0</v>
      </c>
      <c r="AR45" s="129">
        <f t="shared" si="26"/>
        <v>0</v>
      </c>
      <c r="AS45" s="129">
        <f t="shared" si="26"/>
        <v>0</v>
      </c>
      <c r="AT45" s="129">
        <f t="shared" si="26"/>
        <v>0</v>
      </c>
      <c r="AU45" s="261" t="s">
        <v>327</v>
      </c>
      <c r="AV45" s="207" t="s">
        <v>264</v>
      </c>
    </row>
    <row r="46" spans="1:48" ht="33" customHeight="1">
      <c r="A46" s="253"/>
      <c r="B46" s="256"/>
      <c r="C46" s="259"/>
      <c r="D46" s="104" t="s">
        <v>37</v>
      </c>
      <c r="E46" s="127">
        <f aca="true" t="shared" si="27" ref="E46:G49">H46+K46+N46+Q46+T46+W46+Z46+AC46+AF46+AL46+AO46+AR46</f>
        <v>0</v>
      </c>
      <c r="F46" s="127">
        <f t="shared" si="27"/>
        <v>0</v>
      </c>
      <c r="G46" s="127">
        <f t="shared" si="27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262"/>
      <c r="AV46" s="208"/>
    </row>
    <row r="47" spans="1:48" ht="83.25" customHeight="1">
      <c r="A47" s="253"/>
      <c r="B47" s="256"/>
      <c r="C47" s="259"/>
      <c r="D47" s="105" t="s">
        <v>283</v>
      </c>
      <c r="E47" s="127">
        <f t="shared" si="27"/>
        <v>0</v>
      </c>
      <c r="F47" s="127">
        <f t="shared" si="27"/>
        <v>0</v>
      </c>
      <c r="G47" s="127">
        <f t="shared" si="27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262"/>
      <c r="AV47" s="208"/>
    </row>
    <row r="48" spans="1:48" ht="46.5" customHeight="1">
      <c r="A48" s="253"/>
      <c r="B48" s="256"/>
      <c r="C48" s="259"/>
      <c r="D48" s="105" t="s">
        <v>42</v>
      </c>
      <c r="E48" s="127">
        <f>H48+K48+N48+Q48+T48+W48+Z48+AC48+AF48+AL48+AO48+AR48</f>
        <v>40</v>
      </c>
      <c r="F48" s="127">
        <f>I48+L48+O48+R48+U48+X48+AA48+AD48+AG48+AM48+AP48+AS48</f>
        <v>40</v>
      </c>
      <c r="G48" s="127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40</v>
      </c>
      <c r="O48" s="109">
        <v>40</v>
      </c>
      <c r="P48" s="109">
        <f>O48/N48*100</f>
        <v>100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40</v>
      </c>
      <c r="AJ48" s="109">
        <v>40</v>
      </c>
      <c r="AK48" s="109">
        <f>AJ48/AI48*100</f>
        <v>100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262"/>
      <c r="AV48" s="208"/>
    </row>
    <row r="49" spans="1:48" ht="64.5" customHeight="1">
      <c r="A49" s="254"/>
      <c r="B49" s="257"/>
      <c r="C49" s="260"/>
      <c r="D49" s="105" t="s">
        <v>284</v>
      </c>
      <c r="E49" s="127">
        <f t="shared" si="27"/>
        <v>0</v>
      </c>
      <c r="F49" s="127">
        <f t="shared" si="27"/>
        <v>0</v>
      </c>
      <c r="G49" s="127">
        <f t="shared" si="27"/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263"/>
      <c r="AV49" s="209"/>
    </row>
    <row r="50" spans="1:48" ht="165.75" customHeight="1">
      <c r="A50" s="136" t="s">
        <v>279</v>
      </c>
      <c r="B50" s="125" t="s">
        <v>321</v>
      </c>
      <c r="C50" s="125" t="s">
        <v>303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09" t="s">
        <v>264</v>
      </c>
      <c r="AQ50" s="109" t="s">
        <v>264</v>
      </c>
      <c r="AR50" s="109" t="s">
        <v>264</v>
      </c>
      <c r="AS50" s="110" t="s">
        <v>264</v>
      </c>
      <c r="AT50" s="110" t="s">
        <v>264</v>
      </c>
      <c r="AU50" s="126" t="s">
        <v>328</v>
      </c>
      <c r="AV50" s="135" t="s">
        <v>264</v>
      </c>
    </row>
    <row r="51" spans="1:48" ht="267" customHeight="1">
      <c r="A51" s="136" t="s">
        <v>280</v>
      </c>
      <c r="B51" s="125" t="s">
        <v>318</v>
      </c>
      <c r="C51" s="125" t="s">
        <v>319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09" t="s">
        <v>264</v>
      </c>
      <c r="AQ51" s="109" t="s">
        <v>264</v>
      </c>
      <c r="AR51" s="109" t="s">
        <v>264</v>
      </c>
      <c r="AS51" s="110" t="s">
        <v>264</v>
      </c>
      <c r="AT51" s="110" t="s">
        <v>264</v>
      </c>
      <c r="AU51" s="123" t="s">
        <v>338</v>
      </c>
      <c r="AV51" s="135" t="s">
        <v>264</v>
      </c>
    </row>
    <row r="52" spans="1:48" ht="23.25" customHeight="1">
      <c r="A52" s="192" t="s">
        <v>281</v>
      </c>
      <c r="B52" s="195" t="s">
        <v>320</v>
      </c>
      <c r="C52" s="198" t="s">
        <v>301</v>
      </c>
      <c r="D52" s="130" t="s">
        <v>285</v>
      </c>
      <c r="E52" s="131">
        <f>SUM(E53:E56)</f>
        <v>23842.7</v>
      </c>
      <c r="F52" s="131">
        <f>SUM(F53:F56)</f>
        <v>11627.91092</v>
      </c>
      <c r="G52" s="131">
        <f>F52/E52*100</f>
        <v>48.76927076212006</v>
      </c>
      <c r="H52" s="132">
        <f>SUM(H53:H56)</f>
        <v>0</v>
      </c>
      <c r="I52" s="132">
        <f aca="true" t="shared" si="28" ref="I52:AT52">SUM(I53:I56)</f>
        <v>0</v>
      </c>
      <c r="J52" s="132">
        <f t="shared" si="28"/>
        <v>0</v>
      </c>
      <c r="K52" s="132">
        <f t="shared" si="28"/>
        <v>0</v>
      </c>
      <c r="L52" s="132">
        <f t="shared" si="28"/>
        <v>0</v>
      </c>
      <c r="M52" s="132">
        <f t="shared" si="28"/>
        <v>0</v>
      </c>
      <c r="N52" s="132">
        <f t="shared" si="28"/>
        <v>11700</v>
      </c>
      <c r="O52" s="132">
        <f t="shared" si="28"/>
        <v>11627.91092</v>
      </c>
      <c r="P52" s="132">
        <f t="shared" si="28"/>
        <v>99.38385401709402</v>
      </c>
      <c r="Q52" s="132">
        <f t="shared" si="28"/>
        <v>3900</v>
      </c>
      <c r="R52" s="132">
        <f t="shared" si="28"/>
        <v>0</v>
      </c>
      <c r="S52" s="132">
        <f t="shared" si="28"/>
        <v>0</v>
      </c>
      <c r="T52" s="132">
        <f t="shared" si="28"/>
        <v>3455.7</v>
      </c>
      <c r="U52" s="132">
        <f t="shared" si="28"/>
        <v>0</v>
      </c>
      <c r="V52" s="132">
        <f t="shared" si="28"/>
        <v>0</v>
      </c>
      <c r="W52" s="132">
        <f t="shared" si="28"/>
        <v>4787</v>
      </c>
      <c r="X52" s="132">
        <f t="shared" si="28"/>
        <v>0</v>
      </c>
      <c r="Y52" s="132">
        <f t="shared" si="28"/>
        <v>0</v>
      </c>
      <c r="Z52" s="132">
        <f t="shared" si="28"/>
        <v>0</v>
      </c>
      <c r="AA52" s="132">
        <f t="shared" si="28"/>
        <v>0</v>
      </c>
      <c r="AB52" s="132">
        <f t="shared" si="28"/>
        <v>0</v>
      </c>
      <c r="AC52" s="132">
        <f t="shared" si="28"/>
        <v>0</v>
      </c>
      <c r="AD52" s="132">
        <f t="shared" si="28"/>
        <v>0</v>
      </c>
      <c r="AE52" s="132">
        <f t="shared" si="28"/>
        <v>0</v>
      </c>
      <c r="AF52" s="132">
        <f t="shared" si="28"/>
        <v>0</v>
      </c>
      <c r="AG52" s="132">
        <f t="shared" si="28"/>
        <v>0</v>
      </c>
      <c r="AH52" s="132">
        <f t="shared" si="28"/>
        <v>0</v>
      </c>
      <c r="AI52" s="132">
        <f t="shared" si="28"/>
        <v>0</v>
      </c>
      <c r="AJ52" s="132">
        <f t="shared" si="28"/>
        <v>0</v>
      </c>
      <c r="AK52" s="132">
        <f t="shared" si="28"/>
        <v>0</v>
      </c>
      <c r="AL52" s="132">
        <f t="shared" si="28"/>
        <v>0</v>
      </c>
      <c r="AM52" s="132">
        <f t="shared" si="28"/>
        <v>0</v>
      </c>
      <c r="AN52" s="132">
        <f t="shared" si="28"/>
        <v>0</v>
      </c>
      <c r="AO52" s="132">
        <f t="shared" si="28"/>
        <v>0</v>
      </c>
      <c r="AP52" s="132">
        <f t="shared" si="28"/>
        <v>0</v>
      </c>
      <c r="AQ52" s="132">
        <f t="shared" si="28"/>
        <v>0</v>
      </c>
      <c r="AR52" s="132">
        <f t="shared" si="28"/>
        <v>0</v>
      </c>
      <c r="AS52" s="132">
        <f t="shared" si="28"/>
        <v>0</v>
      </c>
      <c r="AT52" s="132">
        <f t="shared" si="28"/>
        <v>0</v>
      </c>
      <c r="AU52" s="264" t="s">
        <v>330</v>
      </c>
      <c r="AV52" s="207" t="s">
        <v>329</v>
      </c>
    </row>
    <row r="53" spans="1:48" ht="44.25" customHeight="1">
      <c r="A53" s="193"/>
      <c r="B53" s="196"/>
      <c r="C53" s="199"/>
      <c r="D53" s="104" t="s">
        <v>37</v>
      </c>
      <c r="E53" s="127">
        <f aca="true" t="shared" si="29" ref="E53:G56">H53+K53+N53+Q53+T53+W53+Z53+AC53+AF53+AL53+AO53+AR53</f>
        <v>0</v>
      </c>
      <c r="F53" s="127">
        <f t="shared" si="29"/>
        <v>0</v>
      </c>
      <c r="G53" s="127">
        <f t="shared" si="29"/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10">
        <v>0</v>
      </c>
      <c r="AT53" s="110">
        <v>0</v>
      </c>
      <c r="AU53" s="265"/>
      <c r="AV53" s="208"/>
    </row>
    <row r="54" spans="1:48" s="102" customFormat="1" ht="105" customHeight="1">
      <c r="A54" s="193"/>
      <c r="B54" s="196"/>
      <c r="C54" s="199"/>
      <c r="D54" s="124" t="s">
        <v>283</v>
      </c>
      <c r="E54" s="127">
        <f>H54+K54+N54+Q54+T54+W54+Z54+AC54+AF54+AL54+AO54+AR54</f>
        <v>23842.7</v>
      </c>
      <c r="F54" s="127">
        <f>I54+L54+O54+R54+U54+X54+AA54+AD54+AG54+AM54+AP54+AS54</f>
        <v>11627.91092</v>
      </c>
      <c r="G54" s="127">
        <f>F54/E54*100</f>
        <v>48.76927076212006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0</v>
      </c>
      <c r="L54" s="109">
        <f>L59+L64</f>
        <v>0</v>
      </c>
      <c r="M54" s="109">
        <v>0</v>
      </c>
      <c r="N54" s="109">
        <f>N59+N64</f>
        <v>11700</v>
      </c>
      <c r="O54" s="109">
        <f>O59+O64</f>
        <v>11627.91092</v>
      </c>
      <c r="P54" s="109">
        <f>O54/N54*100</f>
        <v>99.38385401709402</v>
      </c>
      <c r="Q54" s="109">
        <f>Q59+Q64</f>
        <v>3900</v>
      </c>
      <c r="R54" s="109">
        <f>R59+R64</f>
        <v>0</v>
      </c>
      <c r="S54" s="109">
        <f>R54/Q54*100</f>
        <v>0</v>
      </c>
      <c r="T54" s="109">
        <f>T59+T64</f>
        <v>3455.7</v>
      </c>
      <c r="U54" s="114">
        <f>U59+U64</f>
        <v>0</v>
      </c>
      <c r="V54" s="109">
        <f>U54/T54*100</f>
        <v>0</v>
      </c>
      <c r="W54" s="114">
        <f>W59+W64</f>
        <v>4787</v>
      </c>
      <c r="X54" s="114">
        <f>X59+X64</f>
        <v>0</v>
      </c>
      <c r="Y54" s="109">
        <f>X54/W54*100</f>
        <v>0</v>
      </c>
      <c r="Z54" s="114">
        <f>Z59+Z64</f>
        <v>0</v>
      </c>
      <c r="AA54" s="114">
        <f>AA59+AA64</f>
        <v>0</v>
      </c>
      <c r="AB54" s="109">
        <v>0</v>
      </c>
      <c r="AC54" s="114">
        <f>AC59+AC64</f>
        <v>0</v>
      </c>
      <c r="AD54" s="114">
        <f>AD59+AD64</f>
        <v>0</v>
      </c>
      <c r="AE54" s="109">
        <v>0</v>
      </c>
      <c r="AF54" s="114">
        <f>AF59+AF64</f>
        <v>0</v>
      </c>
      <c r="AG54" s="114">
        <f>AG59+AG64</f>
        <v>0</v>
      </c>
      <c r="AH54" s="109">
        <v>0</v>
      </c>
      <c r="AI54" s="109">
        <f>AI59+AI64</f>
        <v>0</v>
      </c>
      <c r="AJ54" s="109">
        <f>AJ59+AJ64</f>
        <v>0</v>
      </c>
      <c r="AK54" s="109">
        <v>0</v>
      </c>
      <c r="AL54" s="114">
        <f>AL59+AL64</f>
        <v>0</v>
      </c>
      <c r="AM54" s="114">
        <f>AM59+AM64</f>
        <v>0</v>
      </c>
      <c r="AN54" s="109">
        <v>0</v>
      </c>
      <c r="AO54" s="114">
        <f>AO59+AO64</f>
        <v>0</v>
      </c>
      <c r="AP54" s="114">
        <f>AP59+AP64</f>
        <v>0</v>
      </c>
      <c r="AQ54" s="109">
        <v>0</v>
      </c>
      <c r="AR54" s="114">
        <f>AR59+AR64</f>
        <v>0</v>
      </c>
      <c r="AS54" s="114">
        <f>AS59+AS64</f>
        <v>0</v>
      </c>
      <c r="AT54" s="109">
        <v>0</v>
      </c>
      <c r="AU54" s="265"/>
      <c r="AV54" s="208"/>
    </row>
    <row r="55" spans="1:48" ht="45.75" customHeight="1">
      <c r="A55" s="193"/>
      <c r="B55" s="196"/>
      <c r="C55" s="199"/>
      <c r="D55" s="105" t="s">
        <v>42</v>
      </c>
      <c r="E55" s="127">
        <f t="shared" si="29"/>
        <v>0</v>
      </c>
      <c r="F55" s="127">
        <f t="shared" si="29"/>
        <v>0</v>
      </c>
      <c r="G55" s="127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4">
        <v>0</v>
      </c>
      <c r="V55" s="109">
        <v>0</v>
      </c>
      <c r="W55" s="114">
        <v>0</v>
      </c>
      <c r="X55" s="114">
        <v>0</v>
      </c>
      <c r="Y55" s="109">
        <v>0</v>
      </c>
      <c r="Z55" s="114">
        <v>0</v>
      </c>
      <c r="AA55" s="114">
        <v>0</v>
      </c>
      <c r="AB55" s="109">
        <v>0</v>
      </c>
      <c r="AC55" s="114">
        <v>0</v>
      </c>
      <c r="AD55" s="114">
        <v>0</v>
      </c>
      <c r="AE55" s="109">
        <v>0</v>
      </c>
      <c r="AF55" s="114">
        <v>0</v>
      </c>
      <c r="AG55" s="114">
        <v>0</v>
      </c>
      <c r="AH55" s="109">
        <v>0</v>
      </c>
      <c r="AI55" s="109">
        <v>0</v>
      </c>
      <c r="AJ55" s="109">
        <v>0</v>
      </c>
      <c r="AK55" s="109">
        <v>0</v>
      </c>
      <c r="AL55" s="114">
        <v>0</v>
      </c>
      <c r="AM55" s="114">
        <v>0</v>
      </c>
      <c r="AN55" s="109">
        <v>0</v>
      </c>
      <c r="AO55" s="114">
        <v>0</v>
      </c>
      <c r="AP55" s="114">
        <v>0</v>
      </c>
      <c r="AQ55" s="109">
        <v>0</v>
      </c>
      <c r="AR55" s="114">
        <v>0</v>
      </c>
      <c r="AS55" s="115">
        <v>0</v>
      </c>
      <c r="AT55" s="110">
        <v>0</v>
      </c>
      <c r="AU55" s="265"/>
      <c r="AV55" s="208"/>
    </row>
    <row r="56" spans="1:48" ht="90" customHeight="1">
      <c r="A56" s="194"/>
      <c r="B56" s="197"/>
      <c r="C56" s="200"/>
      <c r="D56" s="105" t="s">
        <v>284</v>
      </c>
      <c r="E56" s="127">
        <f t="shared" si="29"/>
        <v>0</v>
      </c>
      <c r="F56" s="127">
        <f t="shared" si="29"/>
        <v>0</v>
      </c>
      <c r="G56" s="127">
        <f>J56+M56+P56+S56+V56+Y56+AB56+AE56+AH56+AN56+AQ56+AT56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4">
        <v>0</v>
      </c>
      <c r="V56" s="109">
        <v>0</v>
      </c>
      <c r="W56" s="114">
        <v>0</v>
      </c>
      <c r="X56" s="114">
        <v>0</v>
      </c>
      <c r="Y56" s="109">
        <v>0</v>
      </c>
      <c r="Z56" s="114">
        <v>0</v>
      </c>
      <c r="AA56" s="114">
        <v>0</v>
      </c>
      <c r="AB56" s="109">
        <v>0</v>
      </c>
      <c r="AC56" s="114">
        <v>0</v>
      </c>
      <c r="AD56" s="114">
        <v>0</v>
      </c>
      <c r="AE56" s="109">
        <v>0</v>
      </c>
      <c r="AF56" s="114">
        <v>0</v>
      </c>
      <c r="AG56" s="114">
        <v>0</v>
      </c>
      <c r="AH56" s="109">
        <v>0</v>
      </c>
      <c r="AI56" s="109">
        <v>0</v>
      </c>
      <c r="AJ56" s="109">
        <v>0</v>
      </c>
      <c r="AK56" s="109">
        <v>0</v>
      </c>
      <c r="AL56" s="114">
        <v>0</v>
      </c>
      <c r="AM56" s="114">
        <v>0</v>
      </c>
      <c r="AN56" s="109">
        <v>0</v>
      </c>
      <c r="AO56" s="114">
        <v>0</v>
      </c>
      <c r="AP56" s="114">
        <v>0</v>
      </c>
      <c r="AQ56" s="109">
        <v>0</v>
      </c>
      <c r="AR56" s="114">
        <v>0</v>
      </c>
      <c r="AS56" s="115">
        <v>0</v>
      </c>
      <c r="AT56" s="110">
        <v>0</v>
      </c>
      <c r="AU56" s="266"/>
      <c r="AV56" s="209"/>
    </row>
    <row r="57" spans="1:48" ht="26.25" customHeight="1">
      <c r="A57" s="192" t="s">
        <v>323</v>
      </c>
      <c r="B57" s="195" t="s">
        <v>324</v>
      </c>
      <c r="C57" s="198" t="s">
        <v>301</v>
      </c>
      <c r="D57" s="130" t="s">
        <v>285</v>
      </c>
      <c r="E57" s="131">
        <f>SUM(E58:E61)</f>
        <v>19055.7</v>
      </c>
      <c r="F57" s="131">
        <f>SUM(F58:F61)</f>
        <v>11627.91092</v>
      </c>
      <c r="G57" s="131">
        <f>F57/E57*100</f>
        <v>61.02064432164654</v>
      </c>
      <c r="H57" s="132">
        <f>SUM(H58:H61)</f>
        <v>0</v>
      </c>
      <c r="I57" s="132">
        <f aca="true" t="shared" si="30" ref="I57:AT57">SUM(I58:I61)</f>
        <v>0</v>
      </c>
      <c r="J57" s="132">
        <f t="shared" si="30"/>
        <v>0</v>
      </c>
      <c r="K57" s="132">
        <f t="shared" si="30"/>
        <v>0</v>
      </c>
      <c r="L57" s="132">
        <f t="shared" si="30"/>
        <v>0</v>
      </c>
      <c r="M57" s="132">
        <f t="shared" si="30"/>
        <v>0</v>
      </c>
      <c r="N57" s="132">
        <f t="shared" si="30"/>
        <v>11700</v>
      </c>
      <c r="O57" s="132">
        <f t="shared" si="30"/>
        <v>11627.91092</v>
      </c>
      <c r="P57" s="132">
        <f t="shared" si="30"/>
        <v>99.38385401709402</v>
      </c>
      <c r="Q57" s="132">
        <f t="shared" si="30"/>
        <v>3900</v>
      </c>
      <c r="R57" s="132">
        <f t="shared" si="30"/>
        <v>0</v>
      </c>
      <c r="S57" s="132">
        <f t="shared" si="30"/>
        <v>0</v>
      </c>
      <c r="T57" s="132">
        <f t="shared" si="30"/>
        <v>3455.7</v>
      </c>
      <c r="U57" s="132">
        <f t="shared" si="30"/>
        <v>0</v>
      </c>
      <c r="V57" s="132">
        <f t="shared" si="30"/>
        <v>0</v>
      </c>
      <c r="W57" s="132">
        <f t="shared" si="30"/>
        <v>0</v>
      </c>
      <c r="X57" s="132">
        <f t="shared" si="30"/>
        <v>0</v>
      </c>
      <c r="Y57" s="132">
        <f t="shared" si="30"/>
        <v>0</v>
      </c>
      <c r="Z57" s="132">
        <f t="shared" si="30"/>
        <v>0</v>
      </c>
      <c r="AA57" s="132">
        <f t="shared" si="30"/>
        <v>0</v>
      </c>
      <c r="AB57" s="132">
        <f t="shared" si="30"/>
        <v>0</v>
      </c>
      <c r="AC57" s="132">
        <f t="shared" si="30"/>
        <v>0</v>
      </c>
      <c r="AD57" s="132">
        <f t="shared" si="30"/>
        <v>0</v>
      </c>
      <c r="AE57" s="132">
        <f t="shared" si="30"/>
        <v>0</v>
      </c>
      <c r="AF57" s="132">
        <f t="shared" si="30"/>
        <v>0</v>
      </c>
      <c r="AG57" s="132">
        <f t="shared" si="30"/>
        <v>0</v>
      </c>
      <c r="AH57" s="132">
        <f t="shared" si="30"/>
        <v>0</v>
      </c>
      <c r="AI57" s="132">
        <f t="shared" si="30"/>
        <v>0</v>
      </c>
      <c r="AJ57" s="132">
        <f t="shared" si="30"/>
        <v>0</v>
      </c>
      <c r="AK57" s="132">
        <f t="shared" si="30"/>
        <v>0</v>
      </c>
      <c r="AL57" s="132">
        <f t="shared" si="30"/>
        <v>0</v>
      </c>
      <c r="AM57" s="132">
        <f t="shared" si="30"/>
        <v>0</v>
      </c>
      <c r="AN57" s="132">
        <f t="shared" si="30"/>
        <v>0</v>
      </c>
      <c r="AO57" s="132">
        <f t="shared" si="30"/>
        <v>0</v>
      </c>
      <c r="AP57" s="132">
        <f t="shared" si="30"/>
        <v>0</v>
      </c>
      <c r="AQ57" s="132">
        <f t="shared" si="30"/>
        <v>0</v>
      </c>
      <c r="AR57" s="132">
        <f t="shared" si="30"/>
        <v>0</v>
      </c>
      <c r="AS57" s="132">
        <f t="shared" si="30"/>
        <v>0</v>
      </c>
      <c r="AT57" s="132">
        <f t="shared" si="30"/>
        <v>0</v>
      </c>
      <c r="AU57" s="264" t="s">
        <v>331</v>
      </c>
      <c r="AV57" s="207" t="s">
        <v>329</v>
      </c>
    </row>
    <row r="58" spans="1:48" ht="65.25" customHeight="1">
      <c r="A58" s="193"/>
      <c r="B58" s="196"/>
      <c r="C58" s="199"/>
      <c r="D58" s="104" t="s">
        <v>37</v>
      </c>
      <c r="E58" s="127">
        <f>H58+K58+N58+Q58+T58+W58+Z58+AC58+AF58+AL58+AO58+AR58</f>
        <v>0</v>
      </c>
      <c r="F58" s="127">
        <f>I58+L58+O58+R58+U58+X58+AA58+AD58+AG58+AM58+AP58+AS58</f>
        <v>0</v>
      </c>
      <c r="G58" s="127">
        <f>J58+M58+P58+S58+V58+Y58+AB58+AE58+AH58+AN58+AQ58+AT58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4">
        <v>0</v>
      </c>
      <c r="V58" s="109">
        <v>0</v>
      </c>
      <c r="W58" s="114">
        <v>0</v>
      </c>
      <c r="X58" s="114">
        <v>0</v>
      </c>
      <c r="Y58" s="109">
        <v>0</v>
      </c>
      <c r="Z58" s="114">
        <v>0</v>
      </c>
      <c r="AA58" s="114">
        <v>0</v>
      </c>
      <c r="AB58" s="109">
        <v>0</v>
      </c>
      <c r="AC58" s="114">
        <v>0</v>
      </c>
      <c r="AD58" s="114">
        <v>0</v>
      </c>
      <c r="AE58" s="109">
        <v>0</v>
      </c>
      <c r="AF58" s="114">
        <v>0</v>
      </c>
      <c r="AG58" s="114">
        <v>0</v>
      </c>
      <c r="AH58" s="109">
        <v>0</v>
      </c>
      <c r="AI58" s="109">
        <v>0</v>
      </c>
      <c r="AJ58" s="109">
        <v>0</v>
      </c>
      <c r="AK58" s="109">
        <v>0</v>
      </c>
      <c r="AL58" s="114">
        <v>0</v>
      </c>
      <c r="AM58" s="114">
        <v>0</v>
      </c>
      <c r="AN58" s="109">
        <v>0</v>
      </c>
      <c r="AO58" s="114">
        <v>0</v>
      </c>
      <c r="AP58" s="114">
        <v>0</v>
      </c>
      <c r="AQ58" s="109">
        <v>0</v>
      </c>
      <c r="AR58" s="114">
        <v>0</v>
      </c>
      <c r="AS58" s="115">
        <v>0</v>
      </c>
      <c r="AT58" s="110">
        <v>0</v>
      </c>
      <c r="AU58" s="265"/>
      <c r="AV58" s="208"/>
    </row>
    <row r="59" spans="1:48" ht="99" customHeight="1">
      <c r="A59" s="193"/>
      <c r="B59" s="196"/>
      <c r="C59" s="199"/>
      <c r="D59" s="124" t="s">
        <v>283</v>
      </c>
      <c r="E59" s="127">
        <f aca="true" t="shared" si="31" ref="E59:F61">H59+K59+N59+Q59+T59+W59+Z59+AC59+AF59+AL59+AO59+AR59</f>
        <v>19055.7</v>
      </c>
      <c r="F59" s="127">
        <f t="shared" si="31"/>
        <v>11627.91092</v>
      </c>
      <c r="G59" s="127">
        <f>F59/E59*100</f>
        <v>61.02064432164654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11700</v>
      </c>
      <c r="O59" s="110">
        <v>11627.91092</v>
      </c>
      <c r="P59" s="110">
        <f>O59/N59*100</f>
        <v>99.38385401709402</v>
      </c>
      <c r="Q59" s="109">
        <v>3900</v>
      </c>
      <c r="R59" s="109">
        <v>0</v>
      </c>
      <c r="S59" s="109">
        <v>0</v>
      </c>
      <c r="T59" s="109">
        <v>3455.7</v>
      </c>
      <c r="U59" s="114">
        <v>0</v>
      </c>
      <c r="V59" s="109">
        <v>0</v>
      </c>
      <c r="W59" s="114">
        <v>0</v>
      </c>
      <c r="X59" s="114">
        <v>0</v>
      </c>
      <c r="Y59" s="109">
        <v>0</v>
      </c>
      <c r="Z59" s="114">
        <v>0</v>
      </c>
      <c r="AA59" s="114">
        <v>0</v>
      </c>
      <c r="AB59" s="109">
        <v>0</v>
      </c>
      <c r="AC59" s="114">
        <v>0</v>
      </c>
      <c r="AD59" s="114">
        <v>0</v>
      </c>
      <c r="AE59" s="109">
        <v>0</v>
      </c>
      <c r="AF59" s="114">
        <v>0</v>
      </c>
      <c r="AG59" s="114">
        <v>0</v>
      </c>
      <c r="AH59" s="109">
        <v>0</v>
      </c>
      <c r="AI59" s="109">
        <v>0</v>
      </c>
      <c r="AJ59" s="109">
        <v>0</v>
      </c>
      <c r="AK59" s="109">
        <v>0</v>
      </c>
      <c r="AL59" s="114">
        <v>0</v>
      </c>
      <c r="AM59" s="114">
        <v>0</v>
      </c>
      <c r="AN59" s="109">
        <v>0</v>
      </c>
      <c r="AO59" s="114">
        <v>0</v>
      </c>
      <c r="AP59" s="114">
        <v>0</v>
      </c>
      <c r="AQ59" s="109">
        <v>0</v>
      </c>
      <c r="AR59" s="114">
        <v>0</v>
      </c>
      <c r="AS59" s="115">
        <v>0</v>
      </c>
      <c r="AT59" s="110">
        <v>0</v>
      </c>
      <c r="AU59" s="265"/>
      <c r="AV59" s="208"/>
    </row>
    <row r="60" spans="1:48" ht="51" customHeight="1">
      <c r="A60" s="193"/>
      <c r="B60" s="196"/>
      <c r="C60" s="199"/>
      <c r="D60" s="105" t="s">
        <v>42</v>
      </c>
      <c r="E60" s="127">
        <f t="shared" si="31"/>
        <v>0</v>
      </c>
      <c r="F60" s="127">
        <f t="shared" si="31"/>
        <v>0</v>
      </c>
      <c r="G60" s="127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4">
        <v>0</v>
      </c>
      <c r="V60" s="109">
        <v>0</v>
      </c>
      <c r="W60" s="114">
        <v>0</v>
      </c>
      <c r="X60" s="114">
        <v>0</v>
      </c>
      <c r="Y60" s="109">
        <v>0</v>
      </c>
      <c r="Z60" s="114">
        <v>0</v>
      </c>
      <c r="AA60" s="114">
        <v>0</v>
      </c>
      <c r="AB60" s="109">
        <v>0</v>
      </c>
      <c r="AC60" s="114">
        <v>0</v>
      </c>
      <c r="AD60" s="114">
        <v>0</v>
      </c>
      <c r="AE60" s="109">
        <v>0</v>
      </c>
      <c r="AF60" s="114">
        <v>0</v>
      </c>
      <c r="AG60" s="114">
        <v>0</v>
      </c>
      <c r="AH60" s="109">
        <v>0</v>
      </c>
      <c r="AI60" s="109">
        <v>0</v>
      </c>
      <c r="AJ60" s="109">
        <v>0</v>
      </c>
      <c r="AK60" s="109">
        <v>0</v>
      </c>
      <c r="AL60" s="114">
        <v>0</v>
      </c>
      <c r="AM60" s="114">
        <v>0</v>
      </c>
      <c r="AN60" s="109">
        <v>0</v>
      </c>
      <c r="AO60" s="114">
        <v>0</v>
      </c>
      <c r="AP60" s="114">
        <v>0</v>
      </c>
      <c r="AQ60" s="109">
        <v>0</v>
      </c>
      <c r="AR60" s="114">
        <v>0</v>
      </c>
      <c r="AS60" s="115">
        <v>0</v>
      </c>
      <c r="AT60" s="110">
        <v>0</v>
      </c>
      <c r="AU60" s="265"/>
      <c r="AV60" s="208"/>
    </row>
    <row r="61" spans="1:48" ht="76.5" customHeight="1">
      <c r="A61" s="194"/>
      <c r="B61" s="197"/>
      <c r="C61" s="200"/>
      <c r="D61" s="105" t="s">
        <v>284</v>
      </c>
      <c r="E61" s="127">
        <f t="shared" si="31"/>
        <v>0</v>
      </c>
      <c r="F61" s="127">
        <f t="shared" si="31"/>
        <v>0</v>
      </c>
      <c r="G61" s="127">
        <f>J61+M61+P61+S61+V61+Y61+AB61+AE61+AH61+AN61+AQ61+AT61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4">
        <v>0</v>
      </c>
      <c r="V61" s="109">
        <v>0</v>
      </c>
      <c r="W61" s="114">
        <v>0</v>
      </c>
      <c r="X61" s="114">
        <v>0</v>
      </c>
      <c r="Y61" s="109">
        <v>0</v>
      </c>
      <c r="Z61" s="114">
        <v>0</v>
      </c>
      <c r="AA61" s="114">
        <v>0</v>
      </c>
      <c r="AB61" s="109">
        <v>0</v>
      </c>
      <c r="AC61" s="114">
        <v>0</v>
      </c>
      <c r="AD61" s="114">
        <v>0</v>
      </c>
      <c r="AE61" s="109">
        <v>0</v>
      </c>
      <c r="AF61" s="114">
        <v>0</v>
      </c>
      <c r="AG61" s="114">
        <v>0</v>
      </c>
      <c r="AH61" s="109">
        <v>0</v>
      </c>
      <c r="AI61" s="109">
        <v>0</v>
      </c>
      <c r="AJ61" s="109">
        <v>0</v>
      </c>
      <c r="AK61" s="109">
        <v>0</v>
      </c>
      <c r="AL61" s="114">
        <v>0</v>
      </c>
      <c r="AM61" s="114">
        <v>0</v>
      </c>
      <c r="AN61" s="109">
        <v>0</v>
      </c>
      <c r="AO61" s="114">
        <v>0</v>
      </c>
      <c r="AP61" s="114">
        <v>0</v>
      </c>
      <c r="AQ61" s="109">
        <v>0</v>
      </c>
      <c r="AR61" s="114">
        <v>0</v>
      </c>
      <c r="AS61" s="115">
        <v>0</v>
      </c>
      <c r="AT61" s="110">
        <v>0</v>
      </c>
      <c r="AU61" s="266"/>
      <c r="AV61" s="209"/>
    </row>
    <row r="62" spans="1:48" ht="30.75" customHeight="1">
      <c r="A62" s="192" t="s">
        <v>325</v>
      </c>
      <c r="B62" s="195" t="s">
        <v>326</v>
      </c>
      <c r="C62" s="198" t="s">
        <v>301</v>
      </c>
      <c r="D62" s="128" t="s">
        <v>285</v>
      </c>
      <c r="E62" s="129">
        <f>SUM(E63:E66)</f>
        <v>4787</v>
      </c>
      <c r="F62" s="129">
        <f>SUM(F63:F66)</f>
        <v>0</v>
      </c>
      <c r="G62" s="129">
        <f>F62/E62*100</f>
        <v>0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7"/>
      <c r="V62" s="133"/>
      <c r="W62" s="137"/>
      <c r="X62" s="137"/>
      <c r="Y62" s="133"/>
      <c r="Z62" s="137"/>
      <c r="AA62" s="137"/>
      <c r="AB62" s="133"/>
      <c r="AC62" s="137"/>
      <c r="AD62" s="137"/>
      <c r="AE62" s="133"/>
      <c r="AF62" s="137"/>
      <c r="AG62" s="137"/>
      <c r="AH62" s="133"/>
      <c r="AI62" s="133"/>
      <c r="AJ62" s="133"/>
      <c r="AK62" s="133"/>
      <c r="AL62" s="137"/>
      <c r="AM62" s="137"/>
      <c r="AN62" s="133"/>
      <c r="AO62" s="137"/>
      <c r="AP62" s="137"/>
      <c r="AQ62" s="133"/>
      <c r="AR62" s="137"/>
      <c r="AS62" s="137"/>
      <c r="AT62" s="133"/>
      <c r="AU62" s="204" t="s">
        <v>339</v>
      </c>
      <c r="AV62" s="207" t="s">
        <v>264</v>
      </c>
    </row>
    <row r="63" spans="1:48" ht="46.5" customHeight="1">
      <c r="A63" s="193"/>
      <c r="B63" s="196"/>
      <c r="C63" s="199"/>
      <c r="D63" s="104" t="s">
        <v>37</v>
      </c>
      <c r="E63" s="127">
        <f>H63+K63+N63+Q63+T63+W63+Z63+AC63+AF63+AL63+AO63+AR63</f>
        <v>0</v>
      </c>
      <c r="F63" s="127">
        <f>I63+L63+O63+R63+U63+X63+AA63+AD63+AG63+AM63+AP63+AS63</f>
        <v>0</v>
      </c>
      <c r="G63" s="127">
        <f>J63+M63+P63+S63+V63+Y63+AB63+AE63+AH63+AN63+AQ63+AT63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4">
        <v>0</v>
      </c>
      <c r="V63" s="109">
        <v>0</v>
      </c>
      <c r="W63" s="114">
        <v>0</v>
      </c>
      <c r="X63" s="114">
        <v>0</v>
      </c>
      <c r="Y63" s="109">
        <v>0</v>
      </c>
      <c r="Z63" s="114">
        <v>0</v>
      </c>
      <c r="AA63" s="114">
        <v>0</v>
      </c>
      <c r="AB63" s="109">
        <v>0</v>
      </c>
      <c r="AC63" s="114">
        <v>0</v>
      </c>
      <c r="AD63" s="114">
        <v>0</v>
      </c>
      <c r="AE63" s="109">
        <v>0</v>
      </c>
      <c r="AF63" s="114">
        <v>0</v>
      </c>
      <c r="AG63" s="114">
        <v>0</v>
      </c>
      <c r="AH63" s="109">
        <v>0</v>
      </c>
      <c r="AI63" s="109">
        <v>0</v>
      </c>
      <c r="AJ63" s="109">
        <v>0</v>
      </c>
      <c r="AK63" s="109">
        <v>0</v>
      </c>
      <c r="AL63" s="114">
        <v>0</v>
      </c>
      <c r="AM63" s="114">
        <v>0</v>
      </c>
      <c r="AN63" s="109">
        <v>0</v>
      </c>
      <c r="AO63" s="114">
        <v>0</v>
      </c>
      <c r="AP63" s="114">
        <v>0</v>
      </c>
      <c r="AQ63" s="109">
        <v>0</v>
      </c>
      <c r="AR63" s="114">
        <v>0</v>
      </c>
      <c r="AS63" s="115">
        <v>0</v>
      </c>
      <c r="AT63" s="110">
        <v>0</v>
      </c>
      <c r="AU63" s="205"/>
      <c r="AV63" s="208"/>
    </row>
    <row r="64" spans="1:48" ht="106.5" customHeight="1">
      <c r="A64" s="193"/>
      <c r="B64" s="196"/>
      <c r="C64" s="199"/>
      <c r="D64" s="124" t="s">
        <v>283</v>
      </c>
      <c r="E64" s="127">
        <f aca="true" t="shared" si="32" ref="E64:F66">H64+K64+N64+Q64+T64+W64+Z64+AC64+AF64+AL64+AO64+AR64</f>
        <v>4787</v>
      </c>
      <c r="F64" s="127">
        <f t="shared" si="32"/>
        <v>0</v>
      </c>
      <c r="G64" s="127">
        <f>F64/E64*100</f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14">
        <v>0</v>
      </c>
      <c r="V64" s="109">
        <v>0</v>
      </c>
      <c r="W64" s="114">
        <v>4787</v>
      </c>
      <c r="X64" s="114">
        <v>0</v>
      </c>
      <c r="Y64" s="109">
        <v>0</v>
      </c>
      <c r="Z64" s="114">
        <v>0</v>
      </c>
      <c r="AA64" s="114">
        <v>0</v>
      </c>
      <c r="AB64" s="109">
        <v>0</v>
      </c>
      <c r="AC64" s="114">
        <v>0</v>
      </c>
      <c r="AD64" s="114">
        <v>0</v>
      </c>
      <c r="AE64" s="109">
        <v>0</v>
      </c>
      <c r="AF64" s="114">
        <v>0</v>
      </c>
      <c r="AG64" s="114">
        <v>0</v>
      </c>
      <c r="AH64" s="109">
        <v>0</v>
      </c>
      <c r="AI64" s="109">
        <v>0</v>
      </c>
      <c r="AJ64" s="109">
        <v>0</v>
      </c>
      <c r="AK64" s="109">
        <v>0</v>
      </c>
      <c r="AL64" s="114">
        <v>0</v>
      </c>
      <c r="AM64" s="114">
        <v>0</v>
      </c>
      <c r="AN64" s="109">
        <v>0</v>
      </c>
      <c r="AO64" s="114">
        <v>0</v>
      </c>
      <c r="AP64" s="114">
        <v>0</v>
      </c>
      <c r="AQ64" s="109">
        <v>0</v>
      </c>
      <c r="AR64" s="114">
        <v>0</v>
      </c>
      <c r="AS64" s="115">
        <v>0</v>
      </c>
      <c r="AT64" s="110">
        <v>0</v>
      </c>
      <c r="AU64" s="205"/>
      <c r="AV64" s="208"/>
    </row>
    <row r="65" spans="1:48" ht="54" customHeight="1">
      <c r="A65" s="193"/>
      <c r="B65" s="196"/>
      <c r="C65" s="199"/>
      <c r="D65" s="105" t="s">
        <v>42</v>
      </c>
      <c r="E65" s="127">
        <f t="shared" si="32"/>
        <v>0</v>
      </c>
      <c r="F65" s="127">
        <f t="shared" si="32"/>
        <v>0</v>
      </c>
      <c r="G65" s="127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4">
        <v>0</v>
      </c>
      <c r="V65" s="109">
        <v>0</v>
      </c>
      <c r="W65" s="114">
        <v>0</v>
      </c>
      <c r="X65" s="114">
        <v>0</v>
      </c>
      <c r="Y65" s="109">
        <v>0</v>
      </c>
      <c r="Z65" s="114">
        <v>0</v>
      </c>
      <c r="AA65" s="114">
        <v>0</v>
      </c>
      <c r="AB65" s="109">
        <v>0</v>
      </c>
      <c r="AC65" s="114">
        <v>0</v>
      </c>
      <c r="AD65" s="114">
        <v>0</v>
      </c>
      <c r="AE65" s="109">
        <v>0</v>
      </c>
      <c r="AF65" s="114">
        <v>0</v>
      </c>
      <c r="AG65" s="114">
        <v>0</v>
      </c>
      <c r="AH65" s="109">
        <v>0</v>
      </c>
      <c r="AI65" s="109">
        <v>0</v>
      </c>
      <c r="AJ65" s="109">
        <v>0</v>
      </c>
      <c r="AK65" s="109">
        <v>0</v>
      </c>
      <c r="AL65" s="114">
        <v>0</v>
      </c>
      <c r="AM65" s="114">
        <v>0</v>
      </c>
      <c r="AN65" s="109">
        <v>0</v>
      </c>
      <c r="AO65" s="114">
        <v>0</v>
      </c>
      <c r="AP65" s="114">
        <v>0</v>
      </c>
      <c r="AQ65" s="109">
        <v>0</v>
      </c>
      <c r="AR65" s="114">
        <v>0</v>
      </c>
      <c r="AS65" s="115">
        <v>0</v>
      </c>
      <c r="AT65" s="110">
        <v>0</v>
      </c>
      <c r="AU65" s="205"/>
      <c r="AV65" s="208"/>
    </row>
    <row r="66" spans="1:48" ht="76.5" customHeight="1">
      <c r="A66" s="194"/>
      <c r="B66" s="197"/>
      <c r="C66" s="200"/>
      <c r="D66" s="105" t="s">
        <v>284</v>
      </c>
      <c r="E66" s="127">
        <f t="shared" si="32"/>
        <v>0</v>
      </c>
      <c r="F66" s="127">
        <f t="shared" si="32"/>
        <v>0</v>
      </c>
      <c r="G66" s="127">
        <f>J66+M66+P66+S66+V66+Y66+AB66+AE66+AH66+AN66+AQ66+AT66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4">
        <v>0</v>
      </c>
      <c r="V66" s="109">
        <v>0</v>
      </c>
      <c r="W66" s="114">
        <v>0</v>
      </c>
      <c r="X66" s="114">
        <v>0</v>
      </c>
      <c r="Y66" s="109">
        <v>0</v>
      </c>
      <c r="Z66" s="114">
        <v>0</v>
      </c>
      <c r="AA66" s="114">
        <v>0</v>
      </c>
      <c r="AB66" s="109">
        <v>0</v>
      </c>
      <c r="AC66" s="114">
        <v>0</v>
      </c>
      <c r="AD66" s="114">
        <v>0</v>
      </c>
      <c r="AE66" s="109">
        <v>0</v>
      </c>
      <c r="AF66" s="114">
        <v>0</v>
      </c>
      <c r="AG66" s="114">
        <v>0</v>
      </c>
      <c r="AH66" s="109">
        <v>0</v>
      </c>
      <c r="AI66" s="109">
        <v>0</v>
      </c>
      <c r="AJ66" s="109">
        <v>0</v>
      </c>
      <c r="AK66" s="109">
        <v>0</v>
      </c>
      <c r="AL66" s="114">
        <v>0</v>
      </c>
      <c r="AM66" s="114">
        <v>0</v>
      </c>
      <c r="AN66" s="109">
        <v>0</v>
      </c>
      <c r="AO66" s="114">
        <v>0</v>
      </c>
      <c r="AP66" s="114">
        <v>0</v>
      </c>
      <c r="AQ66" s="109">
        <v>0</v>
      </c>
      <c r="AR66" s="114">
        <v>0</v>
      </c>
      <c r="AS66" s="115">
        <v>0</v>
      </c>
      <c r="AT66" s="110">
        <v>0</v>
      </c>
      <c r="AU66" s="206"/>
      <c r="AV66" s="209"/>
    </row>
    <row r="67" spans="1:48" ht="24" customHeight="1">
      <c r="A67" s="237" t="s">
        <v>271</v>
      </c>
      <c r="B67" s="238"/>
      <c r="C67" s="267"/>
      <c r="D67" s="134" t="s">
        <v>285</v>
      </c>
      <c r="E67" s="131">
        <f>SUM(E68:E71)</f>
        <v>23882.7</v>
      </c>
      <c r="F67" s="131">
        <f>SUM(F68:F71)</f>
        <v>11667.91092</v>
      </c>
      <c r="G67" s="131">
        <f>F67/E67*100</f>
        <v>48.855074677486215</v>
      </c>
      <c r="H67" s="132">
        <f>H69+H70</f>
        <v>0</v>
      </c>
      <c r="I67" s="132">
        <f aca="true" t="shared" si="33" ref="I67:AR67">I69+I70</f>
        <v>0</v>
      </c>
      <c r="J67" s="132">
        <f t="shared" si="33"/>
        <v>0</v>
      </c>
      <c r="K67" s="132">
        <f t="shared" si="33"/>
        <v>0</v>
      </c>
      <c r="L67" s="132">
        <f t="shared" si="33"/>
        <v>0</v>
      </c>
      <c r="M67" s="132">
        <f t="shared" si="33"/>
        <v>0</v>
      </c>
      <c r="N67" s="132">
        <f t="shared" si="33"/>
        <v>11740</v>
      </c>
      <c r="O67" s="132">
        <f t="shared" si="33"/>
        <v>11667.91092</v>
      </c>
      <c r="P67" s="132">
        <f t="shared" si="33"/>
        <v>199.38385401709402</v>
      </c>
      <c r="Q67" s="132">
        <f t="shared" si="33"/>
        <v>3900</v>
      </c>
      <c r="R67" s="132">
        <f t="shared" si="33"/>
        <v>0</v>
      </c>
      <c r="S67" s="132">
        <f>S69+S70</f>
        <v>0</v>
      </c>
      <c r="T67" s="132">
        <f t="shared" si="33"/>
        <v>3455.7</v>
      </c>
      <c r="U67" s="132">
        <f t="shared" si="33"/>
        <v>0</v>
      </c>
      <c r="V67" s="132">
        <f>V69+V70</f>
        <v>0</v>
      </c>
      <c r="W67" s="132">
        <f t="shared" si="33"/>
        <v>4787</v>
      </c>
      <c r="X67" s="132">
        <f t="shared" si="33"/>
        <v>0</v>
      </c>
      <c r="Y67" s="132">
        <f>X67/W67*100</f>
        <v>0</v>
      </c>
      <c r="Z67" s="132">
        <f t="shared" si="33"/>
        <v>0</v>
      </c>
      <c r="AA67" s="132">
        <f t="shared" si="33"/>
        <v>0</v>
      </c>
      <c r="AB67" s="132">
        <f t="shared" si="33"/>
        <v>0</v>
      </c>
      <c r="AC67" s="132">
        <f t="shared" si="33"/>
        <v>0</v>
      </c>
      <c r="AD67" s="132">
        <f t="shared" si="33"/>
        <v>0</v>
      </c>
      <c r="AE67" s="132">
        <f t="shared" si="33"/>
        <v>0</v>
      </c>
      <c r="AF67" s="132">
        <f t="shared" si="33"/>
        <v>0</v>
      </c>
      <c r="AG67" s="132">
        <f>AG69+AG70</f>
        <v>0</v>
      </c>
      <c r="AH67" s="132" t="e">
        <f>AG67/AF67*100</f>
        <v>#DIV/0!</v>
      </c>
      <c r="AI67" s="132">
        <f t="shared" si="33"/>
        <v>40</v>
      </c>
      <c r="AJ67" s="132">
        <f t="shared" si="33"/>
        <v>40</v>
      </c>
      <c r="AK67" s="132">
        <f>AJ67/AI67*100</f>
        <v>100</v>
      </c>
      <c r="AL67" s="132">
        <f t="shared" si="33"/>
        <v>0</v>
      </c>
      <c r="AM67" s="132">
        <f t="shared" si="33"/>
        <v>0</v>
      </c>
      <c r="AN67" s="132">
        <f t="shared" si="33"/>
        <v>0</v>
      </c>
      <c r="AO67" s="132">
        <f t="shared" si="33"/>
        <v>0</v>
      </c>
      <c r="AP67" s="132">
        <f t="shared" si="33"/>
        <v>0</v>
      </c>
      <c r="AQ67" s="132">
        <f t="shared" si="33"/>
        <v>0</v>
      </c>
      <c r="AR67" s="132">
        <f t="shared" si="33"/>
        <v>0</v>
      </c>
      <c r="AS67" s="132">
        <f>AS69</f>
        <v>0</v>
      </c>
      <c r="AT67" s="132" t="e">
        <f>AS67/AR67*100</f>
        <v>#DIV/0!</v>
      </c>
      <c r="AU67" s="240" t="s">
        <v>340</v>
      </c>
      <c r="AV67" s="207" t="s">
        <v>329</v>
      </c>
    </row>
    <row r="68" spans="1:48" ht="37.5" customHeight="1">
      <c r="A68" s="237"/>
      <c r="B68" s="238"/>
      <c r="C68" s="239"/>
      <c r="D68" s="104" t="s">
        <v>37</v>
      </c>
      <c r="E68" s="127">
        <f aca="true" t="shared" si="34" ref="E68:G71">H68+K68+N68+Q68+T68+W68+Z68+AC68+AF68+AL68+AO68+AR68</f>
        <v>0</v>
      </c>
      <c r="F68" s="127">
        <f t="shared" si="34"/>
        <v>0</v>
      </c>
      <c r="G68" s="127">
        <f t="shared" si="34"/>
        <v>0</v>
      </c>
      <c r="H68" s="109">
        <f aca="true" t="shared" si="35" ref="H68:AT68">H46+H53</f>
        <v>0</v>
      </c>
      <c r="I68" s="109">
        <f t="shared" si="35"/>
        <v>0</v>
      </c>
      <c r="J68" s="109">
        <f t="shared" si="35"/>
        <v>0</v>
      </c>
      <c r="K68" s="109">
        <f t="shared" si="35"/>
        <v>0</v>
      </c>
      <c r="L68" s="109">
        <f t="shared" si="35"/>
        <v>0</v>
      </c>
      <c r="M68" s="109">
        <f t="shared" si="35"/>
        <v>0</v>
      </c>
      <c r="N68" s="109">
        <f t="shared" si="35"/>
        <v>0</v>
      </c>
      <c r="O68" s="109">
        <f t="shared" si="35"/>
        <v>0</v>
      </c>
      <c r="P68" s="109">
        <f t="shared" si="35"/>
        <v>0</v>
      </c>
      <c r="Q68" s="109">
        <f t="shared" si="35"/>
        <v>0</v>
      </c>
      <c r="R68" s="109">
        <f t="shared" si="35"/>
        <v>0</v>
      </c>
      <c r="S68" s="109">
        <f t="shared" si="35"/>
        <v>0</v>
      </c>
      <c r="T68" s="109">
        <f t="shared" si="35"/>
        <v>0</v>
      </c>
      <c r="U68" s="109">
        <f t="shared" si="35"/>
        <v>0</v>
      </c>
      <c r="V68" s="109">
        <f t="shared" si="35"/>
        <v>0</v>
      </c>
      <c r="W68" s="109">
        <f t="shared" si="35"/>
        <v>0</v>
      </c>
      <c r="X68" s="109">
        <f t="shared" si="35"/>
        <v>0</v>
      </c>
      <c r="Y68" s="109">
        <f t="shared" si="35"/>
        <v>0</v>
      </c>
      <c r="Z68" s="109">
        <f t="shared" si="35"/>
        <v>0</v>
      </c>
      <c r="AA68" s="109">
        <f t="shared" si="35"/>
        <v>0</v>
      </c>
      <c r="AB68" s="109">
        <f t="shared" si="35"/>
        <v>0</v>
      </c>
      <c r="AC68" s="109">
        <f t="shared" si="35"/>
        <v>0</v>
      </c>
      <c r="AD68" s="109">
        <f t="shared" si="35"/>
        <v>0</v>
      </c>
      <c r="AE68" s="109">
        <f t="shared" si="35"/>
        <v>0</v>
      </c>
      <c r="AF68" s="109">
        <f t="shared" si="35"/>
        <v>0</v>
      </c>
      <c r="AG68" s="109">
        <f t="shared" si="35"/>
        <v>0</v>
      </c>
      <c r="AH68" s="109">
        <f t="shared" si="35"/>
        <v>0</v>
      </c>
      <c r="AI68" s="109">
        <f t="shared" si="35"/>
        <v>0</v>
      </c>
      <c r="AJ68" s="109">
        <f t="shared" si="35"/>
        <v>0</v>
      </c>
      <c r="AK68" s="109">
        <f t="shared" si="35"/>
        <v>0</v>
      </c>
      <c r="AL68" s="109">
        <f t="shared" si="35"/>
        <v>0</v>
      </c>
      <c r="AM68" s="109">
        <f t="shared" si="35"/>
        <v>0</v>
      </c>
      <c r="AN68" s="109">
        <f t="shared" si="35"/>
        <v>0</v>
      </c>
      <c r="AO68" s="109">
        <f t="shared" si="35"/>
        <v>0</v>
      </c>
      <c r="AP68" s="109">
        <f t="shared" si="35"/>
        <v>0</v>
      </c>
      <c r="AQ68" s="109">
        <f t="shared" si="35"/>
        <v>0</v>
      </c>
      <c r="AR68" s="109">
        <f t="shared" si="35"/>
        <v>0</v>
      </c>
      <c r="AS68" s="109">
        <f t="shared" si="35"/>
        <v>0</v>
      </c>
      <c r="AT68" s="109">
        <f t="shared" si="35"/>
        <v>0</v>
      </c>
      <c r="AU68" s="205"/>
      <c r="AV68" s="208"/>
    </row>
    <row r="69" spans="1:48" ht="90" customHeight="1">
      <c r="A69" s="237"/>
      <c r="B69" s="238"/>
      <c r="C69" s="239"/>
      <c r="D69" s="105" t="s">
        <v>283</v>
      </c>
      <c r="E69" s="127">
        <f>H69+K69+N69+Q69+T69+W69+Z69+AC69+AF69+AL69+AO69+AR69</f>
        <v>23842.7</v>
      </c>
      <c r="F69" s="127">
        <f>I69+L69+O69+R69+U69+X69+AA69+AD69+AG69++AM69+AP69+AS69</f>
        <v>11627.91092</v>
      </c>
      <c r="G69" s="127">
        <f>F69/E69*100</f>
        <v>48.76927076212006</v>
      </c>
      <c r="H69" s="109">
        <f aca="true" t="shared" si="36" ref="H69:AF69">H47+H54</f>
        <v>0</v>
      </c>
      <c r="I69" s="109">
        <f t="shared" si="36"/>
        <v>0</v>
      </c>
      <c r="J69" s="109">
        <f t="shared" si="36"/>
        <v>0</v>
      </c>
      <c r="K69" s="109">
        <f t="shared" si="36"/>
        <v>0</v>
      </c>
      <c r="L69" s="109">
        <f t="shared" si="36"/>
        <v>0</v>
      </c>
      <c r="M69" s="109">
        <f t="shared" si="36"/>
        <v>0</v>
      </c>
      <c r="N69" s="109">
        <f t="shared" si="36"/>
        <v>11700</v>
      </c>
      <c r="O69" s="109">
        <f t="shared" si="36"/>
        <v>11627.91092</v>
      </c>
      <c r="P69" s="109">
        <f t="shared" si="36"/>
        <v>99.38385401709402</v>
      </c>
      <c r="Q69" s="109">
        <f t="shared" si="36"/>
        <v>3900</v>
      </c>
      <c r="R69" s="109">
        <f t="shared" si="36"/>
        <v>0</v>
      </c>
      <c r="S69" s="109">
        <f t="shared" si="36"/>
        <v>0</v>
      </c>
      <c r="T69" s="109">
        <f t="shared" si="36"/>
        <v>3455.7</v>
      </c>
      <c r="U69" s="109">
        <f t="shared" si="36"/>
        <v>0</v>
      </c>
      <c r="V69" s="109">
        <f t="shared" si="36"/>
        <v>0</v>
      </c>
      <c r="W69" s="109">
        <f t="shared" si="36"/>
        <v>4787</v>
      </c>
      <c r="X69" s="109">
        <f t="shared" si="36"/>
        <v>0</v>
      </c>
      <c r="Y69" s="109">
        <f t="shared" si="36"/>
        <v>0</v>
      </c>
      <c r="Z69" s="109">
        <f t="shared" si="36"/>
        <v>0</v>
      </c>
      <c r="AA69" s="109">
        <f t="shared" si="36"/>
        <v>0</v>
      </c>
      <c r="AB69" s="109">
        <f t="shared" si="36"/>
        <v>0</v>
      </c>
      <c r="AC69" s="109">
        <f t="shared" si="36"/>
        <v>0</v>
      </c>
      <c r="AD69" s="109">
        <f t="shared" si="36"/>
        <v>0</v>
      </c>
      <c r="AE69" s="109">
        <f t="shared" si="36"/>
        <v>0</v>
      </c>
      <c r="AF69" s="109">
        <f t="shared" si="36"/>
        <v>0</v>
      </c>
      <c r="AG69" s="109">
        <f>AG47+AG54</f>
        <v>0</v>
      </c>
      <c r="AH69" s="109">
        <v>0</v>
      </c>
      <c r="AI69" s="109">
        <f aca="true" t="shared" si="37" ref="AI69:AT69">AI47+AI54</f>
        <v>0</v>
      </c>
      <c r="AJ69" s="109">
        <f t="shared" si="37"/>
        <v>0</v>
      </c>
      <c r="AK69" s="109">
        <f t="shared" si="37"/>
        <v>0</v>
      </c>
      <c r="AL69" s="109">
        <f t="shared" si="37"/>
        <v>0</v>
      </c>
      <c r="AM69" s="109">
        <f t="shared" si="37"/>
        <v>0</v>
      </c>
      <c r="AN69" s="109">
        <f t="shared" si="37"/>
        <v>0</v>
      </c>
      <c r="AO69" s="109">
        <f t="shared" si="37"/>
        <v>0</v>
      </c>
      <c r="AP69" s="109">
        <f t="shared" si="37"/>
        <v>0</v>
      </c>
      <c r="AQ69" s="109">
        <f t="shared" si="37"/>
        <v>0</v>
      </c>
      <c r="AR69" s="109">
        <f t="shared" si="37"/>
        <v>0</v>
      </c>
      <c r="AS69" s="109">
        <f t="shared" si="37"/>
        <v>0</v>
      </c>
      <c r="AT69" s="109">
        <f t="shared" si="37"/>
        <v>0</v>
      </c>
      <c r="AU69" s="205"/>
      <c r="AV69" s="208"/>
    </row>
    <row r="70" spans="1:48" ht="52.5" customHeight="1">
      <c r="A70" s="237"/>
      <c r="B70" s="238"/>
      <c r="C70" s="239"/>
      <c r="D70" s="105" t="s">
        <v>42</v>
      </c>
      <c r="E70" s="127">
        <f t="shared" si="34"/>
        <v>40</v>
      </c>
      <c r="F70" s="127">
        <f>I70+L70+O70+R70</f>
        <v>40</v>
      </c>
      <c r="G70" s="127">
        <f>F70/E70*100</f>
        <v>100</v>
      </c>
      <c r="H70" s="109">
        <f aca="true" t="shared" si="38" ref="H70:AG70">H48+H55</f>
        <v>0</v>
      </c>
      <c r="I70" s="109">
        <f t="shared" si="38"/>
        <v>0</v>
      </c>
      <c r="J70" s="109">
        <f t="shared" si="38"/>
        <v>0</v>
      </c>
      <c r="K70" s="109">
        <f t="shared" si="38"/>
        <v>0</v>
      </c>
      <c r="L70" s="109">
        <f t="shared" si="38"/>
        <v>0</v>
      </c>
      <c r="M70" s="109">
        <f t="shared" si="38"/>
        <v>0</v>
      </c>
      <c r="N70" s="109">
        <f>N48+N55</f>
        <v>40</v>
      </c>
      <c r="O70" s="109">
        <f t="shared" si="38"/>
        <v>40</v>
      </c>
      <c r="P70" s="109">
        <f t="shared" si="38"/>
        <v>100</v>
      </c>
      <c r="Q70" s="109">
        <f t="shared" si="38"/>
        <v>0</v>
      </c>
      <c r="R70" s="109">
        <f t="shared" si="38"/>
        <v>0</v>
      </c>
      <c r="S70" s="109">
        <f t="shared" si="38"/>
        <v>0</v>
      </c>
      <c r="T70" s="109">
        <f t="shared" si="38"/>
        <v>0</v>
      </c>
      <c r="U70" s="109">
        <f t="shared" si="38"/>
        <v>0</v>
      </c>
      <c r="V70" s="109">
        <f t="shared" si="38"/>
        <v>0</v>
      </c>
      <c r="W70" s="109">
        <f t="shared" si="38"/>
        <v>0</v>
      </c>
      <c r="X70" s="109">
        <f t="shared" si="38"/>
        <v>0</v>
      </c>
      <c r="Y70" s="109">
        <f t="shared" si="38"/>
        <v>0</v>
      </c>
      <c r="Z70" s="109">
        <f t="shared" si="38"/>
        <v>0</v>
      </c>
      <c r="AA70" s="109">
        <f t="shared" si="38"/>
        <v>0</v>
      </c>
      <c r="AB70" s="109">
        <f t="shared" si="38"/>
        <v>0</v>
      </c>
      <c r="AC70" s="109">
        <f t="shared" si="38"/>
        <v>0</v>
      </c>
      <c r="AD70" s="109">
        <f t="shared" si="38"/>
        <v>0</v>
      </c>
      <c r="AE70" s="109">
        <f t="shared" si="38"/>
        <v>0</v>
      </c>
      <c r="AF70" s="109">
        <f t="shared" si="38"/>
        <v>0</v>
      </c>
      <c r="AG70" s="109">
        <f t="shared" si="38"/>
        <v>0</v>
      </c>
      <c r="AH70" s="109">
        <f>AH48+AH55</f>
        <v>0</v>
      </c>
      <c r="AI70" s="109">
        <f aca="true" t="shared" si="39" ref="AI70:AT70">AI48+AI55</f>
        <v>40</v>
      </c>
      <c r="AJ70" s="109">
        <f t="shared" si="39"/>
        <v>40</v>
      </c>
      <c r="AK70" s="109">
        <f t="shared" si="39"/>
        <v>100</v>
      </c>
      <c r="AL70" s="109">
        <f t="shared" si="39"/>
        <v>0</v>
      </c>
      <c r="AM70" s="109">
        <f t="shared" si="39"/>
        <v>0</v>
      </c>
      <c r="AN70" s="109">
        <f t="shared" si="39"/>
        <v>0</v>
      </c>
      <c r="AO70" s="109">
        <f t="shared" si="39"/>
        <v>0</v>
      </c>
      <c r="AP70" s="109">
        <f t="shared" si="39"/>
        <v>0</v>
      </c>
      <c r="AQ70" s="109">
        <f t="shared" si="39"/>
        <v>0</v>
      </c>
      <c r="AR70" s="109">
        <f t="shared" si="39"/>
        <v>0</v>
      </c>
      <c r="AS70" s="109">
        <f t="shared" si="39"/>
        <v>0</v>
      </c>
      <c r="AT70" s="109">
        <f t="shared" si="39"/>
        <v>0</v>
      </c>
      <c r="AU70" s="205"/>
      <c r="AV70" s="208"/>
    </row>
    <row r="71" spans="1:48" ht="67.5" customHeight="1">
      <c r="A71" s="237"/>
      <c r="B71" s="238"/>
      <c r="C71" s="239"/>
      <c r="D71" s="105" t="s">
        <v>284</v>
      </c>
      <c r="E71" s="127">
        <f t="shared" si="34"/>
        <v>0</v>
      </c>
      <c r="F71" s="127">
        <f t="shared" si="34"/>
        <v>0</v>
      </c>
      <c r="G71" s="127">
        <f t="shared" si="34"/>
        <v>0</v>
      </c>
      <c r="H71" s="109">
        <f aca="true" t="shared" si="40" ref="H71:AG71">H49+H56</f>
        <v>0</v>
      </c>
      <c r="I71" s="109">
        <f t="shared" si="40"/>
        <v>0</v>
      </c>
      <c r="J71" s="109">
        <f t="shared" si="40"/>
        <v>0</v>
      </c>
      <c r="K71" s="109">
        <f t="shared" si="40"/>
        <v>0</v>
      </c>
      <c r="L71" s="109">
        <f t="shared" si="40"/>
        <v>0</v>
      </c>
      <c r="M71" s="109">
        <f t="shared" si="40"/>
        <v>0</v>
      </c>
      <c r="N71" s="109">
        <f t="shared" si="40"/>
        <v>0</v>
      </c>
      <c r="O71" s="109">
        <f t="shared" si="40"/>
        <v>0</v>
      </c>
      <c r="P71" s="109">
        <f t="shared" si="40"/>
        <v>0</v>
      </c>
      <c r="Q71" s="109">
        <f t="shared" si="40"/>
        <v>0</v>
      </c>
      <c r="R71" s="109">
        <f t="shared" si="40"/>
        <v>0</v>
      </c>
      <c r="S71" s="109">
        <f t="shared" si="40"/>
        <v>0</v>
      </c>
      <c r="T71" s="109">
        <f t="shared" si="40"/>
        <v>0</v>
      </c>
      <c r="U71" s="109">
        <f t="shared" si="40"/>
        <v>0</v>
      </c>
      <c r="V71" s="109">
        <f t="shared" si="40"/>
        <v>0</v>
      </c>
      <c r="W71" s="109">
        <f t="shared" si="40"/>
        <v>0</v>
      </c>
      <c r="X71" s="109">
        <f t="shared" si="40"/>
        <v>0</v>
      </c>
      <c r="Y71" s="109">
        <f t="shared" si="40"/>
        <v>0</v>
      </c>
      <c r="Z71" s="109">
        <f t="shared" si="40"/>
        <v>0</v>
      </c>
      <c r="AA71" s="109">
        <f t="shared" si="40"/>
        <v>0</v>
      </c>
      <c r="AB71" s="109">
        <f t="shared" si="40"/>
        <v>0</v>
      </c>
      <c r="AC71" s="109">
        <f t="shared" si="40"/>
        <v>0</v>
      </c>
      <c r="AD71" s="109">
        <f t="shared" si="40"/>
        <v>0</v>
      </c>
      <c r="AE71" s="109">
        <f t="shared" si="40"/>
        <v>0</v>
      </c>
      <c r="AF71" s="109">
        <f t="shared" si="40"/>
        <v>0</v>
      </c>
      <c r="AG71" s="109">
        <f t="shared" si="40"/>
        <v>0</v>
      </c>
      <c r="AH71" s="109">
        <f>AH49+AH56</f>
        <v>0</v>
      </c>
      <c r="AI71" s="109">
        <f aca="true" t="shared" si="41" ref="AI71:AT71">AI49+AI56</f>
        <v>0</v>
      </c>
      <c r="AJ71" s="109">
        <f t="shared" si="41"/>
        <v>0</v>
      </c>
      <c r="AK71" s="109">
        <f t="shared" si="41"/>
        <v>0</v>
      </c>
      <c r="AL71" s="109">
        <f t="shared" si="41"/>
        <v>0</v>
      </c>
      <c r="AM71" s="109">
        <f t="shared" si="41"/>
        <v>0</v>
      </c>
      <c r="AN71" s="109">
        <f t="shared" si="41"/>
        <v>0</v>
      </c>
      <c r="AO71" s="109">
        <f t="shared" si="41"/>
        <v>0</v>
      </c>
      <c r="AP71" s="109">
        <f t="shared" si="41"/>
        <v>0</v>
      </c>
      <c r="AQ71" s="109">
        <f t="shared" si="41"/>
        <v>0</v>
      </c>
      <c r="AR71" s="109">
        <f t="shared" si="41"/>
        <v>0</v>
      </c>
      <c r="AS71" s="109">
        <f t="shared" si="41"/>
        <v>0</v>
      </c>
      <c r="AT71" s="109">
        <f t="shared" si="41"/>
        <v>0</v>
      </c>
      <c r="AU71" s="206"/>
      <c r="AV71" s="209"/>
    </row>
    <row r="72" spans="1:48" ht="24" customHeight="1">
      <c r="A72" s="237" t="s">
        <v>282</v>
      </c>
      <c r="B72" s="238"/>
      <c r="C72" s="239"/>
      <c r="D72" s="138" t="s">
        <v>285</v>
      </c>
      <c r="E72" s="139">
        <f>SUM(E73:E76)</f>
        <v>26817.6</v>
      </c>
      <c r="F72" s="139">
        <f>SUM(F73:F76)</f>
        <v>11667.91092</v>
      </c>
      <c r="G72" s="139">
        <f>F72/E72*100</f>
        <v>43.50840835868982</v>
      </c>
      <c r="H72" s="139">
        <f>SUM(H73:H76)</f>
        <v>0</v>
      </c>
      <c r="I72" s="139">
        <f>SUM(I73:I76)</f>
        <v>0</v>
      </c>
      <c r="J72" s="139">
        <f>SUM(J73:J76)</f>
        <v>0</v>
      </c>
      <c r="K72" s="139">
        <f aca="true" t="shared" si="42" ref="K72:AR72">SUM(K73:K76)</f>
        <v>0</v>
      </c>
      <c r="L72" s="139">
        <f t="shared" si="42"/>
        <v>0</v>
      </c>
      <c r="M72" s="139">
        <f t="shared" si="42"/>
        <v>0</v>
      </c>
      <c r="N72" s="139">
        <f>SUM(N73:N76)</f>
        <v>11740</v>
      </c>
      <c r="O72" s="139">
        <f>SUM(O73:O76)</f>
        <v>11667.91092</v>
      </c>
      <c r="P72" s="139">
        <f>O72/N72*100</f>
        <v>99.38595332197615</v>
      </c>
      <c r="Q72" s="139">
        <f t="shared" si="42"/>
        <v>3900</v>
      </c>
      <c r="R72" s="139">
        <f t="shared" si="42"/>
        <v>0</v>
      </c>
      <c r="S72" s="139">
        <f>R72/Q72*100</f>
        <v>0</v>
      </c>
      <c r="T72" s="139">
        <f>SUM(T73:T76)</f>
        <v>3455.7</v>
      </c>
      <c r="U72" s="139">
        <f t="shared" si="42"/>
        <v>0</v>
      </c>
      <c r="V72" s="139">
        <f>U72/T72*100</f>
        <v>0</v>
      </c>
      <c r="W72" s="139">
        <f t="shared" si="42"/>
        <v>4787</v>
      </c>
      <c r="X72" s="139">
        <f t="shared" si="42"/>
        <v>0</v>
      </c>
      <c r="Y72" s="139">
        <f>X72/W72*100</f>
        <v>0</v>
      </c>
      <c r="Z72" s="139">
        <f t="shared" si="42"/>
        <v>0</v>
      </c>
      <c r="AA72" s="139">
        <f t="shared" si="42"/>
        <v>0</v>
      </c>
      <c r="AB72" s="139">
        <f t="shared" si="42"/>
        <v>0</v>
      </c>
      <c r="AC72" s="139">
        <f t="shared" si="42"/>
        <v>2934.9</v>
      </c>
      <c r="AD72" s="139">
        <f t="shared" si="42"/>
        <v>0</v>
      </c>
      <c r="AE72" s="139">
        <f>AD72/AC72*100</f>
        <v>0</v>
      </c>
      <c r="AF72" s="139">
        <f t="shared" si="42"/>
        <v>0</v>
      </c>
      <c r="AG72" s="139">
        <f t="shared" si="42"/>
        <v>0</v>
      </c>
      <c r="AH72" s="139">
        <f t="shared" si="42"/>
        <v>0</v>
      </c>
      <c r="AI72" s="139">
        <f t="shared" si="42"/>
        <v>2974.9</v>
      </c>
      <c r="AJ72" s="139">
        <f>SUM(AJ73:AJ76)</f>
        <v>40</v>
      </c>
      <c r="AK72" s="139">
        <f>AJ72/AI72*100</f>
        <v>1.3445830111936536</v>
      </c>
      <c r="AL72" s="139">
        <f t="shared" si="42"/>
        <v>0</v>
      </c>
      <c r="AM72" s="139">
        <f t="shared" si="42"/>
        <v>0</v>
      </c>
      <c r="AN72" s="139">
        <f t="shared" si="42"/>
        <v>0</v>
      </c>
      <c r="AO72" s="139">
        <f t="shared" si="42"/>
        <v>0</v>
      </c>
      <c r="AP72" s="139">
        <f t="shared" si="42"/>
        <v>0</v>
      </c>
      <c r="AQ72" s="139">
        <f t="shared" si="42"/>
        <v>0</v>
      </c>
      <c r="AR72" s="139">
        <f t="shared" si="42"/>
        <v>0</v>
      </c>
      <c r="AS72" s="139">
        <f>SUM(AS73:AS76)</f>
        <v>0</v>
      </c>
      <c r="AT72" s="139">
        <f>SUM(AT73:AT76)</f>
        <v>0</v>
      </c>
      <c r="AU72" s="240" t="s">
        <v>341</v>
      </c>
      <c r="AV72" s="207" t="s">
        <v>329</v>
      </c>
    </row>
    <row r="73" spans="1:48" ht="39" customHeight="1">
      <c r="A73" s="237"/>
      <c r="B73" s="238"/>
      <c r="C73" s="239"/>
      <c r="D73" s="104" t="s">
        <v>37</v>
      </c>
      <c r="E73" s="127">
        <f aca="true" t="shared" si="43" ref="E73:G76">H73+K73+N73+Q73+T73+W73+Z73+AC73+AF73+AL73+AO73+AR73</f>
        <v>0</v>
      </c>
      <c r="F73" s="127">
        <f t="shared" si="43"/>
        <v>0</v>
      </c>
      <c r="G73" s="127">
        <f t="shared" si="43"/>
        <v>0</v>
      </c>
      <c r="H73" s="109">
        <f aca="true" t="shared" si="44" ref="H73:AT73">H27+H40+H68</f>
        <v>0</v>
      </c>
      <c r="I73" s="109">
        <f t="shared" si="44"/>
        <v>0</v>
      </c>
      <c r="J73" s="109">
        <f t="shared" si="44"/>
        <v>0</v>
      </c>
      <c r="K73" s="109">
        <f t="shared" si="44"/>
        <v>0</v>
      </c>
      <c r="L73" s="109">
        <f t="shared" si="44"/>
        <v>0</v>
      </c>
      <c r="M73" s="109">
        <f t="shared" si="44"/>
        <v>0</v>
      </c>
      <c r="N73" s="109">
        <f t="shared" si="44"/>
        <v>0</v>
      </c>
      <c r="O73" s="109">
        <f t="shared" si="44"/>
        <v>0</v>
      </c>
      <c r="P73" s="109">
        <f t="shared" si="44"/>
        <v>0</v>
      </c>
      <c r="Q73" s="109">
        <f t="shared" si="44"/>
        <v>0</v>
      </c>
      <c r="R73" s="109">
        <f t="shared" si="44"/>
        <v>0</v>
      </c>
      <c r="S73" s="109">
        <f t="shared" si="44"/>
        <v>0</v>
      </c>
      <c r="T73" s="109">
        <f t="shared" si="44"/>
        <v>0</v>
      </c>
      <c r="U73" s="109">
        <f t="shared" si="44"/>
        <v>0</v>
      </c>
      <c r="V73" s="109">
        <f t="shared" si="44"/>
        <v>0</v>
      </c>
      <c r="W73" s="109">
        <f t="shared" si="44"/>
        <v>0</v>
      </c>
      <c r="X73" s="109">
        <f t="shared" si="44"/>
        <v>0</v>
      </c>
      <c r="Y73" s="109">
        <f t="shared" si="44"/>
        <v>0</v>
      </c>
      <c r="Z73" s="109">
        <f t="shared" si="44"/>
        <v>0</v>
      </c>
      <c r="AA73" s="109">
        <f t="shared" si="44"/>
        <v>0</v>
      </c>
      <c r="AB73" s="109">
        <f t="shared" si="44"/>
        <v>0</v>
      </c>
      <c r="AC73" s="109">
        <f t="shared" si="44"/>
        <v>0</v>
      </c>
      <c r="AD73" s="109">
        <f t="shared" si="44"/>
        <v>0</v>
      </c>
      <c r="AE73" s="109">
        <f t="shared" si="44"/>
        <v>0</v>
      </c>
      <c r="AF73" s="109">
        <f t="shared" si="44"/>
        <v>0</v>
      </c>
      <c r="AG73" s="109">
        <f t="shared" si="44"/>
        <v>0</v>
      </c>
      <c r="AH73" s="109">
        <f t="shared" si="44"/>
        <v>0</v>
      </c>
      <c r="AI73" s="109">
        <f t="shared" si="44"/>
        <v>0</v>
      </c>
      <c r="AJ73" s="109">
        <f t="shared" si="44"/>
        <v>0</v>
      </c>
      <c r="AK73" s="109">
        <f t="shared" si="44"/>
        <v>0</v>
      </c>
      <c r="AL73" s="109">
        <f t="shared" si="44"/>
        <v>0</v>
      </c>
      <c r="AM73" s="109">
        <f t="shared" si="44"/>
        <v>0</v>
      </c>
      <c r="AN73" s="109">
        <f t="shared" si="44"/>
        <v>0</v>
      </c>
      <c r="AO73" s="109">
        <f t="shared" si="44"/>
        <v>0</v>
      </c>
      <c r="AP73" s="109">
        <f t="shared" si="44"/>
        <v>0</v>
      </c>
      <c r="AQ73" s="109">
        <f t="shared" si="44"/>
        <v>0</v>
      </c>
      <c r="AR73" s="109">
        <f t="shared" si="44"/>
        <v>0</v>
      </c>
      <c r="AS73" s="109">
        <f t="shared" si="44"/>
        <v>0</v>
      </c>
      <c r="AT73" s="109">
        <f t="shared" si="44"/>
        <v>0</v>
      </c>
      <c r="AU73" s="205"/>
      <c r="AV73" s="208"/>
    </row>
    <row r="74" spans="1:48" ht="111.75" customHeight="1">
      <c r="A74" s="237"/>
      <c r="B74" s="238"/>
      <c r="C74" s="239"/>
      <c r="D74" s="105" t="s">
        <v>283</v>
      </c>
      <c r="E74" s="127">
        <f>H74+K74+N74+Q74+T74+W74+Z74+AC74+AF74+AL74+AO74+AR74</f>
        <v>26542.8</v>
      </c>
      <c r="F74" s="127">
        <f>I74+L74+O74+R74+U74+X74+AA74+AD74+AG74+AM74+AP74+AS74</f>
        <v>11627.91092</v>
      </c>
      <c r="G74" s="127">
        <f>F74/E74*100</f>
        <v>43.808154829181554</v>
      </c>
      <c r="H74" s="109">
        <f aca="true" t="shared" si="45" ref="H74:I76">H28+H41+H69</f>
        <v>0</v>
      </c>
      <c r="I74" s="109">
        <f t="shared" si="45"/>
        <v>0</v>
      </c>
      <c r="J74" s="109">
        <v>0</v>
      </c>
      <c r="K74" s="109">
        <f aca="true" t="shared" si="46" ref="K74:L76">K28+K41+K69</f>
        <v>0</v>
      </c>
      <c r="L74" s="109">
        <f t="shared" si="46"/>
        <v>0</v>
      </c>
      <c r="M74" s="109">
        <v>0</v>
      </c>
      <c r="N74" s="109">
        <f aca="true" t="shared" si="47" ref="N74:O76">N28+N41+N69</f>
        <v>11700</v>
      </c>
      <c r="O74" s="109">
        <f t="shared" si="47"/>
        <v>11627.91092</v>
      </c>
      <c r="P74" s="109">
        <f>O74/N74*100</f>
        <v>99.38385401709402</v>
      </c>
      <c r="Q74" s="109">
        <f aca="true" t="shared" si="48" ref="Q74:U76">Q28+Q41+Q69</f>
        <v>3900</v>
      </c>
      <c r="R74" s="109">
        <f t="shared" si="48"/>
        <v>0</v>
      </c>
      <c r="S74" s="109">
        <f t="shared" si="48"/>
        <v>0</v>
      </c>
      <c r="T74" s="109">
        <f t="shared" si="48"/>
        <v>3455.7</v>
      </c>
      <c r="U74" s="109">
        <f t="shared" si="48"/>
        <v>0</v>
      </c>
      <c r="V74" s="109">
        <f>U74/T74*100</f>
        <v>0</v>
      </c>
      <c r="W74" s="109">
        <f aca="true" t="shared" si="49" ref="W74:X76">W28+W41+W69</f>
        <v>4787</v>
      </c>
      <c r="X74" s="109">
        <f t="shared" si="49"/>
        <v>0</v>
      </c>
      <c r="Y74" s="109">
        <f>X74/W74*100</f>
        <v>0</v>
      </c>
      <c r="Z74" s="109">
        <f aca="true" t="shared" si="50" ref="Z74:AA76">Z28+Z41+Z69</f>
        <v>0</v>
      </c>
      <c r="AA74" s="109">
        <f t="shared" si="50"/>
        <v>0</v>
      </c>
      <c r="AB74" s="109">
        <v>0</v>
      </c>
      <c r="AC74" s="109">
        <f aca="true" t="shared" si="51" ref="AC74:AD76">AC28+AC41+AC69</f>
        <v>2700.1</v>
      </c>
      <c r="AD74" s="109">
        <f t="shared" si="51"/>
        <v>0</v>
      </c>
      <c r="AE74" s="109">
        <f>AD74/AC74*100</f>
        <v>0</v>
      </c>
      <c r="AF74" s="109">
        <f aca="true" t="shared" si="52" ref="AF74:AG76">AF28+AF41+AF69</f>
        <v>0</v>
      </c>
      <c r="AG74" s="109">
        <f t="shared" si="52"/>
        <v>0</v>
      </c>
      <c r="AH74" s="109">
        <v>0</v>
      </c>
      <c r="AI74" s="109">
        <f aca="true" t="shared" si="53" ref="AI74:AJ76">AI28+AI41+AI69</f>
        <v>2700.1</v>
      </c>
      <c r="AJ74" s="109">
        <f t="shared" si="53"/>
        <v>0</v>
      </c>
      <c r="AK74" s="109">
        <f>AJ74/AI74*100</f>
        <v>0</v>
      </c>
      <c r="AL74" s="109">
        <f aca="true" t="shared" si="54" ref="AL74:AM76">AL28+AL41+AL69</f>
        <v>0</v>
      </c>
      <c r="AM74" s="109">
        <f t="shared" si="54"/>
        <v>0</v>
      </c>
      <c r="AN74" s="109">
        <v>0</v>
      </c>
      <c r="AO74" s="109">
        <f aca="true" t="shared" si="55" ref="AO74:AP76">AO28+AO41+AO69</f>
        <v>0</v>
      </c>
      <c r="AP74" s="109">
        <f t="shared" si="55"/>
        <v>0</v>
      </c>
      <c r="AQ74" s="109">
        <v>0</v>
      </c>
      <c r="AR74" s="109">
        <f aca="true" t="shared" si="56" ref="AR74:AT76">AR28+AR41+AR69</f>
        <v>0</v>
      </c>
      <c r="AS74" s="109">
        <f t="shared" si="56"/>
        <v>0</v>
      </c>
      <c r="AT74" s="109">
        <f t="shared" si="56"/>
        <v>0</v>
      </c>
      <c r="AU74" s="205"/>
      <c r="AV74" s="208"/>
    </row>
    <row r="75" spans="1:48" ht="70.5" customHeight="1">
      <c r="A75" s="237"/>
      <c r="B75" s="238"/>
      <c r="C75" s="239"/>
      <c r="D75" s="105" t="s">
        <v>42</v>
      </c>
      <c r="E75" s="127">
        <f>H75+K75+N75+Q75+T75+W75+Z75+AC75+AF75+AL75+AO75+AR75</f>
        <v>274.8</v>
      </c>
      <c r="F75" s="127">
        <f>I75+L75+O75+R75+U75+X75+AA75+AD75+AG75+AM75+AP75+AS75</f>
        <v>40</v>
      </c>
      <c r="G75" s="127">
        <f>F75/E75*100</f>
        <v>14.556040756914118</v>
      </c>
      <c r="H75" s="109">
        <f t="shared" si="45"/>
        <v>0</v>
      </c>
      <c r="I75" s="109">
        <f t="shared" si="45"/>
        <v>0</v>
      </c>
      <c r="J75" s="109">
        <f>J29+J42+J70</f>
        <v>0</v>
      </c>
      <c r="K75" s="109">
        <f t="shared" si="46"/>
        <v>0</v>
      </c>
      <c r="L75" s="109">
        <f t="shared" si="46"/>
        <v>0</v>
      </c>
      <c r="M75" s="109">
        <f>M29+M42+M70</f>
        <v>0</v>
      </c>
      <c r="N75" s="109">
        <f t="shared" si="47"/>
        <v>40</v>
      </c>
      <c r="O75" s="109">
        <f t="shared" si="47"/>
        <v>40</v>
      </c>
      <c r="P75" s="109">
        <f>P29+P42+P70</f>
        <v>100</v>
      </c>
      <c r="Q75" s="109">
        <f t="shared" si="48"/>
        <v>0</v>
      </c>
      <c r="R75" s="109">
        <f t="shared" si="48"/>
        <v>0</v>
      </c>
      <c r="S75" s="109">
        <f t="shared" si="48"/>
        <v>0</v>
      </c>
      <c r="T75" s="109">
        <f t="shared" si="48"/>
        <v>0</v>
      </c>
      <c r="U75" s="109">
        <f t="shared" si="48"/>
        <v>0</v>
      </c>
      <c r="V75" s="109">
        <f>V29+V42+V70</f>
        <v>0</v>
      </c>
      <c r="W75" s="109">
        <f t="shared" si="49"/>
        <v>0</v>
      </c>
      <c r="X75" s="109">
        <f t="shared" si="49"/>
        <v>0</v>
      </c>
      <c r="Y75" s="109">
        <f>Y29+Y42+Y70</f>
        <v>0</v>
      </c>
      <c r="Z75" s="109">
        <f t="shared" si="50"/>
        <v>0</v>
      </c>
      <c r="AA75" s="109">
        <f t="shared" si="50"/>
        <v>0</v>
      </c>
      <c r="AB75" s="109">
        <f>AB29+AB42+AB70</f>
        <v>0</v>
      </c>
      <c r="AC75" s="109">
        <f t="shared" si="51"/>
        <v>234.8</v>
      </c>
      <c r="AD75" s="109">
        <f t="shared" si="51"/>
        <v>0</v>
      </c>
      <c r="AE75" s="109">
        <f>AE29+AE42+AE70</f>
        <v>0</v>
      </c>
      <c r="AF75" s="109">
        <f t="shared" si="52"/>
        <v>0</v>
      </c>
      <c r="AG75" s="109">
        <f t="shared" si="52"/>
        <v>0</v>
      </c>
      <c r="AH75" s="109">
        <v>0</v>
      </c>
      <c r="AI75" s="109">
        <f t="shared" si="53"/>
        <v>274.8</v>
      </c>
      <c r="AJ75" s="109">
        <f t="shared" si="53"/>
        <v>40</v>
      </c>
      <c r="AK75" s="109">
        <f>AJ75/AI75*100</f>
        <v>14.556040756914118</v>
      </c>
      <c r="AL75" s="109">
        <f t="shared" si="54"/>
        <v>0</v>
      </c>
      <c r="AM75" s="109">
        <f t="shared" si="54"/>
        <v>0</v>
      </c>
      <c r="AN75" s="109">
        <f>AN29+AN42+AN70</f>
        <v>0</v>
      </c>
      <c r="AO75" s="109">
        <f t="shared" si="55"/>
        <v>0</v>
      </c>
      <c r="AP75" s="109">
        <f t="shared" si="55"/>
        <v>0</v>
      </c>
      <c r="AQ75" s="109">
        <f>AQ29+AQ42+AQ70</f>
        <v>0</v>
      </c>
      <c r="AR75" s="109">
        <f t="shared" si="56"/>
        <v>0</v>
      </c>
      <c r="AS75" s="109">
        <f t="shared" si="56"/>
        <v>0</v>
      </c>
      <c r="AT75" s="109">
        <f t="shared" si="56"/>
        <v>0</v>
      </c>
      <c r="AU75" s="205"/>
      <c r="AV75" s="208"/>
    </row>
    <row r="76" spans="1:48" ht="69.75" customHeight="1" thickBot="1">
      <c r="A76" s="269"/>
      <c r="B76" s="270"/>
      <c r="C76" s="271"/>
      <c r="D76" s="119" t="s">
        <v>284</v>
      </c>
      <c r="E76" s="140">
        <f t="shared" si="43"/>
        <v>0</v>
      </c>
      <c r="F76" s="140">
        <f t="shared" si="43"/>
        <v>0</v>
      </c>
      <c r="G76" s="140">
        <f t="shared" si="43"/>
        <v>0</v>
      </c>
      <c r="H76" s="120">
        <f t="shared" si="45"/>
        <v>0</v>
      </c>
      <c r="I76" s="120">
        <f t="shared" si="45"/>
        <v>0</v>
      </c>
      <c r="J76" s="120">
        <f>J30+J43+J71</f>
        <v>0</v>
      </c>
      <c r="K76" s="120">
        <f t="shared" si="46"/>
        <v>0</v>
      </c>
      <c r="L76" s="120">
        <f t="shared" si="46"/>
        <v>0</v>
      </c>
      <c r="M76" s="120">
        <f>M30+M43+M71</f>
        <v>0</v>
      </c>
      <c r="N76" s="120">
        <f t="shared" si="47"/>
        <v>0</v>
      </c>
      <c r="O76" s="120">
        <f t="shared" si="47"/>
        <v>0</v>
      </c>
      <c r="P76" s="120">
        <f>P30+P43+P71</f>
        <v>0</v>
      </c>
      <c r="Q76" s="120">
        <f t="shared" si="48"/>
        <v>0</v>
      </c>
      <c r="R76" s="120">
        <f t="shared" si="48"/>
        <v>0</v>
      </c>
      <c r="S76" s="120">
        <f t="shared" si="48"/>
        <v>0</v>
      </c>
      <c r="T76" s="120">
        <f t="shared" si="48"/>
        <v>0</v>
      </c>
      <c r="U76" s="120">
        <f t="shared" si="48"/>
        <v>0</v>
      </c>
      <c r="V76" s="120">
        <f>V30+V43+V71</f>
        <v>0</v>
      </c>
      <c r="W76" s="120">
        <f t="shared" si="49"/>
        <v>0</v>
      </c>
      <c r="X76" s="120">
        <f t="shared" si="49"/>
        <v>0</v>
      </c>
      <c r="Y76" s="120">
        <f>Y30+Y43+Y71</f>
        <v>0</v>
      </c>
      <c r="Z76" s="120">
        <f t="shared" si="50"/>
        <v>0</v>
      </c>
      <c r="AA76" s="120">
        <f t="shared" si="50"/>
        <v>0</v>
      </c>
      <c r="AB76" s="120">
        <f>AB30+AB43+AB71</f>
        <v>0</v>
      </c>
      <c r="AC76" s="120">
        <f t="shared" si="51"/>
        <v>0</v>
      </c>
      <c r="AD76" s="120">
        <f t="shared" si="51"/>
        <v>0</v>
      </c>
      <c r="AE76" s="120">
        <f>AE30+AE43+AE71</f>
        <v>0</v>
      </c>
      <c r="AF76" s="120">
        <f t="shared" si="52"/>
        <v>0</v>
      </c>
      <c r="AG76" s="120">
        <f t="shared" si="52"/>
        <v>0</v>
      </c>
      <c r="AH76" s="120">
        <f>AH30+AH43+AH71</f>
        <v>0</v>
      </c>
      <c r="AI76" s="120">
        <f t="shared" si="53"/>
        <v>0</v>
      </c>
      <c r="AJ76" s="120">
        <f t="shared" si="53"/>
        <v>0</v>
      </c>
      <c r="AK76" s="120">
        <f>AK30+AK43+AK71</f>
        <v>0</v>
      </c>
      <c r="AL76" s="120">
        <f t="shared" si="54"/>
        <v>0</v>
      </c>
      <c r="AM76" s="120">
        <f t="shared" si="54"/>
        <v>0</v>
      </c>
      <c r="AN76" s="120">
        <f>AN30+AN43+AN71</f>
        <v>0</v>
      </c>
      <c r="AO76" s="120">
        <f t="shared" si="55"/>
        <v>0</v>
      </c>
      <c r="AP76" s="120">
        <f t="shared" si="55"/>
        <v>0</v>
      </c>
      <c r="AQ76" s="120">
        <f>AQ30+AQ43+AQ71</f>
        <v>0</v>
      </c>
      <c r="AR76" s="120">
        <f t="shared" si="56"/>
        <v>0</v>
      </c>
      <c r="AS76" s="120">
        <f t="shared" si="56"/>
        <v>0</v>
      </c>
      <c r="AT76" s="120">
        <f t="shared" si="56"/>
        <v>0</v>
      </c>
      <c r="AU76" s="206"/>
      <c r="AV76" s="209"/>
    </row>
    <row r="77" spans="1:48" ht="27.75" customHeight="1">
      <c r="A77" s="200" t="s">
        <v>289</v>
      </c>
      <c r="B77" s="200"/>
      <c r="C77" s="200"/>
      <c r="D77" s="141" t="s">
        <v>285</v>
      </c>
      <c r="E77" s="142">
        <f>SUM(E78:E81)</f>
        <v>0</v>
      </c>
      <c r="F77" s="142">
        <f aca="true" t="shared" si="57" ref="F77:AT77">SUM(F78:F81)</f>
        <v>0</v>
      </c>
      <c r="G77" s="142">
        <v>0</v>
      </c>
      <c r="H77" s="142">
        <f t="shared" si="57"/>
        <v>0</v>
      </c>
      <c r="I77" s="142">
        <f t="shared" si="57"/>
        <v>0</v>
      </c>
      <c r="J77" s="142">
        <f t="shared" si="57"/>
        <v>0</v>
      </c>
      <c r="K77" s="142">
        <f t="shared" si="57"/>
        <v>0</v>
      </c>
      <c r="L77" s="142">
        <f t="shared" si="57"/>
        <v>0</v>
      </c>
      <c r="M77" s="142">
        <f t="shared" si="57"/>
        <v>0</v>
      </c>
      <c r="N77" s="142">
        <f t="shared" si="57"/>
        <v>0</v>
      </c>
      <c r="O77" s="142">
        <f t="shared" si="57"/>
        <v>0</v>
      </c>
      <c r="P77" s="142">
        <f t="shared" si="57"/>
        <v>0</v>
      </c>
      <c r="Q77" s="142">
        <f t="shared" si="57"/>
        <v>0</v>
      </c>
      <c r="R77" s="142">
        <f t="shared" si="57"/>
        <v>0</v>
      </c>
      <c r="S77" s="142">
        <f t="shared" si="57"/>
        <v>0</v>
      </c>
      <c r="T77" s="142">
        <f t="shared" si="57"/>
        <v>0</v>
      </c>
      <c r="U77" s="142">
        <f t="shared" si="57"/>
        <v>0</v>
      </c>
      <c r="V77" s="142">
        <f t="shared" si="57"/>
        <v>0</v>
      </c>
      <c r="W77" s="142">
        <f t="shared" si="57"/>
        <v>0</v>
      </c>
      <c r="X77" s="142">
        <f t="shared" si="57"/>
        <v>0</v>
      </c>
      <c r="Y77" s="142">
        <f t="shared" si="57"/>
        <v>0</v>
      </c>
      <c r="Z77" s="142">
        <f t="shared" si="57"/>
        <v>0</v>
      </c>
      <c r="AA77" s="142">
        <f t="shared" si="57"/>
        <v>0</v>
      </c>
      <c r="AB77" s="142">
        <f t="shared" si="57"/>
        <v>0</v>
      </c>
      <c r="AC77" s="142">
        <f t="shared" si="57"/>
        <v>0</v>
      </c>
      <c r="AD77" s="142">
        <f t="shared" si="57"/>
        <v>0</v>
      </c>
      <c r="AE77" s="142">
        <f t="shared" si="57"/>
        <v>0</v>
      </c>
      <c r="AF77" s="142">
        <f t="shared" si="57"/>
        <v>0</v>
      </c>
      <c r="AG77" s="142">
        <f t="shared" si="57"/>
        <v>0</v>
      </c>
      <c r="AH77" s="142">
        <f t="shared" si="57"/>
        <v>0</v>
      </c>
      <c r="AI77" s="142">
        <f t="shared" si="57"/>
        <v>0</v>
      </c>
      <c r="AJ77" s="142">
        <f t="shared" si="57"/>
        <v>0</v>
      </c>
      <c r="AK77" s="142">
        <f t="shared" si="57"/>
        <v>0</v>
      </c>
      <c r="AL77" s="142">
        <f t="shared" si="57"/>
        <v>0</v>
      </c>
      <c r="AM77" s="142">
        <f t="shared" si="57"/>
        <v>0</v>
      </c>
      <c r="AN77" s="142">
        <f t="shared" si="57"/>
        <v>0</v>
      </c>
      <c r="AO77" s="142">
        <f t="shared" si="57"/>
        <v>0</v>
      </c>
      <c r="AP77" s="142">
        <f t="shared" si="57"/>
        <v>0</v>
      </c>
      <c r="AQ77" s="142">
        <f t="shared" si="57"/>
        <v>0</v>
      </c>
      <c r="AR77" s="142">
        <f t="shared" si="57"/>
        <v>0</v>
      </c>
      <c r="AS77" s="142">
        <f t="shared" si="57"/>
        <v>0</v>
      </c>
      <c r="AT77" s="142">
        <f t="shared" si="57"/>
        <v>0</v>
      </c>
      <c r="AU77" s="226" t="s">
        <v>264</v>
      </c>
      <c r="AV77" s="226" t="s">
        <v>264</v>
      </c>
    </row>
    <row r="78" spans="1:48" ht="39.75" customHeight="1">
      <c r="A78" s="268"/>
      <c r="B78" s="268"/>
      <c r="C78" s="268"/>
      <c r="D78" s="104" t="s">
        <v>37</v>
      </c>
      <c r="E78" s="127">
        <f>H78+K78+N78+Q78+T78+W78+Z78+AC78+AF78+AL78+AO78+AR78</f>
        <v>0</v>
      </c>
      <c r="F78" s="127">
        <f>I78+L78+O78+R78+U78+X78+AA78+AD78+AG78+AM78+AP78+AS78</f>
        <v>0</v>
      </c>
      <c r="G78" s="127">
        <f>J78+M78+P78+S78+V78+Y78+AB78+AE78+AH78+AN78+AQ78+AT78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226"/>
      <c r="AV78" s="226"/>
    </row>
    <row r="79" spans="1:48" ht="103.5" customHeight="1">
      <c r="A79" s="268"/>
      <c r="B79" s="268"/>
      <c r="C79" s="268"/>
      <c r="D79" s="105" t="s">
        <v>283</v>
      </c>
      <c r="E79" s="127">
        <f aca="true" t="shared" si="58" ref="E79:F81">H79+K79+N79+Q79+T79+W79+Z79+AC79+AF79+AL79+AO79+AR79</f>
        <v>0</v>
      </c>
      <c r="F79" s="127">
        <f t="shared" si="58"/>
        <v>0</v>
      </c>
      <c r="G79" s="127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226"/>
      <c r="AV79" s="226"/>
    </row>
    <row r="80" spans="1:48" ht="48.75" customHeight="1">
      <c r="A80" s="268"/>
      <c r="B80" s="268"/>
      <c r="C80" s="268"/>
      <c r="D80" s="105" t="s">
        <v>42</v>
      </c>
      <c r="E80" s="127">
        <f t="shared" si="58"/>
        <v>0</v>
      </c>
      <c r="F80" s="127">
        <f t="shared" si="58"/>
        <v>0</v>
      </c>
      <c r="G80" s="127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226"/>
      <c r="AV80" s="226"/>
    </row>
    <row r="81" spans="1:48" ht="69.75" customHeight="1">
      <c r="A81" s="268"/>
      <c r="B81" s="268"/>
      <c r="C81" s="268"/>
      <c r="D81" s="105" t="s">
        <v>284</v>
      </c>
      <c r="E81" s="127">
        <f t="shared" si="58"/>
        <v>0</v>
      </c>
      <c r="F81" s="127">
        <f t="shared" si="58"/>
        <v>0</v>
      </c>
      <c r="G81" s="127">
        <f>J81+M81+P81+S81+V81+Y81+AB81+AE81+AH81+AN81+AQ81+AT81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227"/>
      <c r="AV81" s="227"/>
    </row>
    <row r="82" spans="1:48" ht="24.75" customHeight="1">
      <c r="A82" s="210" t="s">
        <v>290</v>
      </c>
      <c r="B82" s="211"/>
      <c r="C82" s="212"/>
      <c r="D82" s="134" t="s">
        <v>285</v>
      </c>
      <c r="E82" s="131">
        <f>SUM(E83:E86)</f>
        <v>26817.6</v>
      </c>
      <c r="F82" s="131">
        <f>SUM(F83:F86)</f>
        <v>11667.91092</v>
      </c>
      <c r="G82" s="131">
        <f>F82/E82*100</f>
        <v>43.50840835868982</v>
      </c>
      <c r="H82" s="131">
        <f>SUM(H83:H86)</f>
        <v>0</v>
      </c>
      <c r="I82" s="131">
        <f>SUM(I83:I86)</f>
        <v>0</v>
      </c>
      <c r="J82" s="131">
        <v>0</v>
      </c>
      <c r="K82" s="131">
        <f>SUM(K83:K86)</f>
        <v>0</v>
      </c>
      <c r="L82" s="131">
        <f>SUM(L83:L86)</f>
        <v>0</v>
      </c>
      <c r="M82" s="131">
        <v>0</v>
      </c>
      <c r="N82" s="131">
        <f>SUM(N83:N86)</f>
        <v>11740</v>
      </c>
      <c r="O82" s="131">
        <f>SUM(O83:O86)</f>
        <v>11667.91092</v>
      </c>
      <c r="P82" s="131">
        <f>O82/N82*100</f>
        <v>99.38595332197615</v>
      </c>
      <c r="Q82" s="131">
        <f>SUM(Q83:Q86)</f>
        <v>3900</v>
      </c>
      <c r="R82" s="131">
        <f>SUM(R83:R86)</f>
        <v>0</v>
      </c>
      <c r="S82" s="131">
        <v>0</v>
      </c>
      <c r="T82" s="131">
        <f>SUM(T83:T86)</f>
        <v>3455.7</v>
      </c>
      <c r="U82" s="131">
        <f>SUM(U83:U86)</f>
        <v>0</v>
      </c>
      <c r="V82" s="131">
        <v>0</v>
      </c>
      <c r="W82" s="131">
        <f>SUM(W83:W86)</f>
        <v>4787</v>
      </c>
      <c r="X82" s="131">
        <f>SUM(X83:X86)</f>
        <v>0</v>
      </c>
      <c r="Y82" s="131">
        <v>0</v>
      </c>
      <c r="Z82" s="131">
        <f>SUM(Z83:Z86)</f>
        <v>0</v>
      </c>
      <c r="AA82" s="131">
        <f>SUM(AA83:AA86)</f>
        <v>0</v>
      </c>
      <c r="AB82" s="131">
        <v>0</v>
      </c>
      <c r="AC82" s="131">
        <f>SUM(AC83:AC86)</f>
        <v>2934.9</v>
      </c>
      <c r="AD82" s="131">
        <f>SUM(AD83:AD86)</f>
        <v>0</v>
      </c>
      <c r="AE82" s="131">
        <v>0</v>
      </c>
      <c r="AF82" s="131">
        <f>SUM(AF83:AF86)</f>
        <v>0</v>
      </c>
      <c r="AG82" s="131">
        <f>SUM(AG83:AG86)</f>
        <v>0</v>
      </c>
      <c r="AH82" s="131">
        <f aca="true" t="shared" si="59" ref="AH82:AT82">SUM(AH83:AH86)</f>
        <v>0</v>
      </c>
      <c r="AI82" s="131">
        <f t="shared" si="59"/>
        <v>2974.9</v>
      </c>
      <c r="AJ82" s="131">
        <f t="shared" si="59"/>
        <v>40</v>
      </c>
      <c r="AK82" s="131">
        <f t="shared" si="59"/>
        <v>14.556040756914118</v>
      </c>
      <c r="AL82" s="131">
        <f t="shared" si="59"/>
        <v>0</v>
      </c>
      <c r="AM82" s="131">
        <f t="shared" si="59"/>
        <v>0</v>
      </c>
      <c r="AN82" s="131">
        <f t="shared" si="59"/>
        <v>0</v>
      </c>
      <c r="AO82" s="131">
        <f t="shared" si="59"/>
        <v>0</v>
      </c>
      <c r="AP82" s="131">
        <f t="shared" si="59"/>
        <v>0</v>
      </c>
      <c r="AQ82" s="131">
        <f t="shared" si="59"/>
        <v>0</v>
      </c>
      <c r="AR82" s="131">
        <f t="shared" si="59"/>
        <v>0</v>
      </c>
      <c r="AS82" s="131">
        <f t="shared" si="59"/>
        <v>0</v>
      </c>
      <c r="AT82" s="131">
        <f t="shared" si="59"/>
        <v>0</v>
      </c>
      <c r="AU82" s="222" t="s">
        <v>264</v>
      </c>
      <c r="AV82" s="225" t="s">
        <v>264</v>
      </c>
    </row>
    <row r="83" spans="1:48" ht="39.75" customHeight="1">
      <c r="A83" s="213"/>
      <c r="B83" s="214"/>
      <c r="C83" s="215"/>
      <c r="D83" s="104" t="s">
        <v>37</v>
      </c>
      <c r="E83" s="127">
        <v>0</v>
      </c>
      <c r="F83" s="127">
        <v>0</v>
      </c>
      <c r="G83" s="127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223"/>
      <c r="AV83" s="225"/>
    </row>
    <row r="84" spans="1:48" ht="103.5" customHeight="1">
      <c r="A84" s="213"/>
      <c r="B84" s="214"/>
      <c r="C84" s="215"/>
      <c r="D84" s="105" t="s">
        <v>283</v>
      </c>
      <c r="E84" s="127">
        <f>H84+K84+N84+Q84+T84+W84+Z84+AC84+AF84+AL84+AO84+AR84</f>
        <v>26542.8</v>
      </c>
      <c r="F84" s="127">
        <f>I84+L84+O84+R84+U84+X84+AA84+AD84+AG84+AM84+AP84+AS84</f>
        <v>11627.91092</v>
      </c>
      <c r="G84" s="127">
        <f>F84/E84*100</f>
        <v>43.808154829181554</v>
      </c>
      <c r="H84" s="109">
        <f>H74</f>
        <v>0</v>
      </c>
      <c r="I84" s="109">
        <f aca="true" t="shared" si="60" ref="I84:AT84">I74</f>
        <v>0</v>
      </c>
      <c r="J84" s="109">
        <f t="shared" si="60"/>
        <v>0</v>
      </c>
      <c r="K84" s="109">
        <f t="shared" si="60"/>
        <v>0</v>
      </c>
      <c r="L84" s="109">
        <f t="shared" si="60"/>
        <v>0</v>
      </c>
      <c r="M84" s="109">
        <f t="shared" si="60"/>
        <v>0</v>
      </c>
      <c r="N84" s="109">
        <f t="shared" si="60"/>
        <v>11700</v>
      </c>
      <c r="O84" s="109">
        <f t="shared" si="60"/>
        <v>11627.91092</v>
      </c>
      <c r="P84" s="109">
        <f t="shared" si="60"/>
        <v>99.38385401709402</v>
      </c>
      <c r="Q84" s="109">
        <f t="shared" si="60"/>
        <v>3900</v>
      </c>
      <c r="R84" s="109">
        <f t="shared" si="60"/>
        <v>0</v>
      </c>
      <c r="S84" s="109">
        <f t="shared" si="60"/>
        <v>0</v>
      </c>
      <c r="T84" s="109">
        <f t="shared" si="60"/>
        <v>3455.7</v>
      </c>
      <c r="U84" s="109">
        <f t="shared" si="60"/>
        <v>0</v>
      </c>
      <c r="V84" s="109">
        <f t="shared" si="60"/>
        <v>0</v>
      </c>
      <c r="W84" s="109">
        <f t="shared" si="60"/>
        <v>4787</v>
      </c>
      <c r="X84" s="109">
        <f t="shared" si="60"/>
        <v>0</v>
      </c>
      <c r="Y84" s="109">
        <f t="shared" si="60"/>
        <v>0</v>
      </c>
      <c r="Z84" s="109">
        <f t="shared" si="60"/>
        <v>0</v>
      </c>
      <c r="AA84" s="109">
        <f t="shared" si="60"/>
        <v>0</v>
      </c>
      <c r="AB84" s="109">
        <f t="shared" si="60"/>
        <v>0</v>
      </c>
      <c r="AC84" s="109">
        <f t="shared" si="60"/>
        <v>2700.1</v>
      </c>
      <c r="AD84" s="109">
        <f t="shared" si="60"/>
        <v>0</v>
      </c>
      <c r="AE84" s="109">
        <f t="shared" si="60"/>
        <v>0</v>
      </c>
      <c r="AF84" s="109">
        <f t="shared" si="60"/>
        <v>0</v>
      </c>
      <c r="AG84" s="109">
        <f t="shared" si="60"/>
        <v>0</v>
      </c>
      <c r="AH84" s="109">
        <f t="shared" si="60"/>
        <v>0</v>
      </c>
      <c r="AI84" s="109">
        <f>AI74</f>
        <v>2700.1</v>
      </c>
      <c r="AJ84" s="109">
        <f t="shared" si="60"/>
        <v>0</v>
      </c>
      <c r="AK84" s="109">
        <f t="shared" si="60"/>
        <v>0</v>
      </c>
      <c r="AL84" s="109">
        <f t="shared" si="60"/>
        <v>0</v>
      </c>
      <c r="AM84" s="109">
        <f t="shared" si="60"/>
        <v>0</v>
      </c>
      <c r="AN84" s="109">
        <f t="shared" si="60"/>
        <v>0</v>
      </c>
      <c r="AO84" s="109">
        <f t="shared" si="60"/>
        <v>0</v>
      </c>
      <c r="AP84" s="109">
        <f t="shared" si="60"/>
        <v>0</v>
      </c>
      <c r="AQ84" s="109">
        <f t="shared" si="60"/>
        <v>0</v>
      </c>
      <c r="AR84" s="109">
        <f t="shared" si="60"/>
        <v>0</v>
      </c>
      <c r="AS84" s="109">
        <f t="shared" si="60"/>
        <v>0</v>
      </c>
      <c r="AT84" s="109">
        <f t="shared" si="60"/>
        <v>0</v>
      </c>
      <c r="AU84" s="223"/>
      <c r="AV84" s="225"/>
    </row>
    <row r="85" spans="1:48" ht="48.75" customHeight="1">
      <c r="A85" s="213"/>
      <c r="B85" s="214"/>
      <c r="C85" s="215"/>
      <c r="D85" s="105" t="s">
        <v>42</v>
      </c>
      <c r="E85" s="127">
        <f>H85+K85+N85+Q85+T85+W85+Z85+AC85+AF85+AL85+AO85+AR85</f>
        <v>274.8</v>
      </c>
      <c r="F85" s="127">
        <f>I85+L85+O85+R85+U85+X85+AA85+AD85+AG85+AM85+AP85+AS85</f>
        <v>40</v>
      </c>
      <c r="G85" s="127">
        <f>F85/E85*100</f>
        <v>14.556040756914118</v>
      </c>
      <c r="H85" s="109">
        <f>H75</f>
        <v>0</v>
      </c>
      <c r="I85" s="109">
        <f aca="true" t="shared" si="61" ref="I85:AT85">I75</f>
        <v>0</v>
      </c>
      <c r="J85" s="109">
        <f t="shared" si="61"/>
        <v>0</v>
      </c>
      <c r="K85" s="109">
        <f t="shared" si="61"/>
        <v>0</v>
      </c>
      <c r="L85" s="109">
        <f t="shared" si="61"/>
        <v>0</v>
      </c>
      <c r="M85" s="109">
        <f t="shared" si="61"/>
        <v>0</v>
      </c>
      <c r="N85" s="109">
        <f t="shared" si="61"/>
        <v>40</v>
      </c>
      <c r="O85" s="109">
        <f t="shared" si="61"/>
        <v>40</v>
      </c>
      <c r="P85" s="109">
        <f t="shared" si="61"/>
        <v>100</v>
      </c>
      <c r="Q85" s="109">
        <f t="shared" si="61"/>
        <v>0</v>
      </c>
      <c r="R85" s="109">
        <f t="shared" si="61"/>
        <v>0</v>
      </c>
      <c r="S85" s="109">
        <f t="shared" si="61"/>
        <v>0</v>
      </c>
      <c r="T85" s="109">
        <f t="shared" si="61"/>
        <v>0</v>
      </c>
      <c r="U85" s="109">
        <f t="shared" si="61"/>
        <v>0</v>
      </c>
      <c r="V85" s="109">
        <f t="shared" si="61"/>
        <v>0</v>
      </c>
      <c r="W85" s="109">
        <f t="shared" si="61"/>
        <v>0</v>
      </c>
      <c r="X85" s="109">
        <f t="shared" si="61"/>
        <v>0</v>
      </c>
      <c r="Y85" s="109">
        <f t="shared" si="61"/>
        <v>0</v>
      </c>
      <c r="Z85" s="109">
        <f t="shared" si="61"/>
        <v>0</v>
      </c>
      <c r="AA85" s="109">
        <f t="shared" si="61"/>
        <v>0</v>
      </c>
      <c r="AB85" s="109">
        <f t="shared" si="61"/>
        <v>0</v>
      </c>
      <c r="AC85" s="109">
        <f t="shared" si="61"/>
        <v>234.8</v>
      </c>
      <c r="AD85" s="109">
        <f t="shared" si="61"/>
        <v>0</v>
      </c>
      <c r="AE85" s="109">
        <f t="shared" si="61"/>
        <v>0</v>
      </c>
      <c r="AF85" s="109">
        <f t="shared" si="61"/>
        <v>0</v>
      </c>
      <c r="AG85" s="109">
        <f t="shared" si="61"/>
        <v>0</v>
      </c>
      <c r="AH85" s="109">
        <f t="shared" si="61"/>
        <v>0</v>
      </c>
      <c r="AI85" s="109">
        <f t="shared" si="61"/>
        <v>274.8</v>
      </c>
      <c r="AJ85" s="109">
        <f t="shared" si="61"/>
        <v>40</v>
      </c>
      <c r="AK85" s="109">
        <f t="shared" si="61"/>
        <v>14.556040756914118</v>
      </c>
      <c r="AL85" s="109">
        <f t="shared" si="61"/>
        <v>0</v>
      </c>
      <c r="AM85" s="109">
        <f t="shared" si="61"/>
        <v>0</v>
      </c>
      <c r="AN85" s="109">
        <f t="shared" si="61"/>
        <v>0</v>
      </c>
      <c r="AO85" s="109">
        <f t="shared" si="61"/>
        <v>0</v>
      </c>
      <c r="AP85" s="109">
        <f t="shared" si="61"/>
        <v>0</v>
      </c>
      <c r="AQ85" s="109">
        <f t="shared" si="61"/>
        <v>0</v>
      </c>
      <c r="AR85" s="109">
        <f t="shared" si="61"/>
        <v>0</v>
      </c>
      <c r="AS85" s="109">
        <f t="shared" si="61"/>
        <v>0</v>
      </c>
      <c r="AT85" s="109">
        <f t="shared" si="61"/>
        <v>0</v>
      </c>
      <c r="AU85" s="223"/>
      <c r="AV85" s="225"/>
    </row>
    <row r="86" spans="1:48" ht="69.75" customHeight="1">
      <c r="A86" s="216"/>
      <c r="B86" s="217"/>
      <c r="C86" s="218"/>
      <c r="D86" s="105" t="s">
        <v>284</v>
      </c>
      <c r="E86" s="127">
        <v>0</v>
      </c>
      <c r="F86" s="127">
        <v>0</v>
      </c>
      <c r="G86" s="127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224"/>
      <c r="AV86" s="225"/>
    </row>
    <row r="87" spans="1:48" ht="21" customHeight="1">
      <c r="A87" s="268" t="s">
        <v>291</v>
      </c>
      <c r="B87" s="268"/>
      <c r="C87" s="268"/>
      <c r="D87" s="219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1"/>
      <c r="AU87" s="113"/>
      <c r="AV87" s="111"/>
    </row>
    <row r="88" spans="1:48" ht="24.75" customHeight="1">
      <c r="A88" s="272" t="s">
        <v>304</v>
      </c>
      <c r="B88" s="272"/>
      <c r="C88" s="272"/>
      <c r="D88" s="134" t="s">
        <v>285</v>
      </c>
      <c r="E88" s="131">
        <f>SUM(E89:E92)</f>
        <v>26817.6</v>
      </c>
      <c r="F88" s="131">
        <f>SUM(F89:F92)</f>
        <v>11667.91092</v>
      </c>
      <c r="G88" s="131">
        <f>F88/E88*100</f>
        <v>43.50840835868982</v>
      </c>
      <c r="H88" s="131">
        <f>SUM(H89:H92)</f>
        <v>0</v>
      </c>
      <c r="I88" s="131">
        <f aca="true" t="shared" si="62" ref="I88:AT88">SUM(I89:I92)</f>
        <v>0</v>
      </c>
      <c r="J88" s="131">
        <f t="shared" si="62"/>
        <v>0</v>
      </c>
      <c r="K88" s="131">
        <f t="shared" si="62"/>
        <v>0</v>
      </c>
      <c r="L88" s="131">
        <f t="shared" si="62"/>
        <v>0</v>
      </c>
      <c r="M88" s="131">
        <f t="shared" si="62"/>
        <v>0</v>
      </c>
      <c r="N88" s="131">
        <f t="shared" si="62"/>
        <v>11740</v>
      </c>
      <c r="O88" s="131">
        <f t="shared" si="62"/>
        <v>11667.91092</v>
      </c>
      <c r="P88" s="131">
        <f>O88/N88*100</f>
        <v>99.38595332197615</v>
      </c>
      <c r="Q88" s="131">
        <f t="shared" si="62"/>
        <v>3900</v>
      </c>
      <c r="R88" s="131">
        <f t="shared" si="62"/>
        <v>0</v>
      </c>
      <c r="S88" s="131">
        <f t="shared" si="62"/>
        <v>0</v>
      </c>
      <c r="T88" s="131">
        <f t="shared" si="62"/>
        <v>3455.7</v>
      </c>
      <c r="U88" s="131">
        <f t="shared" si="62"/>
        <v>0</v>
      </c>
      <c r="V88" s="131">
        <f t="shared" si="62"/>
        <v>0</v>
      </c>
      <c r="W88" s="131">
        <f t="shared" si="62"/>
        <v>4787</v>
      </c>
      <c r="X88" s="131">
        <f t="shared" si="62"/>
        <v>0</v>
      </c>
      <c r="Y88" s="131">
        <f t="shared" si="62"/>
        <v>0</v>
      </c>
      <c r="Z88" s="131">
        <f t="shared" si="62"/>
        <v>0</v>
      </c>
      <c r="AA88" s="131">
        <f t="shared" si="62"/>
        <v>0</v>
      </c>
      <c r="AB88" s="131">
        <f t="shared" si="62"/>
        <v>0</v>
      </c>
      <c r="AC88" s="131">
        <f t="shared" si="62"/>
        <v>2934.9</v>
      </c>
      <c r="AD88" s="131">
        <f t="shared" si="62"/>
        <v>0</v>
      </c>
      <c r="AE88" s="131">
        <f t="shared" si="62"/>
        <v>0</v>
      </c>
      <c r="AF88" s="131">
        <f t="shared" si="62"/>
        <v>0</v>
      </c>
      <c r="AG88" s="131">
        <f t="shared" si="62"/>
        <v>0</v>
      </c>
      <c r="AH88" s="131">
        <f t="shared" si="62"/>
        <v>0</v>
      </c>
      <c r="AI88" s="131">
        <f t="shared" si="62"/>
        <v>2974.9</v>
      </c>
      <c r="AJ88" s="131">
        <f t="shared" si="62"/>
        <v>40</v>
      </c>
      <c r="AK88" s="131">
        <f>SUM(AK89:AK92)</f>
        <v>14.556040756914118</v>
      </c>
      <c r="AL88" s="131">
        <f t="shared" si="62"/>
        <v>0</v>
      </c>
      <c r="AM88" s="131">
        <f t="shared" si="62"/>
        <v>0</v>
      </c>
      <c r="AN88" s="131">
        <f t="shared" si="62"/>
        <v>0</v>
      </c>
      <c r="AO88" s="131">
        <f t="shared" si="62"/>
        <v>0</v>
      </c>
      <c r="AP88" s="131">
        <f t="shared" si="62"/>
        <v>0</v>
      </c>
      <c r="AQ88" s="131">
        <f t="shared" si="62"/>
        <v>0</v>
      </c>
      <c r="AR88" s="131">
        <f t="shared" si="62"/>
        <v>0</v>
      </c>
      <c r="AS88" s="131">
        <f t="shared" si="62"/>
        <v>0</v>
      </c>
      <c r="AT88" s="131">
        <f t="shared" si="62"/>
        <v>0</v>
      </c>
      <c r="AU88" s="240" t="s">
        <v>264</v>
      </c>
      <c r="AV88" s="207" t="s">
        <v>264</v>
      </c>
    </row>
    <row r="89" spans="1:48" ht="49.5" customHeight="1">
      <c r="A89" s="272"/>
      <c r="B89" s="272"/>
      <c r="C89" s="272"/>
      <c r="D89" s="104" t="s">
        <v>37</v>
      </c>
      <c r="E89" s="127">
        <v>0</v>
      </c>
      <c r="F89" s="127">
        <v>0</v>
      </c>
      <c r="G89" s="127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205"/>
      <c r="AV89" s="208"/>
    </row>
    <row r="90" spans="1:48" ht="103.5" customHeight="1">
      <c r="A90" s="272"/>
      <c r="B90" s="272"/>
      <c r="C90" s="272"/>
      <c r="D90" s="105" t="s">
        <v>283</v>
      </c>
      <c r="E90" s="127">
        <f>H90+K90+N90+Q90+T90+W90+Z90+AC90+AF90+AL90+AO90+AR90</f>
        <v>26542.8</v>
      </c>
      <c r="F90" s="127">
        <f>I90+L90+O90+R90+U90+X90+AA90+AD90+AG90+AM90+AP90+AS90</f>
        <v>11627.91092</v>
      </c>
      <c r="G90" s="127">
        <f>F90/E90*100</f>
        <v>43.808154829181554</v>
      </c>
      <c r="H90" s="109">
        <f>H74</f>
        <v>0</v>
      </c>
      <c r="I90" s="109">
        <f aca="true" t="shared" si="63" ref="I90:AT90">I74</f>
        <v>0</v>
      </c>
      <c r="J90" s="109">
        <f t="shared" si="63"/>
        <v>0</v>
      </c>
      <c r="K90" s="109">
        <f t="shared" si="63"/>
        <v>0</v>
      </c>
      <c r="L90" s="109">
        <f t="shared" si="63"/>
        <v>0</v>
      </c>
      <c r="M90" s="109">
        <f t="shared" si="63"/>
        <v>0</v>
      </c>
      <c r="N90" s="109">
        <f t="shared" si="63"/>
        <v>11700</v>
      </c>
      <c r="O90" s="109">
        <f t="shared" si="63"/>
        <v>11627.91092</v>
      </c>
      <c r="P90" s="109">
        <f t="shared" si="63"/>
        <v>99.38385401709402</v>
      </c>
      <c r="Q90" s="109">
        <f t="shared" si="63"/>
        <v>3900</v>
      </c>
      <c r="R90" s="109">
        <f t="shared" si="63"/>
        <v>0</v>
      </c>
      <c r="S90" s="109">
        <f t="shared" si="63"/>
        <v>0</v>
      </c>
      <c r="T90" s="109">
        <f t="shared" si="63"/>
        <v>3455.7</v>
      </c>
      <c r="U90" s="109">
        <f t="shared" si="63"/>
        <v>0</v>
      </c>
      <c r="V90" s="109">
        <f t="shared" si="63"/>
        <v>0</v>
      </c>
      <c r="W90" s="109">
        <f t="shared" si="63"/>
        <v>4787</v>
      </c>
      <c r="X90" s="109">
        <f t="shared" si="63"/>
        <v>0</v>
      </c>
      <c r="Y90" s="109">
        <f t="shared" si="63"/>
        <v>0</v>
      </c>
      <c r="Z90" s="109">
        <f t="shared" si="63"/>
        <v>0</v>
      </c>
      <c r="AA90" s="109">
        <f t="shared" si="63"/>
        <v>0</v>
      </c>
      <c r="AB90" s="109">
        <f t="shared" si="63"/>
        <v>0</v>
      </c>
      <c r="AC90" s="109">
        <f t="shared" si="63"/>
        <v>2700.1</v>
      </c>
      <c r="AD90" s="109">
        <f t="shared" si="63"/>
        <v>0</v>
      </c>
      <c r="AE90" s="109">
        <f t="shared" si="63"/>
        <v>0</v>
      </c>
      <c r="AF90" s="109">
        <f t="shared" si="63"/>
        <v>0</v>
      </c>
      <c r="AG90" s="109">
        <f t="shared" si="63"/>
        <v>0</v>
      </c>
      <c r="AH90" s="109">
        <f t="shared" si="63"/>
        <v>0</v>
      </c>
      <c r="AI90" s="109">
        <f t="shared" si="63"/>
        <v>2700.1</v>
      </c>
      <c r="AJ90" s="109">
        <f t="shared" si="63"/>
        <v>0</v>
      </c>
      <c r="AK90" s="109">
        <f t="shared" si="63"/>
        <v>0</v>
      </c>
      <c r="AL90" s="109">
        <f t="shared" si="63"/>
        <v>0</v>
      </c>
      <c r="AM90" s="109">
        <f t="shared" si="63"/>
        <v>0</v>
      </c>
      <c r="AN90" s="109">
        <f t="shared" si="63"/>
        <v>0</v>
      </c>
      <c r="AO90" s="109">
        <f t="shared" si="63"/>
        <v>0</v>
      </c>
      <c r="AP90" s="109">
        <f t="shared" si="63"/>
        <v>0</v>
      </c>
      <c r="AQ90" s="109">
        <f t="shared" si="63"/>
        <v>0</v>
      </c>
      <c r="AR90" s="109">
        <f t="shared" si="63"/>
        <v>0</v>
      </c>
      <c r="AS90" s="109">
        <f t="shared" si="63"/>
        <v>0</v>
      </c>
      <c r="AT90" s="109">
        <f t="shared" si="63"/>
        <v>0</v>
      </c>
      <c r="AU90" s="205"/>
      <c r="AV90" s="208"/>
    </row>
    <row r="91" spans="1:48" ht="48.75" customHeight="1">
      <c r="A91" s="272"/>
      <c r="B91" s="272"/>
      <c r="C91" s="272"/>
      <c r="D91" s="105" t="s">
        <v>42</v>
      </c>
      <c r="E91" s="127">
        <f>H91+K91+N91+Q91+T91+W91+Z91+AC91+AF91+AL91+AO91+AR91</f>
        <v>274.8</v>
      </c>
      <c r="F91" s="127">
        <f>I91+L91+O91+R91+U91+X91+AA91+AD91+AG91+AM91+AP91+AS91</f>
        <v>40</v>
      </c>
      <c r="G91" s="127">
        <f>F91/E91*100</f>
        <v>14.556040756914118</v>
      </c>
      <c r="H91" s="109">
        <f>H75</f>
        <v>0</v>
      </c>
      <c r="I91" s="109">
        <f aca="true" t="shared" si="64" ref="I91:AT91">I75</f>
        <v>0</v>
      </c>
      <c r="J91" s="109">
        <f t="shared" si="64"/>
        <v>0</v>
      </c>
      <c r="K91" s="109">
        <f t="shared" si="64"/>
        <v>0</v>
      </c>
      <c r="L91" s="109">
        <f t="shared" si="64"/>
        <v>0</v>
      </c>
      <c r="M91" s="109">
        <f t="shared" si="64"/>
        <v>0</v>
      </c>
      <c r="N91" s="109">
        <f t="shared" si="64"/>
        <v>40</v>
      </c>
      <c r="O91" s="109">
        <f t="shared" si="64"/>
        <v>40</v>
      </c>
      <c r="P91" s="109">
        <f t="shared" si="64"/>
        <v>100</v>
      </c>
      <c r="Q91" s="109">
        <f t="shared" si="64"/>
        <v>0</v>
      </c>
      <c r="R91" s="109">
        <f t="shared" si="64"/>
        <v>0</v>
      </c>
      <c r="S91" s="109">
        <f t="shared" si="64"/>
        <v>0</v>
      </c>
      <c r="T91" s="109">
        <f t="shared" si="64"/>
        <v>0</v>
      </c>
      <c r="U91" s="109">
        <f t="shared" si="64"/>
        <v>0</v>
      </c>
      <c r="V91" s="109">
        <f t="shared" si="64"/>
        <v>0</v>
      </c>
      <c r="W91" s="109">
        <f t="shared" si="64"/>
        <v>0</v>
      </c>
      <c r="X91" s="109">
        <f t="shared" si="64"/>
        <v>0</v>
      </c>
      <c r="Y91" s="109">
        <f t="shared" si="64"/>
        <v>0</v>
      </c>
      <c r="Z91" s="109">
        <f t="shared" si="64"/>
        <v>0</v>
      </c>
      <c r="AA91" s="109">
        <f t="shared" si="64"/>
        <v>0</v>
      </c>
      <c r="AB91" s="109">
        <f t="shared" si="64"/>
        <v>0</v>
      </c>
      <c r="AC91" s="109">
        <f t="shared" si="64"/>
        <v>234.8</v>
      </c>
      <c r="AD91" s="109">
        <f t="shared" si="64"/>
        <v>0</v>
      </c>
      <c r="AE91" s="109">
        <f t="shared" si="64"/>
        <v>0</v>
      </c>
      <c r="AF91" s="109">
        <f t="shared" si="64"/>
        <v>0</v>
      </c>
      <c r="AG91" s="109">
        <f t="shared" si="64"/>
        <v>0</v>
      </c>
      <c r="AH91" s="109">
        <f t="shared" si="64"/>
        <v>0</v>
      </c>
      <c r="AI91" s="109">
        <f t="shared" si="64"/>
        <v>274.8</v>
      </c>
      <c r="AJ91" s="109">
        <f t="shared" si="64"/>
        <v>40</v>
      </c>
      <c r="AK91" s="109">
        <f>AK75</f>
        <v>14.556040756914118</v>
      </c>
      <c r="AL91" s="109">
        <f t="shared" si="64"/>
        <v>0</v>
      </c>
      <c r="AM91" s="109">
        <f t="shared" si="64"/>
        <v>0</v>
      </c>
      <c r="AN91" s="109">
        <f t="shared" si="64"/>
        <v>0</v>
      </c>
      <c r="AO91" s="109">
        <f t="shared" si="64"/>
        <v>0</v>
      </c>
      <c r="AP91" s="109">
        <f t="shared" si="64"/>
        <v>0</v>
      </c>
      <c r="AQ91" s="109">
        <f t="shared" si="64"/>
        <v>0</v>
      </c>
      <c r="AR91" s="109">
        <f t="shared" si="64"/>
        <v>0</v>
      </c>
      <c r="AS91" s="109">
        <f t="shared" si="64"/>
        <v>0</v>
      </c>
      <c r="AT91" s="109">
        <f t="shared" si="64"/>
        <v>0</v>
      </c>
      <c r="AU91" s="205"/>
      <c r="AV91" s="208"/>
    </row>
    <row r="92" spans="1:48" ht="86.25" customHeight="1">
      <c r="A92" s="272"/>
      <c r="B92" s="272"/>
      <c r="C92" s="272"/>
      <c r="D92" s="105" t="s">
        <v>284</v>
      </c>
      <c r="E92" s="127">
        <v>0</v>
      </c>
      <c r="F92" s="127">
        <v>0</v>
      </c>
      <c r="G92" s="127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206"/>
      <c r="AV92" s="209"/>
    </row>
    <row r="93" spans="1:48" ht="26.25" customHeight="1">
      <c r="A93" s="268" t="s">
        <v>292</v>
      </c>
      <c r="B93" s="268"/>
      <c r="C93" s="268"/>
      <c r="D93" s="134" t="s">
        <v>285</v>
      </c>
      <c r="E93" s="131">
        <f>SUM(E94:E97)</f>
        <v>0</v>
      </c>
      <c r="F93" s="131">
        <f>SUM(F94:F97)</f>
        <v>0</v>
      </c>
      <c r="G93" s="131">
        <v>0</v>
      </c>
      <c r="H93" s="131">
        <f aca="true" t="shared" si="65" ref="H93:AR93">SUM(H94:H97)</f>
        <v>0</v>
      </c>
      <c r="I93" s="131">
        <f t="shared" si="65"/>
        <v>0</v>
      </c>
      <c r="J93" s="131">
        <f t="shared" si="65"/>
        <v>0</v>
      </c>
      <c r="K93" s="131">
        <f t="shared" si="65"/>
        <v>0</v>
      </c>
      <c r="L93" s="131">
        <f t="shared" si="65"/>
        <v>0</v>
      </c>
      <c r="M93" s="131">
        <f t="shared" si="65"/>
        <v>0</v>
      </c>
      <c r="N93" s="131">
        <f t="shared" si="65"/>
        <v>0</v>
      </c>
      <c r="O93" s="131">
        <f t="shared" si="65"/>
        <v>0</v>
      </c>
      <c r="P93" s="131">
        <f t="shared" si="65"/>
        <v>0</v>
      </c>
      <c r="Q93" s="131">
        <f t="shared" si="65"/>
        <v>0</v>
      </c>
      <c r="R93" s="131">
        <f t="shared" si="65"/>
        <v>0</v>
      </c>
      <c r="S93" s="131">
        <f t="shared" si="65"/>
        <v>0</v>
      </c>
      <c r="T93" s="131">
        <f t="shared" si="65"/>
        <v>0</v>
      </c>
      <c r="U93" s="131">
        <f t="shared" si="65"/>
        <v>0</v>
      </c>
      <c r="V93" s="131">
        <f t="shared" si="65"/>
        <v>0</v>
      </c>
      <c r="W93" s="131">
        <f t="shared" si="65"/>
        <v>0</v>
      </c>
      <c r="X93" s="131">
        <f t="shared" si="65"/>
        <v>0</v>
      </c>
      <c r="Y93" s="131">
        <f t="shared" si="65"/>
        <v>0</v>
      </c>
      <c r="Z93" s="131">
        <f t="shared" si="65"/>
        <v>0</v>
      </c>
      <c r="AA93" s="131">
        <f t="shared" si="65"/>
        <v>0</v>
      </c>
      <c r="AB93" s="131">
        <f t="shared" si="65"/>
        <v>0</v>
      </c>
      <c r="AC93" s="131">
        <f t="shared" si="65"/>
        <v>0</v>
      </c>
      <c r="AD93" s="131">
        <f t="shared" si="65"/>
        <v>0</v>
      </c>
      <c r="AE93" s="131">
        <f t="shared" si="65"/>
        <v>0</v>
      </c>
      <c r="AF93" s="131">
        <f t="shared" si="65"/>
        <v>0</v>
      </c>
      <c r="AG93" s="131">
        <f t="shared" si="65"/>
        <v>0</v>
      </c>
      <c r="AH93" s="131">
        <f t="shared" si="65"/>
        <v>0</v>
      </c>
      <c r="AI93" s="131">
        <f t="shared" si="65"/>
        <v>0</v>
      </c>
      <c r="AJ93" s="131">
        <f t="shared" si="65"/>
        <v>0</v>
      </c>
      <c r="AK93" s="131">
        <f t="shared" si="65"/>
        <v>0</v>
      </c>
      <c r="AL93" s="131">
        <f t="shared" si="65"/>
        <v>0</v>
      </c>
      <c r="AM93" s="131">
        <f t="shared" si="65"/>
        <v>0</v>
      </c>
      <c r="AN93" s="131">
        <f t="shared" si="65"/>
        <v>0</v>
      </c>
      <c r="AO93" s="131">
        <f t="shared" si="65"/>
        <v>0</v>
      </c>
      <c r="AP93" s="131">
        <f t="shared" si="65"/>
        <v>0</v>
      </c>
      <c r="AQ93" s="131">
        <f t="shared" si="65"/>
        <v>0</v>
      </c>
      <c r="AR93" s="131">
        <f t="shared" si="65"/>
        <v>0</v>
      </c>
      <c r="AS93" s="132">
        <v>0</v>
      </c>
      <c r="AT93" s="132">
        <v>0</v>
      </c>
      <c r="AU93" s="251" t="s">
        <v>264</v>
      </c>
      <c r="AV93" s="251" t="s">
        <v>264</v>
      </c>
    </row>
    <row r="94" spans="1:48" ht="39.75" customHeight="1">
      <c r="A94" s="268"/>
      <c r="B94" s="268"/>
      <c r="C94" s="268"/>
      <c r="D94" s="104" t="s">
        <v>37</v>
      </c>
      <c r="E94" s="127">
        <f>H94+K94+N94+Q94+T94+W94+Z94+AC94+AF94+AL94+AO94+AR94</f>
        <v>0</v>
      </c>
      <c r="F94" s="127">
        <f>I94+L94+O94+R94+U94+X94+AA94+AD94+AG94+AM94+AP94+AS94</f>
        <v>0</v>
      </c>
      <c r="G94" s="127">
        <f>J94+M94+P94+S94+V94+Y94+AB94+AE94+AH94+AN94+AQ94+AT94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226"/>
      <c r="AV94" s="226"/>
    </row>
    <row r="95" spans="1:48" ht="116.25" customHeight="1">
      <c r="A95" s="268"/>
      <c r="B95" s="268"/>
      <c r="C95" s="268"/>
      <c r="D95" s="105" t="s">
        <v>283</v>
      </c>
      <c r="E95" s="127">
        <f aca="true" t="shared" si="66" ref="E95:F97">H95+K95+N95+Q95+T95+W95+Z95+AC95+AF95+AL95+AO95+AR95</f>
        <v>0</v>
      </c>
      <c r="F95" s="127">
        <f t="shared" si="66"/>
        <v>0</v>
      </c>
      <c r="G95" s="127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226"/>
      <c r="AV95" s="226"/>
    </row>
    <row r="96" spans="1:48" ht="48.75" customHeight="1">
      <c r="A96" s="268"/>
      <c r="B96" s="268"/>
      <c r="C96" s="268"/>
      <c r="D96" s="105" t="s">
        <v>42</v>
      </c>
      <c r="E96" s="127">
        <f t="shared" si="66"/>
        <v>0</v>
      </c>
      <c r="F96" s="127">
        <f t="shared" si="66"/>
        <v>0</v>
      </c>
      <c r="G96" s="127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226"/>
      <c r="AV96" s="226"/>
    </row>
    <row r="97" spans="1:48" ht="88.5" customHeight="1">
      <c r="A97" s="268"/>
      <c r="B97" s="268"/>
      <c r="C97" s="268"/>
      <c r="D97" s="105" t="s">
        <v>284</v>
      </c>
      <c r="E97" s="127">
        <f t="shared" si="66"/>
        <v>0</v>
      </c>
      <c r="F97" s="127">
        <f t="shared" si="66"/>
        <v>0</v>
      </c>
      <c r="G97" s="127">
        <f>J97+M97+P97+S97+V97+Y97+AB97+AE97+AH97+AN97+AQ97+AT97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227"/>
      <c r="AV97" s="227"/>
    </row>
    <row r="98" spans="1:48" ht="26.25" customHeight="1">
      <c r="A98" s="268" t="s">
        <v>293</v>
      </c>
      <c r="B98" s="268"/>
      <c r="C98" s="268"/>
      <c r="D98" s="134" t="s">
        <v>285</v>
      </c>
      <c r="E98" s="131">
        <f>SUM(E99:E102)</f>
        <v>0</v>
      </c>
      <c r="F98" s="131">
        <f>SUM(F99:F102)</f>
        <v>0</v>
      </c>
      <c r="G98" s="131">
        <v>0</v>
      </c>
      <c r="H98" s="131">
        <f aca="true" t="shared" si="67" ref="H98:AR98">SUM(H99:H102)</f>
        <v>0</v>
      </c>
      <c r="I98" s="131">
        <f t="shared" si="67"/>
        <v>0</v>
      </c>
      <c r="J98" s="131">
        <f t="shared" si="67"/>
        <v>0</v>
      </c>
      <c r="K98" s="131">
        <f t="shared" si="67"/>
        <v>0</v>
      </c>
      <c r="L98" s="131">
        <f t="shared" si="67"/>
        <v>0</v>
      </c>
      <c r="M98" s="131">
        <f t="shared" si="67"/>
        <v>0</v>
      </c>
      <c r="N98" s="131">
        <f t="shared" si="67"/>
        <v>0</v>
      </c>
      <c r="O98" s="131">
        <f t="shared" si="67"/>
        <v>0</v>
      </c>
      <c r="P98" s="131">
        <f t="shared" si="67"/>
        <v>0</v>
      </c>
      <c r="Q98" s="131">
        <f t="shared" si="67"/>
        <v>0</v>
      </c>
      <c r="R98" s="131">
        <f t="shared" si="67"/>
        <v>0</v>
      </c>
      <c r="S98" s="131">
        <f t="shared" si="67"/>
        <v>0</v>
      </c>
      <c r="T98" s="131">
        <f t="shared" si="67"/>
        <v>0</v>
      </c>
      <c r="U98" s="131">
        <f t="shared" si="67"/>
        <v>0</v>
      </c>
      <c r="V98" s="131">
        <f t="shared" si="67"/>
        <v>0</v>
      </c>
      <c r="W98" s="131">
        <f t="shared" si="67"/>
        <v>0</v>
      </c>
      <c r="X98" s="131">
        <f t="shared" si="67"/>
        <v>0</v>
      </c>
      <c r="Y98" s="131">
        <f t="shared" si="67"/>
        <v>0</v>
      </c>
      <c r="Z98" s="131">
        <f t="shared" si="67"/>
        <v>0</v>
      </c>
      <c r="AA98" s="131">
        <f t="shared" si="67"/>
        <v>0</v>
      </c>
      <c r="AB98" s="131">
        <f t="shared" si="67"/>
        <v>0</v>
      </c>
      <c r="AC98" s="131">
        <f t="shared" si="67"/>
        <v>0</v>
      </c>
      <c r="AD98" s="131">
        <f t="shared" si="67"/>
        <v>0</v>
      </c>
      <c r="AE98" s="131">
        <f t="shared" si="67"/>
        <v>0</v>
      </c>
      <c r="AF98" s="131">
        <f t="shared" si="67"/>
        <v>0</v>
      </c>
      <c r="AG98" s="131">
        <f t="shared" si="67"/>
        <v>0</v>
      </c>
      <c r="AH98" s="131">
        <f t="shared" si="67"/>
        <v>0</v>
      </c>
      <c r="AI98" s="131">
        <f t="shared" si="67"/>
        <v>0</v>
      </c>
      <c r="AJ98" s="131">
        <f t="shared" si="67"/>
        <v>0</v>
      </c>
      <c r="AK98" s="131">
        <f t="shared" si="67"/>
        <v>0</v>
      </c>
      <c r="AL98" s="131">
        <f t="shared" si="67"/>
        <v>0</v>
      </c>
      <c r="AM98" s="131">
        <f t="shared" si="67"/>
        <v>0</v>
      </c>
      <c r="AN98" s="131">
        <f t="shared" si="67"/>
        <v>0</v>
      </c>
      <c r="AO98" s="131">
        <f t="shared" si="67"/>
        <v>0</v>
      </c>
      <c r="AP98" s="131">
        <f t="shared" si="67"/>
        <v>0</v>
      </c>
      <c r="AQ98" s="131">
        <f t="shared" si="67"/>
        <v>0</v>
      </c>
      <c r="AR98" s="131">
        <f t="shared" si="67"/>
        <v>0</v>
      </c>
      <c r="AS98" s="132">
        <v>0</v>
      </c>
      <c r="AT98" s="132">
        <v>0</v>
      </c>
      <c r="AU98" s="251" t="s">
        <v>264</v>
      </c>
      <c r="AV98" s="251" t="s">
        <v>264</v>
      </c>
    </row>
    <row r="99" spans="1:48" ht="39.75" customHeight="1">
      <c r="A99" s="268"/>
      <c r="B99" s="268"/>
      <c r="C99" s="268"/>
      <c r="D99" s="104" t="s">
        <v>37</v>
      </c>
      <c r="E99" s="127">
        <f>H99+K99+N99+Q99+T99+W99+Z99+AC99+AF99+AL99+AO99+AR99</f>
        <v>0</v>
      </c>
      <c r="F99" s="127">
        <f>I99+L99+O99+R99+U99+X99+AA99+AD99+AG99+AM99+AP99+AS99</f>
        <v>0</v>
      </c>
      <c r="G99" s="127">
        <f>J99+M99+P99+S99+V99+Y99+AB99+AE99+AH99+AN99+AQ99+AT99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226"/>
      <c r="AV99" s="226"/>
    </row>
    <row r="100" spans="1:48" ht="114.75" customHeight="1">
      <c r="A100" s="268"/>
      <c r="B100" s="268"/>
      <c r="C100" s="268"/>
      <c r="D100" s="105" t="s">
        <v>283</v>
      </c>
      <c r="E100" s="127">
        <f aca="true" t="shared" si="68" ref="E100:F102">H100+K100+N100+Q100+T100+W100+Z100+AC100+AF100+AL100+AO100+AR100</f>
        <v>0</v>
      </c>
      <c r="F100" s="127">
        <f t="shared" si="68"/>
        <v>0</v>
      </c>
      <c r="G100" s="127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226"/>
      <c r="AV100" s="226"/>
    </row>
    <row r="101" spans="1:48" ht="48.75" customHeight="1">
      <c r="A101" s="268"/>
      <c r="B101" s="268"/>
      <c r="C101" s="268"/>
      <c r="D101" s="105" t="s">
        <v>42</v>
      </c>
      <c r="E101" s="127">
        <f t="shared" si="68"/>
        <v>0</v>
      </c>
      <c r="F101" s="127">
        <f t="shared" si="68"/>
        <v>0</v>
      </c>
      <c r="G101" s="127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226"/>
      <c r="AV101" s="226"/>
    </row>
    <row r="102" spans="1:48" ht="86.25" customHeight="1">
      <c r="A102" s="268"/>
      <c r="B102" s="268"/>
      <c r="C102" s="268"/>
      <c r="D102" s="105" t="s">
        <v>284</v>
      </c>
      <c r="E102" s="127">
        <f t="shared" si="68"/>
        <v>0</v>
      </c>
      <c r="F102" s="127">
        <f t="shared" si="68"/>
        <v>0</v>
      </c>
      <c r="G102" s="127">
        <f>J102+M102+P102+S102+V102+Y102+AB102+AE102+AH102+AN102+AQ102+AT102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227"/>
      <c r="AV102" s="227"/>
    </row>
    <row r="103" spans="1:48" ht="26.25" customHeight="1">
      <c r="A103" s="268" t="s">
        <v>294</v>
      </c>
      <c r="B103" s="268"/>
      <c r="C103" s="268"/>
      <c r="D103" s="134" t="s">
        <v>285</v>
      </c>
      <c r="E103" s="131">
        <f>SUM(E104:E107)</f>
        <v>0</v>
      </c>
      <c r="F103" s="131">
        <f>SUM(F104:F107)</f>
        <v>0</v>
      </c>
      <c r="G103" s="131">
        <v>0</v>
      </c>
      <c r="H103" s="131">
        <f aca="true" t="shared" si="69" ref="H103:AR103">SUM(H104:H107)</f>
        <v>0</v>
      </c>
      <c r="I103" s="131">
        <f t="shared" si="69"/>
        <v>0</v>
      </c>
      <c r="J103" s="131">
        <f t="shared" si="69"/>
        <v>0</v>
      </c>
      <c r="K103" s="131">
        <f t="shared" si="69"/>
        <v>0</v>
      </c>
      <c r="L103" s="131">
        <f t="shared" si="69"/>
        <v>0</v>
      </c>
      <c r="M103" s="131">
        <f t="shared" si="69"/>
        <v>0</v>
      </c>
      <c r="N103" s="131">
        <f t="shared" si="69"/>
        <v>0</v>
      </c>
      <c r="O103" s="131">
        <f t="shared" si="69"/>
        <v>0</v>
      </c>
      <c r="P103" s="131">
        <f t="shared" si="69"/>
        <v>0</v>
      </c>
      <c r="Q103" s="131">
        <f t="shared" si="69"/>
        <v>0</v>
      </c>
      <c r="R103" s="131">
        <f t="shared" si="69"/>
        <v>0</v>
      </c>
      <c r="S103" s="131">
        <f t="shared" si="69"/>
        <v>0</v>
      </c>
      <c r="T103" s="131">
        <f t="shared" si="69"/>
        <v>0</v>
      </c>
      <c r="U103" s="131">
        <f t="shared" si="69"/>
        <v>0</v>
      </c>
      <c r="V103" s="131">
        <f t="shared" si="69"/>
        <v>0</v>
      </c>
      <c r="W103" s="131">
        <f t="shared" si="69"/>
        <v>0</v>
      </c>
      <c r="X103" s="131">
        <f t="shared" si="69"/>
        <v>0</v>
      </c>
      <c r="Y103" s="131">
        <f t="shared" si="69"/>
        <v>0</v>
      </c>
      <c r="Z103" s="131">
        <f t="shared" si="69"/>
        <v>0</v>
      </c>
      <c r="AA103" s="131">
        <f t="shared" si="69"/>
        <v>0</v>
      </c>
      <c r="AB103" s="131">
        <f t="shared" si="69"/>
        <v>0</v>
      </c>
      <c r="AC103" s="131">
        <f t="shared" si="69"/>
        <v>0</v>
      </c>
      <c r="AD103" s="131">
        <f t="shared" si="69"/>
        <v>0</v>
      </c>
      <c r="AE103" s="131">
        <f t="shared" si="69"/>
        <v>0</v>
      </c>
      <c r="AF103" s="131">
        <f t="shared" si="69"/>
        <v>0</v>
      </c>
      <c r="AG103" s="131">
        <f t="shared" si="69"/>
        <v>0</v>
      </c>
      <c r="AH103" s="131">
        <f t="shared" si="69"/>
        <v>0</v>
      </c>
      <c r="AI103" s="131">
        <f t="shared" si="69"/>
        <v>0</v>
      </c>
      <c r="AJ103" s="131">
        <f t="shared" si="69"/>
        <v>0</v>
      </c>
      <c r="AK103" s="131">
        <f t="shared" si="69"/>
        <v>0</v>
      </c>
      <c r="AL103" s="131">
        <f t="shared" si="69"/>
        <v>0</v>
      </c>
      <c r="AM103" s="131">
        <f t="shared" si="69"/>
        <v>0</v>
      </c>
      <c r="AN103" s="131">
        <f t="shared" si="69"/>
        <v>0</v>
      </c>
      <c r="AO103" s="131">
        <f t="shared" si="69"/>
        <v>0</v>
      </c>
      <c r="AP103" s="131">
        <f t="shared" si="69"/>
        <v>0</v>
      </c>
      <c r="AQ103" s="131">
        <f t="shared" si="69"/>
        <v>0</v>
      </c>
      <c r="AR103" s="131">
        <f t="shared" si="69"/>
        <v>0</v>
      </c>
      <c r="AS103" s="132">
        <v>0</v>
      </c>
      <c r="AT103" s="132">
        <v>0</v>
      </c>
      <c r="AU103" s="251" t="s">
        <v>264</v>
      </c>
      <c r="AV103" s="251" t="s">
        <v>264</v>
      </c>
    </row>
    <row r="104" spans="1:48" ht="39.75" customHeight="1">
      <c r="A104" s="268"/>
      <c r="B104" s="268"/>
      <c r="C104" s="268"/>
      <c r="D104" s="104" t="s">
        <v>37</v>
      </c>
      <c r="E104" s="127">
        <f>H104+K104+N104+Q104+T104+W104+Z104+AC104+AF104+AL104+AO104+AR104</f>
        <v>0</v>
      </c>
      <c r="F104" s="127">
        <f>I104+L104+O104+R104+U104+X104+AA104+AD104+AG104+AM104+AP104+AS104</f>
        <v>0</v>
      </c>
      <c r="G104" s="127">
        <f>J104+M104+P104+S104+V104+Y104+AB104+AE104+AH104+AN104+AQ104+AT104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226"/>
      <c r="AV104" s="226"/>
    </row>
    <row r="105" spans="1:48" ht="103.5" customHeight="1">
      <c r="A105" s="268"/>
      <c r="B105" s="268"/>
      <c r="C105" s="268"/>
      <c r="D105" s="105" t="s">
        <v>283</v>
      </c>
      <c r="E105" s="127">
        <f aca="true" t="shared" si="70" ref="E105:F107">H105+K105+N105+Q105+T105+W105+Z105+AC105+AF105+AL105+AO105+AR105</f>
        <v>0</v>
      </c>
      <c r="F105" s="127">
        <f t="shared" si="70"/>
        <v>0</v>
      </c>
      <c r="G105" s="127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226"/>
      <c r="AV105" s="226"/>
    </row>
    <row r="106" spans="1:48" ht="48.75" customHeight="1">
      <c r="A106" s="268"/>
      <c r="B106" s="268"/>
      <c r="C106" s="268"/>
      <c r="D106" s="105" t="s">
        <v>42</v>
      </c>
      <c r="E106" s="127">
        <f t="shared" si="70"/>
        <v>0</v>
      </c>
      <c r="F106" s="127">
        <f t="shared" si="70"/>
        <v>0</v>
      </c>
      <c r="G106" s="127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226"/>
      <c r="AV106" s="226"/>
    </row>
    <row r="107" spans="1:48" ht="69.75" customHeight="1">
      <c r="A107" s="268"/>
      <c r="B107" s="268"/>
      <c r="C107" s="268"/>
      <c r="D107" s="105" t="s">
        <v>284</v>
      </c>
      <c r="E107" s="127">
        <f t="shared" si="70"/>
        <v>0</v>
      </c>
      <c r="F107" s="127">
        <f t="shared" si="70"/>
        <v>0</v>
      </c>
      <c r="G107" s="127">
        <f>J107+M107+P107+S107+V107+Y107+AB107+AE107+AH107+AN107+AQ107+AT107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227"/>
      <c r="AV107" s="227"/>
    </row>
    <row r="108" spans="1:4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32"/>
      <c r="AT108" s="32"/>
    </row>
    <row r="111" spans="1:42" ht="15.75">
      <c r="A111" s="273" t="s">
        <v>296</v>
      </c>
      <c r="B111" s="273"/>
      <c r="C111" s="273"/>
      <c r="F111" s="99"/>
      <c r="G111" s="98" t="s">
        <v>259</v>
      </c>
      <c r="H111" s="98"/>
      <c r="I111" s="98"/>
      <c r="J111" s="98"/>
      <c r="Q111" s="98" t="s">
        <v>259</v>
      </c>
      <c r="AP111" s="103"/>
    </row>
    <row r="112" spans="1:17" ht="15.75">
      <c r="A112" s="273" t="s">
        <v>258</v>
      </c>
      <c r="B112" s="273"/>
      <c r="C112" s="273"/>
      <c r="F112" s="99"/>
      <c r="G112" s="98" t="s">
        <v>260</v>
      </c>
      <c r="H112" s="98"/>
      <c r="I112" s="98"/>
      <c r="J112" s="98"/>
      <c r="Q112" s="98" t="s">
        <v>305</v>
      </c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337</v>
      </c>
      <c r="B114" s="98"/>
      <c r="C114" s="98"/>
      <c r="F114" s="99"/>
      <c r="G114" s="98" t="s">
        <v>336</v>
      </c>
      <c r="H114" s="98"/>
      <c r="I114" s="98"/>
      <c r="J114" s="98"/>
      <c r="P114" s="32"/>
      <c r="Q114" s="12" t="s">
        <v>306</v>
      </c>
      <c r="T114" s="98" t="s">
        <v>308</v>
      </c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E118" s="98" t="s">
        <v>272</v>
      </c>
      <c r="G118" s="98"/>
      <c r="H118" s="98"/>
      <c r="I118" s="98"/>
      <c r="J118" s="98"/>
      <c r="Q118" s="98" t="s">
        <v>272</v>
      </c>
    </row>
    <row r="119" spans="1:17" ht="15.75">
      <c r="A119" s="98" t="s">
        <v>335</v>
      </c>
      <c r="B119" s="98"/>
      <c r="E119" s="98" t="s">
        <v>333</v>
      </c>
      <c r="G119" s="98"/>
      <c r="H119" s="98"/>
      <c r="I119" s="98"/>
      <c r="J119" s="98"/>
      <c r="Q119" s="98" t="s">
        <v>345</v>
      </c>
    </row>
    <row r="120" spans="1:48" s="12" customFormat="1" ht="15.75">
      <c r="A120" s="98" t="s">
        <v>334</v>
      </c>
      <c r="B120" s="98"/>
      <c r="D120" s="30"/>
      <c r="E120" s="98" t="s">
        <v>334</v>
      </c>
      <c r="F120" s="31"/>
      <c r="G120" s="98"/>
      <c r="H120" s="98"/>
      <c r="I120" s="98"/>
      <c r="J120" s="98"/>
      <c r="Q120" s="98" t="s">
        <v>334</v>
      </c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U120" s="32"/>
      <c r="AV120" s="32"/>
    </row>
    <row r="121" spans="1:48" s="12" customFormat="1" ht="15.75">
      <c r="A121" s="98" t="s">
        <v>273</v>
      </c>
      <c r="B121" s="98"/>
      <c r="D121" s="30"/>
      <c r="E121" s="98" t="s">
        <v>273</v>
      </c>
      <c r="F121" s="31"/>
      <c r="G121" s="98"/>
      <c r="H121" s="98"/>
      <c r="I121" s="98"/>
      <c r="J121" s="98"/>
      <c r="Q121" s="98" t="s">
        <v>273</v>
      </c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U121" s="32"/>
      <c r="AV121" s="32"/>
    </row>
    <row r="122" spans="1:48" s="12" customFormat="1" ht="15.75">
      <c r="A122" s="98" t="s">
        <v>274</v>
      </c>
      <c r="B122" s="98"/>
      <c r="D122" s="30"/>
      <c r="E122" s="98" t="s">
        <v>275</v>
      </c>
      <c r="F122" s="31"/>
      <c r="G122" s="98"/>
      <c r="H122" s="98"/>
      <c r="I122" s="98"/>
      <c r="J122" s="98"/>
      <c r="Q122" s="98" t="s">
        <v>346</v>
      </c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U122" s="32"/>
      <c r="AV122" s="32"/>
    </row>
  </sheetData>
  <sheetProtection/>
  <mergeCells count="108">
    <mergeCell ref="AV103:AV107"/>
    <mergeCell ref="A87:C87"/>
    <mergeCell ref="A88:C92"/>
    <mergeCell ref="AU88:AU92"/>
    <mergeCell ref="A111:C111"/>
    <mergeCell ref="A112:C112"/>
    <mergeCell ref="A93:C97"/>
    <mergeCell ref="AU93:AU97"/>
    <mergeCell ref="AV93:AV97"/>
    <mergeCell ref="A98:C102"/>
    <mergeCell ref="AU98:AU102"/>
    <mergeCell ref="AV98:AV102"/>
    <mergeCell ref="A103:C107"/>
    <mergeCell ref="AU103:AU107"/>
    <mergeCell ref="AV88:AV92"/>
    <mergeCell ref="A72:B76"/>
    <mergeCell ref="C72:C76"/>
    <mergeCell ref="AU72:AU76"/>
    <mergeCell ref="AV72:AV76"/>
    <mergeCell ref="A77:C81"/>
    <mergeCell ref="A52:A56"/>
    <mergeCell ref="B52:B56"/>
    <mergeCell ref="C52:C56"/>
    <mergeCell ref="AU52:AU56"/>
    <mergeCell ref="AV52:AV56"/>
    <mergeCell ref="A67:B71"/>
    <mergeCell ref="C67:C71"/>
    <mergeCell ref="AU67:AU71"/>
    <mergeCell ref="AU57:AU61"/>
    <mergeCell ref="AV57:AV61"/>
    <mergeCell ref="A39:B43"/>
    <mergeCell ref="C39:C43"/>
    <mergeCell ref="AU39:AU43"/>
    <mergeCell ref="AV39:AV43"/>
    <mergeCell ref="B44:AR44"/>
    <mergeCell ref="A45:A49"/>
    <mergeCell ref="B45:B49"/>
    <mergeCell ref="C45:C49"/>
    <mergeCell ref="AU45:AU49"/>
    <mergeCell ref="AV45:AV49"/>
    <mergeCell ref="A26:B30"/>
    <mergeCell ref="C26:C30"/>
    <mergeCell ref="AU26:AU30"/>
    <mergeCell ref="AV26:AV30"/>
    <mergeCell ref="B31:AR31"/>
    <mergeCell ref="A34:A38"/>
    <mergeCell ref="B34:B38"/>
    <mergeCell ref="C34:C38"/>
    <mergeCell ref="AU34:AU38"/>
    <mergeCell ref="AV34:AV38"/>
    <mergeCell ref="A16:A20"/>
    <mergeCell ref="B16:B20"/>
    <mergeCell ref="C16:C20"/>
    <mergeCell ref="AU16:AU20"/>
    <mergeCell ref="AV16:AV20"/>
    <mergeCell ref="A21:A25"/>
    <mergeCell ref="B21:B25"/>
    <mergeCell ref="C21:C25"/>
    <mergeCell ref="AU21:AU25"/>
    <mergeCell ref="AV21:AV25"/>
    <mergeCell ref="AU6:AU10"/>
    <mergeCell ref="AV6:AV10"/>
    <mergeCell ref="A11:A15"/>
    <mergeCell ref="B11:B15"/>
    <mergeCell ref="C11:C15"/>
    <mergeCell ref="AU11:AU15"/>
    <mergeCell ref="AV11:AV15"/>
    <mergeCell ref="AU62:AU66"/>
    <mergeCell ref="AV62:AV66"/>
    <mergeCell ref="A82:C86"/>
    <mergeCell ref="D87:AT87"/>
    <mergeCell ref="AU82:AU86"/>
    <mergeCell ref="AV82:AV86"/>
    <mergeCell ref="AV67:AV71"/>
    <mergeCell ref="AU77:AU81"/>
    <mergeCell ref="AV77:AV81"/>
    <mergeCell ref="B5:AR5"/>
    <mergeCell ref="A57:A61"/>
    <mergeCell ref="B57:B61"/>
    <mergeCell ref="C57:C61"/>
    <mergeCell ref="A62:A66"/>
    <mergeCell ref="B62:B66"/>
    <mergeCell ref="C62:C66"/>
    <mergeCell ref="A6:A10"/>
    <mergeCell ref="B6:B10"/>
    <mergeCell ref="C6:C10"/>
    <mergeCell ref="AC3:AE3"/>
    <mergeCell ref="AF3:AH3"/>
    <mergeCell ref="AI3:AK3"/>
    <mergeCell ref="AL3:AN3"/>
    <mergeCell ref="AO3:AQ3"/>
    <mergeCell ref="AR3:AT3"/>
    <mergeCell ref="K3:M3"/>
    <mergeCell ref="N3:P3"/>
    <mergeCell ref="Q3:S3"/>
    <mergeCell ref="T3:V3"/>
    <mergeCell ref="W3:Y3"/>
    <mergeCell ref="Z3:AB3"/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</mergeCells>
  <conditionalFormatting sqref="H67:AT71 AQ75:AQ76 AQ73 AO73:AP76 AN73 AN75:AN76 H73:AM76 AR73:AT76 H78:AT81 H46:AT49 H35:AT38 H40:AT43 H27:AT30 H52:AT52 I57:AT57 W53:X66 Q52:U66 K53:L66 H53:I66 N53:O66 H83:AT86 H89:AT107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horizontalDpi="600" verticalDpi="600" orientation="landscape" pageOrder="overThenDown" paperSize="8" scale="51" r:id="rId2"/>
  <ignoredErrors>
    <ignoredError sqref="E16:F16 E11:F11 AQ73 AN73 AK74:AK75 AE74 AB73 AK72 AE72 E21:F21 E27:G27 G7 G17 V16 E26:F26 G26 J73 P72:S72 G73 M73 P73:P74 Y74 V73:V74 E77:G77 AF45 AK21 AE26 AE16 AK16 AE73:AK73 G71 G72 AK26 G21 AT20 AN16 G16 Y72 G52:G53 AE21 E39:G39 G48 P45 E98:F98 E103:F103 P54:Y54 E62:G62 G63 E57:G57 E67:G67 E72:F72 U72:V72 P82 G82 G88 G68" formula="1"/>
    <ignoredError sqref="A57 A62" twoDigitTextYear="1"/>
    <ignoredError sqref="A31 A44" numberStoredAsText="1"/>
    <ignoredError sqref="K77:AR77 AH11 AS77:AT77" formulaRange="1"/>
    <ignoredError sqref="H77:J7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Базанкова</cp:lastModifiedBy>
  <cp:lastPrinted>2021-04-15T11:22:36Z</cp:lastPrinted>
  <dcterms:created xsi:type="dcterms:W3CDTF">2011-05-17T05:04:33Z</dcterms:created>
  <dcterms:modified xsi:type="dcterms:W3CDTF">2021-06-09T10:23:54Z</dcterms:modified>
  <cp:category/>
  <cp:version/>
  <cp:contentType/>
  <cp:contentStatus/>
</cp:coreProperties>
</file>