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<sst xmlns="http://schemas.openxmlformats.org/spreadsheetml/2006/main" count="37" uniqueCount="20">
  <si>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Отчет № 7. 13.09.2021 11:15:53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</si>
  <si>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</si>
  <si>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Думы Ханты-Мансийского автономного округа - Югры седьмого созыва</t>
  </si>
  <si>
    <t>Урайский (№ 4)</t>
  </si>
  <si>
    <t>В тыс. руб.</t>
  </si>
  <si>
    <t>1</t>
  </si>
  <si>
    <t>1.</t>
  </si>
  <si>
    <t>30.08.2021</t>
  </si>
  <si>
    <t/>
  </si>
  <si>
    <t>06.08.2021</t>
  </si>
  <si>
    <t>24.08.2021</t>
  </si>
  <si>
    <t>08.09.2021</t>
  </si>
  <si>
    <t>23.08.2021</t>
  </si>
  <si>
    <t>11.08.2021</t>
  </si>
  <si>
    <t>30.07.2021</t>
  </si>
  <si>
    <t>2.</t>
  </si>
  <si>
    <t>3.</t>
  </si>
  <si>
    <t>03.09.2021</t>
  </si>
  <si>
    <t>10.09.2021</t>
  </si>
  <si>
    <t>По состоянию на 11.09.2021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</si>
</sst>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25">
      <selection activeCell="O8" sqref="O8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 t="s">
        <v>0</v>
      </c>
    </row>
    <row r="2" spans="1:13" ht="20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5">
      <c r="M5" s="5" t="s">
        <v>19</v>
      </c>
    </row>
    <row r="6" ht="15">
      <c r="M6" s="5" t="s">
        <v>4</v>
      </c>
    </row>
    <row r="7" spans="1:13" ht="24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9" t="str">
        <f>"Поступило средств"</f>
        <v>Поступило средств</v>
      </c>
      <c r="D7" s="10"/>
      <c r="E7" s="10"/>
      <c r="F7" s="10"/>
      <c r="G7" s="11"/>
      <c r="H7" s="9" t="str">
        <f>"Израсходовано средств"</f>
        <v>Израсходовано средств</v>
      </c>
      <c r="I7" s="10"/>
      <c r="J7" s="10"/>
      <c r="K7" s="11"/>
      <c r="L7" s="9" t="str">
        <f>"Возвращено средств"</f>
        <v>Возвращено средств</v>
      </c>
      <c r="M7" s="11"/>
    </row>
    <row r="8" spans="1:14" ht="48.75" customHeight="1">
      <c r="A8" s="7"/>
      <c r="B8" s="7"/>
      <c r="C8" s="6" t="str">
        <f>"всего"</f>
        <v>всего</v>
      </c>
      <c r="D8" s="9" t="str">
        <f>"из них"</f>
        <v>из них</v>
      </c>
      <c r="E8" s="10"/>
      <c r="F8" s="10"/>
      <c r="G8" s="11"/>
      <c r="H8" s="6" t="str">
        <f>"всего"</f>
        <v>всего</v>
      </c>
      <c r="I8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>"сумма, тыс. руб."</f>
        <v>сумма, тыс. руб.</v>
      </c>
      <c r="M8" s="6" t="str">
        <f>"основание возврата"</f>
        <v>основание возврата</v>
      </c>
      <c r="N8" s="4"/>
    </row>
    <row r="9" spans="1:14" ht="69.75" customHeight="1">
      <c r="A9" s="7"/>
      <c r="B9" s="7"/>
      <c r="C9" s="7"/>
      <c r="D9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>"дата операции"</f>
        <v>дата операции</v>
      </c>
      <c r="J9" s="6" t="str">
        <f>"сумма, тыс. руб."</f>
        <v>сумма, тыс. руб.</v>
      </c>
      <c r="K9" s="6" t="str">
        <f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 ht="15">
      <c r="A11" s="14" t="s">
        <v>5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255" customHeight="1">
      <c r="A12" s="15" t="s">
        <v>6</v>
      </c>
      <c r="B12" s="16" t="str">
        <f>"Дубовик Анатолий Владимирович"</f>
        <v>Дубовик Анатолий Владимирович</v>
      </c>
      <c r="C12" s="17"/>
      <c r="D12" s="17">
        <v>700</v>
      </c>
      <c r="E12" s="16" t="str">
        <f>"ООО ""АКЦЕНТ"""</f>
        <v>ООО "АКЦЕНТ"</v>
      </c>
      <c r="F12" s="17">
        <v>2700</v>
      </c>
      <c r="G12" s="18">
        <v>15</v>
      </c>
      <c r="H12" s="17"/>
      <c r="I12" s="19" t="s">
        <v>7</v>
      </c>
      <c r="J12" s="17">
        <v>180</v>
      </c>
      <c r="K12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2" s="17">
        <v>850</v>
      </c>
      <c r="M12" s="1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  <c r="N12" s="13"/>
    </row>
    <row r="13" spans="1:14" ht="345" customHeight="1">
      <c r="A13" s="15" t="s">
        <v>8</v>
      </c>
      <c r="B13" s="16">
        <f>""</f>
      </c>
      <c r="C13" s="17"/>
      <c r="D13" s="17">
        <v>1400</v>
      </c>
      <c r="E13" s="16" t="str">
        <f>"ООО ""МОБИЛЬНЫЙ МИР"""</f>
        <v>ООО "МОБИЛЬНЫЙ МИР"</v>
      </c>
      <c r="F13" s="17"/>
      <c r="G13" s="18"/>
      <c r="H13" s="17"/>
      <c r="I13" s="19" t="s">
        <v>9</v>
      </c>
      <c r="J13" s="17">
        <v>104</v>
      </c>
      <c r="K13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3" s="17">
        <v>500</v>
      </c>
      <c r="M13" s="16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N13" s="4"/>
    </row>
    <row r="14" spans="1:14" ht="255" customHeight="1">
      <c r="A14" s="15" t="s">
        <v>8</v>
      </c>
      <c r="B14" s="16">
        <f>""</f>
      </c>
      <c r="C14" s="17"/>
      <c r="D14" s="17">
        <v>600</v>
      </c>
      <c r="E14" s="16" t="str">
        <f>"ООО""СПЕКТР-ЛЕС"""</f>
        <v>ООО"СПЕКТР-ЛЕС"</v>
      </c>
      <c r="F14" s="17"/>
      <c r="G14" s="18"/>
      <c r="H14" s="17"/>
      <c r="I14" s="19" t="s">
        <v>10</v>
      </c>
      <c r="J14" s="17">
        <v>100</v>
      </c>
      <c r="K14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14" s="17">
        <v>150</v>
      </c>
      <c r="M14" s="16" t="str">
        <f>"Возврат средств юридическому лицу по иным основаниям"</f>
        <v>Возврат средств юридическому лицу по иным основаниям</v>
      </c>
      <c r="N14" s="4"/>
    </row>
    <row r="15" spans="1:14" ht="345" customHeight="1">
      <c r="A15" s="15" t="s">
        <v>8</v>
      </c>
      <c r="B15" s="16">
        <f>""</f>
      </c>
      <c r="C15" s="17"/>
      <c r="D15" s="17">
        <v>700</v>
      </c>
      <c r="E15" s="16" t="str">
        <f>"ОБЩЕСТВО С ОГРАНИЧЕННОЙ ОТВЕТСТВЕННОСТЬЮ ""ВЫБОР"""</f>
        <v>ОБЩЕСТВО С ОГРАНИЧЕННОЙ ОТВЕТСТВЕННОСТЬЮ "ВЫБОР"</v>
      </c>
      <c r="F15" s="17"/>
      <c r="G15" s="18"/>
      <c r="H15" s="17"/>
      <c r="I15" s="19" t="s">
        <v>11</v>
      </c>
      <c r="J15" s="17">
        <v>88</v>
      </c>
      <c r="K1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7"/>
      <c r="M15" s="16">
        <f>""</f>
      </c>
      <c r="N15" s="4"/>
    </row>
    <row r="16" spans="1:14" ht="345" customHeight="1">
      <c r="A16" s="15" t="s">
        <v>8</v>
      </c>
      <c r="B16" s="16">
        <f>""</f>
      </c>
      <c r="C16" s="17"/>
      <c r="D16" s="17">
        <v>200</v>
      </c>
      <c r="E16" s="16" t="str">
        <f>"Общество с ограниченной ответственностью ""ЭКСПРЕСС-СВЯЗЬ"""</f>
        <v>Общество с ограниченной ответственностью "ЭКСПРЕСС-СВЯЗЬ"</v>
      </c>
      <c r="F16" s="17"/>
      <c r="G16" s="18"/>
      <c r="H16" s="17"/>
      <c r="I16" s="19" t="s">
        <v>12</v>
      </c>
      <c r="J16" s="17">
        <v>84.5</v>
      </c>
      <c r="K16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17"/>
      <c r="M16" s="16">
        <f>""</f>
      </c>
      <c r="N16" s="4"/>
    </row>
    <row r="17" spans="1:14" ht="345" customHeight="1">
      <c r="A17" s="15" t="s">
        <v>8</v>
      </c>
      <c r="B17" s="16">
        <f>""</f>
      </c>
      <c r="C17" s="17"/>
      <c r="D17" s="17">
        <v>200</v>
      </c>
      <c r="E17" s="16" t="str">
        <f>"Общество с ограниченной ответственностью ""ЮТАР"""</f>
        <v>Общество с ограниченной ответственностью "ЮТАР"</v>
      </c>
      <c r="F17" s="17"/>
      <c r="G17" s="18"/>
      <c r="H17" s="17"/>
      <c r="I17" s="19" t="s">
        <v>10</v>
      </c>
      <c r="J17" s="17">
        <v>60.16</v>
      </c>
      <c r="K17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7" s="17"/>
      <c r="M17" s="16">
        <f>""</f>
      </c>
      <c r="N17" s="4"/>
    </row>
    <row r="18" spans="1:14" ht="345" customHeight="1">
      <c r="A18" s="15" t="s">
        <v>8</v>
      </c>
      <c r="B18" s="16">
        <f>""</f>
      </c>
      <c r="C18" s="17"/>
      <c r="D18" s="17">
        <v>300</v>
      </c>
      <c r="E18" s="16" t="str">
        <f>"ОБЩЕСТВО С ОГРАНИЧЕННОЙ ОТВЕТСТВЕННОСТЬЮ ""ТСК КОНДА"""</f>
        <v>ОБЩЕСТВО С ОГРАНИЧЕННОЙ ОТВЕТСТВЕННОСТЬЮ "ТСК КОНДА"</v>
      </c>
      <c r="F18" s="17"/>
      <c r="G18" s="18"/>
      <c r="H18" s="17"/>
      <c r="I18" s="19" t="s">
        <v>13</v>
      </c>
      <c r="J18" s="17">
        <v>55</v>
      </c>
      <c r="K18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8" s="17"/>
      <c r="M18" s="16">
        <f>""</f>
      </c>
      <c r="N18" s="4"/>
    </row>
    <row r="19" spans="1:14" ht="345" customHeight="1">
      <c r="A19" s="15" t="s">
        <v>8</v>
      </c>
      <c r="B19" s="16">
        <f>""</f>
      </c>
      <c r="C19" s="17"/>
      <c r="D19" s="17">
        <v>300</v>
      </c>
      <c r="E19" s="16" t="str">
        <f>"ООО ""СТРОЙ ПЛРС"""</f>
        <v>ООО "СТРОЙ ПЛРС"</v>
      </c>
      <c r="F19" s="17"/>
      <c r="G19" s="18"/>
      <c r="H19" s="17"/>
      <c r="I19" s="19" t="s">
        <v>14</v>
      </c>
      <c r="J19" s="17">
        <v>51.17</v>
      </c>
      <c r="K19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9" s="17"/>
      <c r="M19" s="16">
        <f>""</f>
      </c>
      <c r="N19" s="4"/>
    </row>
    <row r="20" spans="1:14" ht="120" customHeight="1">
      <c r="A20" s="15" t="s">
        <v>8</v>
      </c>
      <c r="B20" s="16">
        <f>""</f>
      </c>
      <c r="C20" s="17"/>
      <c r="D20" s="17">
        <v>50</v>
      </c>
      <c r="E20" s="16" t="str">
        <f>"ОБЩЕСТВО С ОГРАНИЧЕННОЙ ОТВЕТСТВЕННОСТЬЮ ""ЗИМНЯЯ ДОРОГА"""</f>
        <v>ОБЩЕСТВО С ОГРАНИЧЕННОЙ ОТВЕТСТВЕННОСТЬЮ "ЗИМНЯЯ ДОРОГА"</v>
      </c>
      <c r="F20" s="17"/>
      <c r="G20" s="18"/>
      <c r="H20" s="17"/>
      <c r="I20" s="19"/>
      <c r="J20" s="17"/>
      <c r="K20" s="16">
        <f>""</f>
      </c>
      <c r="L20" s="17"/>
      <c r="M20" s="16">
        <f>""</f>
      </c>
      <c r="N20" s="4"/>
    </row>
    <row r="21" spans="1:14" ht="30" customHeight="1">
      <c r="A21" s="14" t="s">
        <v>8</v>
      </c>
      <c r="B21" s="20" t="str">
        <f>"Итого по кандидату"</f>
        <v>Итого по кандидату</v>
      </c>
      <c r="C21" s="21">
        <v>7150</v>
      </c>
      <c r="D21" s="21">
        <v>4450</v>
      </c>
      <c r="E21" s="20">
        <f>""</f>
      </c>
      <c r="F21" s="21">
        <v>2700</v>
      </c>
      <c r="G21" s="22"/>
      <c r="H21" s="21">
        <v>1637.51</v>
      </c>
      <c r="I21" s="23"/>
      <c r="J21" s="21">
        <v>722.83</v>
      </c>
      <c r="K21" s="20">
        <f>""</f>
      </c>
      <c r="L21" s="21">
        <v>1500</v>
      </c>
      <c r="M21" s="20">
        <f>""</f>
      </c>
      <c r="N21" s="13"/>
    </row>
    <row r="22" spans="1:14" ht="30" customHeight="1">
      <c r="A22" s="15" t="s">
        <v>15</v>
      </c>
      <c r="B22" s="16" t="str">
        <f>"Мулько Олег Аликович"</f>
        <v>Мулько Олег Аликович</v>
      </c>
      <c r="C22" s="17">
        <v>14.29</v>
      </c>
      <c r="D22" s="17"/>
      <c r="E22" s="16">
        <f>""</f>
      </c>
      <c r="F22" s="17"/>
      <c r="G22" s="18"/>
      <c r="H22" s="17">
        <v>14.29</v>
      </c>
      <c r="I22" s="19"/>
      <c r="J22" s="17"/>
      <c r="K22" s="16">
        <f>""</f>
      </c>
      <c r="L22" s="17"/>
      <c r="M22" s="16">
        <f>""</f>
      </c>
      <c r="N22" s="13"/>
    </row>
    <row r="23" spans="1:14" ht="30" customHeight="1">
      <c r="A23" s="14" t="s">
        <v>8</v>
      </c>
      <c r="B23" s="20" t="str">
        <f>"Итого по кандидату"</f>
        <v>Итого по кандидату</v>
      </c>
      <c r="C23" s="21">
        <v>14.29</v>
      </c>
      <c r="D23" s="21">
        <v>0</v>
      </c>
      <c r="E23" s="20">
        <f>""</f>
      </c>
      <c r="F23" s="21">
        <v>0</v>
      </c>
      <c r="G23" s="22"/>
      <c r="H23" s="21">
        <v>14.29</v>
      </c>
      <c r="I23" s="23"/>
      <c r="J23" s="21">
        <v>0</v>
      </c>
      <c r="K23" s="20">
        <f>""</f>
      </c>
      <c r="L23" s="21">
        <v>0</v>
      </c>
      <c r="M23" s="20">
        <f>""</f>
      </c>
      <c r="N23" s="13"/>
    </row>
    <row r="24" spans="1:14" ht="345" customHeight="1">
      <c r="A24" s="15" t="s">
        <v>16</v>
      </c>
      <c r="B24" s="16" t="str">
        <f>"Эмиров Сервер Зубиерович"</f>
        <v>Эмиров Сервер Зубиерович</v>
      </c>
      <c r="C24" s="17"/>
      <c r="D24" s="17"/>
      <c r="E24" s="16">
        <f>""</f>
      </c>
      <c r="F24" s="17"/>
      <c r="G24" s="18"/>
      <c r="H24" s="17"/>
      <c r="I24" s="19" t="s">
        <v>7</v>
      </c>
      <c r="J24" s="17">
        <v>67.52</v>
      </c>
      <c r="K24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4" s="17"/>
      <c r="M24" s="16">
        <f>""</f>
      </c>
      <c r="N24" s="13"/>
    </row>
    <row r="25" spans="1:14" ht="345" customHeight="1">
      <c r="A25" s="15" t="s">
        <v>8</v>
      </c>
      <c r="B25" s="16">
        <f>""</f>
      </c>
      <c r="C25" s="17"/>
      <c r="D25" s="17"/>
      <c r="E25" s="16">
        <f>""</f>
      </c>
      <c r="F25" s="17"/>
      <c r="G25" s="18"/>
      <c r="H25" s="17"/>
      <c r="I25" s="19" t="s">
        <v>17</v>
      </c>
      <c r="J25" s="17">
        <v>67.52</v>
      </c>
      <c r="K25" s="1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25" s="17"/>
      <c r="M25" s="16">
        <f>""</f>
      </c>
      <c r="N25" s="4"/>
    </row>
    <row r="26" spans="1:14" ht="255" customHeight="1">
      <c r="A26" s="15" t="s">
        <v>8</v>
      </c>
      <c r="B26" s="16">
        <f>""</f>
      </c>
      <c r="C26" s="17"/>
      <c r="D26" s="17"/>
      <c r="E26" s="16">
        <f>""</f>
      </c>
      <c r="F26" s="17"/>
      <c r="G26" s="18"/>
      <c r="H26" s="17"/>
      <c r="I26" s="19" t="s">
        <v>7</v>
      </c>
      <c r="J26" s="17">
        <v>50.64</v>
      </c>
      <c r="K26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6" s="17"/>
      <c r="M26" s="16">
        <f>""</f>
      </c>
      <c r="N26" s="4"/>
    </row>
    <row r="27" spans="1:14" ht="255" customHeight="1">
      <c r="A27" s="15" t="s">
        <v>8</v>
      </c>
      <c r="B27" s="16">
        <f>""</f>
      </c>
      <c r="C27" s="17"/>
      <c r="D27" s="17"/>
      <c r="E27" s="16">
        <f>""</f>
      </c>
      <c r="F27" s="17"/>
      <c r="G27" s="18"/>
      <c r="H27" s="17"/>
      <c r="I27" s="19" t="s">
        <v>18</v>
      </c>
      <c r="J27" s="17">
        <v>50.64</v>
      </c>
      <c r="K27" s="1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L27" s="17"/>
      <c r="M27" s="16">
        <f>""</f>
      </c>
      <c r="N27" s="4"/>
    </row>
    <row r="28" spans="1:14" ht="30" customHeight="1">
      <c r="A28" s="14" t="s">
        <v>8</v>
      </c>
      <c r="B28" s="20" t="str">
        <f>"Итого по кандидату"</f>
        <v>Итого по кандидату</v>
      </c>
      <c r="C28" s="21">
        <v>245.32</v>
      </c>
      <c r="D28" s="21">
        <v>0</v>
      </c>
      <c r="E28" s="20">
        <f>""</f>
      </c>
      <c r="F28" s="21">
        <v>0</v>
      </c>
      <c r="G28" s="22"/>
      <c r="H28" s="21">
        <v>245.32</v>
      </c>
      <c r="I28" s="23"/>
      <c r="J28" s="21">
        <v>236.32</v>
      </c>
      <c r="K28" s="20">
        <f>""</f>
      </c>
      <c r="L28" s="21">
        <v>0</v>
      </c>
      <c r="M28" s="20">
        <f>""</f>
      </c>
      <c r="N28" s="4"/>
    </row>
    <row r="29" spans="1:14" ht="15">
      <c r="A29" s="14" t="s">
        <v>8</v>
      </c>
      <c r="B29" s="20" t="str">
        <f>"Итого"</f>
        <v>Итого</v>
      </c>
      <c r="C29" s="21">
        <v>7409.61</v>
      </c>
      <c r="D29" s="21">
        <v>4450</v>
      </c>
      <c r="E29" s="20">
        <f>""</f>
      </c>
      <c r="F29" s="21">
        <v>2700</v>
      </c>
      <c r="G29" s="22">
        <v>15</v>
      </c>
      <c r="H29" s="21">
        <v>1897.12</v>
      </c>
      <c r="I29" s="23"/>
      <c r="J29" s="21">
        <v>959.15</v>
      </c>
      <c r="K29" s="20">
        <f>""</f>
      </c>
      <c r="L29" s="21">
        <v>1500</v>
      </c>
      <c r="M29" s="20">
        <f>""</f>
      </c>
      <c r="N29" s="13"/>
    </row>
    <row r="30" ht="15">
      <c r="N30" s="13"/>
    </row>
  </sheetData>
  <sheetProtection/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2021-09-13T06:16:13Z</dcterms:created>
  <dcterms:modified xsi:type="dcterms:W3CDTF">2021-09-13T06:17:14Z</dcterms:modified>
  <cp:category/>
  <cp:version/>
  <cp:contentType/>
  <cp:contentStatus/>
</cp:coreProperties>
</file>