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 (3)" sheetId="6" r:id="rId1"/>
  </sheets>
  <definedNames>
    <definedName name="_xlnm.Print_Titles" localSheetId="0">'Лист1 (3)'!$5:$6</definedName>
  </definedNames>
  <calcPr calcId="125725"/>
</workbook>
</file>

<file path=xl/calcChain.xml><?xml version="1.0" encoding="utf-8"?>
<calcChain xmlns="http://schemas.openxmlformats.org/spreadsheetml/2006/main">
  <c r="G131" i="6"/>
  <c r="E131"/>
  <c r="G126"/>
  <c r="E126"/>
  <c r="G121"/>
  <c r="E121"/>
  <c r="G113"/>
  <c r="E113"/>
  <c r="G108"/>
  <c r="E108"/>
  <c r="G100"/>
  <c r="E100"/>
  <c r="G95"/>
  <c r="E95"/>
  <c r="G86"/>
  <c r="G133" s="1"/>
  <c r="E86"/>
  <c r="E77"/>
  <c r="F72"/>
  <c r="E72"/>
  <c r="F65"/>
  <c r="E65"/>
  <c r="F59"/>
  <c r="E59"/>
  <c r="F50"/>
  <c r="E50"/>
  <c r="F43"/>
  <c r="E43"/>
  <c r="F36"/>
  <c r="E36"/>
  <c r="F29"/>
  <c r="E29"/>
  <c r="F23"/>
  <c r="E23"/>
  <c r="F18"/>
  <c r="E18"/>
  <c r="F10"/>
  <c r="F133" s="1"/>
  <c r="E10"/>
  <c r="E133" l="1"/>
</calcChain>
</file>

<file path=xl/sharedStrings.xml><?xml version="1.0" encoding="utf-8"?>
<sst xmlns="http://schemas.openxmlformats.org/spreadsheetml/2006/main" count="146" uniqueCount="39">
  <si>
    <t>№ п/п</t>
  </si>
  <si>
    <t xml:space="preserve">№ ж/дома </t>
  </si>
  <si>
    <t>ремонт крыши</t>
  </si>
  <si>
    <t>холодное водоснабжение</t>
  </si>
  <si>
    <t>газоснабжение</t>
  </si>
  <si>
    <t>водоотведение</t>
  </si>
  <si>
    <t>проектные работы</t>
  </si>
  <si>
    <t>строительный контроль</t>
  </si>
  <si>
    <t xml:space="preserve">микр-н </t>
  </si>
  <si>
    <t>перечень мероприятий</t>
  </si>
  <si>
    <t>ремонт фасада с утеплением</t>
  </si>
  <si>
    <t>31</t>
  </si>
  <si>
    <t>33</t>
  </si>
  <si>
    <t xml:space="preserve"> 1Д</t>
  </si>
  <si>
    <t>68</t>
  </si>
  <si>
    <t>101</t>
  </si>
  <si>
    <t>102</t>
  </si>
  <si>
    <t>104</t>
  </si>
  <si>
    <t>32</t>
  </si>
  <si>
    <t>35</t>
  </si>
  <si>
    <t>электроснабжение</t>
  </si>
  <si>
    <t>теплоснабжение</t>
  </si>
  <si>
    <t>ремонт подвальных помещений</t>
  </si>
  <si>
    <t>ремонт фасада</t>
  </si>
  <si>
    <t>горячее водоснабжение</t>
  </si>
  <si>
    <t xml:space="preserve">ул. Шевченко </t>
  </si>
  <si>
    <t xml:space="preserve"> 2020 г                   стоимость всего , руб</t>
  </si>
  <si>
    <t xml:space="preserve"> 2021 г                   стоимость всего , руб</t>
  </si>
  <si>
    <t xml:space="preserve"> 2022 г                   стоимость всего , руб</t>
  </si>
  <si>
    <t>Перечень</t>
  </si>
  <si>
    <t>ДУЖФ</t>
  </si>
  <si>
    <t>Гарант</t>
  </si>
  <si>
    <t>МИР</t>
  </si>
  <si>
    <t>Эксперт</t>
  </si>
  <si>
    <t>Капитал</t>
  </si>
  <si>
    <t>ДУМД</t>
  </si>
  <si>
    <t>Итого</t>
  </si>
  <si>
    <t>ИТОГО</t>
  </si>
  <si>
    <t xml:space="preserve"> работ по капитальному ремонту общего имущества  в многоквартирных домах в период на 2020, 2021, 2022 годы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</si>
</sst>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4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/>
    <xf numFmtId="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/>
    <xf numFmtId="4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4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11" xfId="0" applyFont="1" applyBorder="1"/>
    <xf numFmtId="4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wrapText="1"/>
    </xf>
    <xf numFmtId="4" fontId="4" fillId="0" borderId="14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49" fontId="2" fillId="0" borderId="11" xfId="0" applyNumberFormat="1" applyFont="1" applyBorder="1"/>
    <xf numFmtId="4" fontId="2" fillId="0" borderId="11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" fontId="2" fillId="0" borderId="6" xfId="0" applyNumberFormat="1" applyFont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1" xfId="0" applyFont="1" applyBorder="1"/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3" fillId="0" borderId="6" xfId="0" applyFont="1" applyFill="1" applyBorder="1"/>
    <xf numFmtId="4" fontId="3" fillId="0" borderId="6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3" fillId="0" borderId="15" xfId="0" applyFont="1" applyFill="1" applyBorder="1"/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6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2" fillId="0" borderId="11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140"/>
  <sheetViews>
    <sheetView tabSelected="1" workbookViewId="0">
      <pane ySplit="6" topLeftCell="A25" activePane="bottomLeft" state="frozen"/>
      <selection pane="bottomLeft" activeCell="P13" sqref="P13:Q13"/>
    </sheetView>
  </sheetViews>
  <sheetFormatPr defaultRowHeight="15.75"/>
  <cols>
    <col min="1" max="1" width="8.28515625" style="1" customWidth="1"/>
    <col min="2" max="2" width="13.140625" style="1" customWidth="1"/>
    <col min="3" max="3" width="13.85546875" style="1" customWidth="1"/>
    <col min="4" max="4" width="33.7109375" style="1" customWidth="1"/>
    <col min="5" max="5" width="24.7109375" style="1" customWidth="1"/>
    <col min="6" max="6" width="23.5703125" style="1" customWidth="1"/>
    <col min="7" max="7" width="23" style="1" customWidth="1"/>
    <col min="8" max="8" width="36.5703125" style="1" hidden="1" customWidth="1"/>
    <col min="9" max="9" width="23.140625" style="1" customWidth="1"/>
    <col min="10" max="16384" width="9.140625" style="1"/>
  </cols>
  <sheetData>
    <row r="2" spans="1:21">
      <c r="A2" s="48" t="s">
        <v>29</v>
      </c>
      <c r="B2" s="48"/>
      <c r="C2" s="48"/>
      <c r="D2" s="48"/>
      <c r="E2" s="48"/>
      <c r="F2" s="48"/>
      <c r="G2" s="48"/>
    </row>
    <row r="3" spans="1:21">
      <c r="A3" s="48" t="s">
        <v>38</v>
      </c>
      <c r="B3" s="48"/>
      <c r="C3" s="48"/>
      <c r="D3" s="48"/>
      <c r="E3" s="48"/>
      <c r="F3" s="48"/>
      <c r="G3" s="48"/>
    </row>
    <row r="4" spans="1:21" ht="16.5" thickBot="1">
      <c r="A4" s="2"/>
      <c r="B4" s="49"/>
      <c r="C4" s="49"/>
      <c r="D4" s="49"/>
      <c r="E4" s="49"/>
      <c r="F4" s="49"/>
      <c r="G4" s="49"/>
      <c r="H4" s="49"/>
      <c r="I4" s="49"/>
      <c r="J4" s="50"/>
      <c r="K4" s="49"/>
      <c r="L4" s="50"/>
      <c r="M4" s="51"/>
      <c r="N4" s="49"/>
      <c r="O4" s="51"/>
      <c r="P4" s="49"/>
      <c r="Q4" s="51"/>
      <c r="R4" s="51"/>
      <c r="S4" s="51"/>
      <c r="T4" s="49"/>
      <c r="U4" s="51"/>
    </row>
    <row r="5" spans="1:21" ht="33" customHeight="1" thickBot="1">
      <c r="A5" s="3" t="s">
        <v>0</v>
      </c>
      <c r="B5" s="4" t="s">
        <v>8</v>
      </c>
      <c r="C5" s="4" t="s">
        <v>1</v>
      </c>
      <c r="D5" s="4" t="s">
        <v>9</v>
      </c>
      <c r="E5" s="5" t="s">
        <v>26</v>
      </c>
      <c r="F5" s="5" t="s">
        <v>27</v>
      </c>
      <c r="G5" s="137" t="s">
        <v>28</v>
      </c>
    </row>
    <row r="6" spans="1:21" ht="16.5" thickBot="1">
      <c r="A6" s="3">
        <v>1</v>
      </c>
      <c r="B6" s="4">
        <v>2</v>
      </c>
      <c r="C6" s="4">
        <v>3</v>
      </c>
      <c r="D6" s="4">
        <v>4</v>
      </c>
      <c r="E6" s="5">
        <v>6</v>
      </c>
      <c r="F6" s="5">
        <v>7</v>
      </c>
      <c r="G6" s="137">
        <v>8</v>
      </c>
    </row>
    <row r="7" spans="1:21">
      <c r="A7" s="54">
        <v>1</v>
      </c>
      <c r="B7" s="55">
        <v>2</v>
      </c>
      <c r="C7" s="56" t="s">
        <v>11</v>
      </c>
      <c r="D7" s="57" t="s">
        <v>6</v>
      </c>
      <c r="E7" s="58">
        <v>948937.2</v>
      </c>
      <c r="F7" s="59">
        <v>0</v>
      </c>
      <c r="G7" s="60">
        <v>0</v>
      </c>
      <c r="H7" s="46" t="s">
        <v>30</v>
      </c>
    </row>
    <row r="8" spans="1:21">
      <c r="A8" s="61"/>
      <c r="B8" s="14"/>
      <c r="C8" s="22"/>
      <c r="D8" s="7" t="s">
        <v>7</v>
      </c>
      <c r="E8" s="26">
        <v>0</v>
      </c>
      <c r="F8" s="27">
        <v>406145.12</v>
      </c>
      <c r="G8" s="62">
        <v>0</v>
      </c>
    </row>
    <row r="9" spans="1:21">
      <c r="A9" s="61"/>
      <c r="B9" s="6"/>
      <c r="C9" s="22"/>
      <c r="D9" s="13" t="s">
        <v>2</v>
      </c>
      <c r="E9" s="53">
        <v>0</v>
      </c>
      <c r="F9" s="24">
        <v>18978743.949999999</v>
      </c>
      <c r="G9" s="62">
        <v>0</v>
      </c>
    </row>
    <row r="10" spans="1:21" ht="16.5" thickBot="1">
      <c r="A10" s="63"/>
      <c r="B10" s="64"/>
      <c r="C10" s="65"/>
      <c r="D10" s="66" t="s">
        <v>36</v>
      </c>
      <c r="E10" s="67">
        <f>E7</f>
        <v>948937.2</v>
      </c>
      <c r="F10" s="68">
        <f>F8+F9</f>
        <v>19384889.07</v>
      </c>
      <c r="G10" s="69">
        <v>0</v>
      </c>
    </row>
    <row r="11" spans="1:21">
      <c r="A11" s="54"/>
      <c r="B11" s="70"/>
      <c r="C11" s="56"/>
      <c r="D11" s="57"/>
      <c r="E11" s="71"/>
      <c r="F11" s="72"/>
      <c r="G11" s="60"/>
    </row>
    <row r="12" spans="1:21">
      <c r="A12" s="61">
        <v>2</v>
      </c>
      <c r="B12" s="14">
        <v>2</v>
      </c>
      <c r="C12" s="22" t="s">
        <v>18</v>
      </c>
      <c r="D12" s="7" t="s">
        <v>6</v>
      </c>
      <c r="E12" s="10">
        <v>767707.11</v>
      </c>
      <c r="F12" s="24">
        <v>0</v>
      </c>
      <c r="G12" s="62">
        <v>0</v>
      </c>
      <c r="H12" s="46" t="s">
        <v>31</v>
      </c>
    </row>
    <row r="13" spans="1:21">
      <c r="A13" s="61"/>
      <c r="B13" s="6"/>
      <c r="C13" s="22"/>
      <c r="D13" s="7" t="s">
        <v>7</v>
      </c>
      <c r="E13" s="73">
        <v>0</v>
      </c>
      <c r="F13" s="24">
        <v>229971.59</v>
      </c>
      <c r="G13" s="62">
        <v>0</v>
      </c>
    </row>
    <row r="14" spans="1:21">
      <c r="A14" s="61"/>
      <c r="B14" s="6"/>
      <c r="C14" s="22"/>
      <c r="D14" s="23" t="s">
        <v>22</v>
      </c>
      <c r="E14" s="10">
        <v>0</v>
      </c>
      <c r="F14" s="24">
        <v>3658665.89</v>
      </c>
      <c r="G14" s="62">
        <v>0</v>
      </c>
    </row>
    <row r="15" spans="1:21">
      <c r="A15" s="61"/>
      <c r="B15" s="6"/>
      <c r="C15" s="22"/>
      <c r="D15" s="23" t="s">
        <v>20</v>
      </c>
      <c r="E15" s="10">
        <v>0</v>
      </c>
      <c r="F15" s="24">
        <v>2479803.4900000002</v>
      </c>
      <c r="G15" s="62">
        <v>0</v>
      </c>
    </row>
    <row r="16" spans="1:21">
      <c r="A16" s="61"/>
      <c r="B16" s="6"/>
      <c r="C16" s="22"/>
      <c r="D16" s="7" t="s">
        <v>4</v>
      </c>
      <c r="E16" s="10">
        <v>0</v>
      </c>
      <c r="F16" s="24">
        <v>668114.61</v>
      </c>
      <c r="G16" s="62">
        <v>0</v>
      </c>
    </row>
    <row r="17" spans="1:8">
      <c r="A17" s="61"/>
      <c r="B17" s="6"/>
      <c r="C17" s="22"/>
      <c r="D17" s="7" t="s">
        <v>21</v>
      </c>
      <c r="E17" s="9">
        <v>0</v>
      </c>
      <c r="F17" s="24">
        <v>3939691.76</v>
      </c>
      <c r="G17" s="62">
        <v>0</v>
      </c>
    </row>
    <row r="18" spans="1:8" ht="16.5" thickBot="1">
      <c r="A18" s="63"/>
      <c r="B18" s="64"/>
      <c r="C18" s="65"/>
      <c r="D18" s="66" t="s">
        <v>36</v>
      </c>
      <c r="E18" s="74">
        <f>E12+E13+E14+E15+E16+E17</f>
        <v>767707.11</v>
      </c>
      <c r="F18" s="68">
        <f>F13+F14+F15+F16+F17</f>
        <v>10976247.34</v>
      </c>
      <c r="G18" s="69">
        <v>0</v>
      </c>
    </row>
    <row r="19" spans="1:8">
      <c r="A19" s="54"/>
      <c r="B19" s="70"/>
      <c r="C19" s="56"/>
      <c r="D19" s="57"/>
      <c r="E19" s="75"/>
      <c r="F19" s="76"/>
      <c r="G19" s="77"/>
    </row>
    <row r="20" spans="1:8">
      <c r="A20" s="61">
        <v>3</v>
      </c>
      <c r="B20" s="14">
        <v>2</v>
      </c>
      <c r="C20" s="22" t="s">
        <v>12</v>
      </c>
      <c r="D20" s="7" t="s">
        <v>6</v>
      </c>
      <c r="E20" s="10">
        <v>536379.71</v>
      </c>
      <c r="F20" s="24">
        <v>0</v>
      </c>
      <c r="G20" s="62">
        <v>0</v>
      </c>
      <c r="H20" s="46" t="s">
        <v>30</v>
      </c>
    </row>
    <row r="21" spans="1:8">
      <c r="A21" s="61"/>
      <c r="B21" s="14"/>
      <c r="C21" s="22"/>
      <c r="D21" s="7" t="s">
        <v>7</v>
      </c>
      <c r="E21" s="8">
        <v>0</v>
      </c>
      <c r="F21" s="24">
        <v>158950.51999999999</v>
      </c>
      <c r="G21" s="62">
        <v>0</v>
      </c>
    </row>
    <row r="22" spans="1:8">
      <c r="A22" s="61"/>
      <c r="B22" s="6"/>
      <c r="C22" s="22"/>
      <c r="D22" s="13" t="s">
        <v>2</v>
      </c>
      <c r="E22" s="10">
        <v>0</v>
      </c>
      <c r="F22" s="24">
        <v>7427594.2000000002</v>
      </c>
      <c r="G22" s="62">
        <v>0</v>
      </c>
    </row>
    <row r="23" spans="1:8" ht="16.5" thickBot="1">
      <c r="A23" s="63"/>
      <c r="B23" s="64"/>
      <c r="C23" s="65"/>
      <c r="D23" s="78" t="s">
        <v>36</v>
      </c>
      <c r="E23" s="79">
        <f>E20</f>
        <v>536379.71</v>
      </c>
      <c r="F23" s="68">
        <f>F21+F22</f>
        <v>7586544.7199999997</v>
      </c>
      <c r="G23" s="80">
        <v>0</v>
      </c>
    </row>
    <row r="24" spans="1:8">
      <c r="A24" s="54"/>
      <c r="B24" s="70"/>
      <c r="C24" s="56"/>
      <c r="D24" s="81"/>
      <c r="E24" s="82"/>
      <c r="F24" s="72"/>
      <c r="G24" s="60"/>
    </row>
    <row r="25" spans="1:8">
      <c r="A25" s="61">
        <v>4</v>
      </c>
      <c r="B25" s="14">
        <v>2</v>
      </c>
      <c r="C25" s="6" t="s">
        <v>19</v>
      </c>
      <c r="D25" s="7" t="s">
        <v>6</v>
      </c>
      <c r="E25" s="10">
        <v>872656.79</v>
      </c>
      <c r="F25" s="24">
        <v>0</v>
      </c>
      <c r="G25" s="62">
        <v>0</v>
      </c>
      <c r="H25" s="46" t="s">
        <v>30</v>
      </c>
    </row>
    <row r="26" spans="1:8">
      <c r="A26" s="61"/>
      <c r="B26" s="6"/>
      <c r="C26" s="6"/>
      <c r="D26" s="7" t="s">
        <v>7</v>
      </c>
      <c r="E26" s="73">
        <v>0</v>
      </c>
      <c r="F26" s="24">
        <v>373497.11</v>
      </c>
      <c r="G26" s="62">
        <v>0</v>
      </c>
    </row>
    <row r="27" spans="1:8">
      <c r="A27" s="61"/>
      <c r="B27" s="6"/>
      <c r="C27" s="6"/>
      <c r="D27" s="13" t="s">
        <v>2</v>
      </c>
      <c r="E27" s="10">
        <v>0</v>
      </c>
      <c r="F27" s="24">
        <v>7552311.75</v>
      </c>
      <c r="G27" s="62">
        <v>0</v>
      </c>
    </row>
    <row r="28" spans="1:8">
      <c r="A28" s="61"/>
      <c r="B28" s="6"/>
      <c r="C28" s="39"/>
      <c r="D28" s="7" t="s">
        <v>10</v>
      </c>
      <c r="E28" s="15">
        <v>0</v>
      </c>
      <c r="F28" s="24">
        <v>9900824.0600000005</v>
      </c>
      <c r="G28" s="83">
        <v>0</v>
      </c>
      <c r="H28" s="32"/>
    </row>
    <row r="29" spans="1:8" ht="16.5" thickBot="1">
      <c r="A29" s="63"/>
      <c r="B29" s="64"/>
      <c r="C29" s="84"/>
      <c r="D29" s="66" t="s">
        <v>36</v>
      </c>
      <c r="E29" s="85">
        <f>E25</f>
        <v>872656.79</v>
      </c>
      <c r="F29" s="68">
        <f>F25+F26+F27+F28</f>
        <v>17826632.920000002</v>
      </c>
      <c r="G29" s="86">
        <v>0</v>
      </c>
      <c r="H29" s="32"/>
    </row>
    <row r="30" spans="1:8">
      <c r="A30" s="54"/>
      <c r="B30" s="87"/>
      <c r="C30" s="88"/>
      <c r="D30" s="57"/>
      <c r="E30" s="89"/>
      <c r="F30" s="76"/>
      <c r="G30" s="90"/>
      <c r="H30" s="32"/>
    </row>
    <row r="31" spans="1:8">
      <c r="A31" s="61">
        <v>5</v>
      </c>
      <c r="B31" s="14">
        <v>2</v>
      </c>
      <c r="C31" s="11">
        <v>36</v>
      </c>
      <c r="D31" s="7" t="s">
        <v>6</v>
      </c>
      <c r="E31" s="10">
        <v>948748.32</v>
      </c>
      <c r="F31" s="24">
        <v>0</v>
      </c>
      <c r="G31" s="83">
        <v>0</v>
      </c>
      <c r="H31" s="46" t="s">
        <v>30</v>
      </c>
    </row>
    <row r="32" spans="1:8">
      <c r="A32" s="61"/>
      <c r="B32" s="11"/>
      <c r="C32" s="11"/>
      <c r="D32" s="7" t="s">
        <v>7</v>
      </c>
      <c r="E32" s="10">
        <v>0</v>
      </c>
      <c r="F32" s="24">
        <v>384664.28</v>
      </c>
      <c r="G32" s="83">
        <v>0</v>
      </c>
      <c r="H32" s="37"/>
    </row>
    <row r="33" spans="1:8">
      <c r="A33" s="61"/>
      <c r="B33" s="11"/>
      <c r="C33" s="11"/>
      <c r="D33" s="2" t="s">
        <v>21</v>
      </c>
      <c r="E33" s="26">
        <v>0</v>
      </c>
      <c r="F33" s="24">
        <v>4238813.54</v>
      </c>
      <c r="G33" s="83">
        <v>0</v>
      </c>
      <c r="H33" s="32"/>
    </row>
    <row r="34" spans="1:8">
      <c r="A34" s="61"/>
      <c r="B34" s="11"/>
      <c r="C34" s="11"/>
      <c r="D34" s="23" t="s">
        <v>22</v>
      </c>
      <c r="E34" s="10">
        <v>0</v>
      </c>
      <c r="F34" s="24">
        <v>2936450.72</v>
      </c>
      <c r="G34" s="83">
        <v>0</v>
      </c>
      <c r="H34" s="32"/>
    </row>
    <row r="35" spans="1:8" s="12" customFormat="1">
      <c r="A35" s="91"/>
      <c r="B35" s="11"/>
      <c r="C35" s="11"/>
      <c r="D35" s="7" t="s">
        <v>10</v>
      </c>
      <c r="E35" s="15">
        <v>0</v>
      </c>
      <c r="F35" s="25">
        <v>10799702.07</v>
      </c>
      <c r="G35" s="92">
        <v>0</v>
      </c>
      <c r="H35" s="19"/>
    </row>
    <row r="36" spans="1:8" s="12" customFormat="1" ht="16.5" thickBot="1">
      <c r="A36" s="93"/>
      <c r="B36" s="94"/>
      <c r="C36" s="94"/>
      <c r="D36" s="66" t="s">
        <v>36</v>
      </c>
      <c r="E36" s="85">
        <f>E31</f>
        <v>948748.32</v>
      </c>
      <c r="F36" s="95">
        <f>F32+F33+F35+F34</f>
        <v>18359630.609999999</v>
      </c>
      <c r="G36" s="96">
        <v>0</v>
      </c>
      <c r="H36" s="19"/>
    </row>
    <row r="37" spans="1:8">
      <c r="A37" s="54"/>
      <c r="B37" s="87"/>
      <c r="C37" s="87"/>
      <c r="D37" s="57"/>
      <c r="E37" s="75"/>
      <c r="F37" s="76"/>
      <c r="G37" s="90"/>
      <c r="H37" s="32"/>
    </row>
    <row r="38" spans="1:8">
      <c r="A38" s="61">
        <v>6</v>
      </c>
      <c r="B38" s="14">
        <v>2</v>
      </c>
      <c r="C38" s="11">
        <v>38</v>
      </c>
      <c r="D38" s="7" t="s">
        <v>6</v>
      </c>
      <c r="E38" s="10">
        <v>1069840.54</v>
      </c>
      <c r="F38" s="24">
        <v>0</v>
      </c>
      <c r="G38" s="83">
        <v>0</v>
      </c>
      <c r="H38" s="46" t="s">
        <v>30</v>
      </c>
    </row>
    <row r="39" spans="1:8">
      <c r="A39" s="61"/>
      <c r="B39" s="11"/>
      <c r="C39" s="11"/>
      <c r="D39" s="7" t="s">
        <v>7</v>
      </c>
      <c r="E39" s="73">
        <v>0</v>
      </c>
      <c r="F39" s="24">
        <v>436491.75</v>
      </c>
      <c r="G39" s="83">
        <v>0</v>
      </c>
      <c r="H39" s="32"/>
    </row>
    <row r="40" spans="1:8">
      <c r="A40" s="61"/>
      <c r="B40" s="11"/>
      <c r="C40" s="11"/>
      <c r="D40" s="13" t="s">
        <v>2</v>
      </c>
      <c r="E40" s="10">
        <v>0</v>
      </c>
      <c r="F40" s="24">
        <v>7543829.7000000002</v>
      </c>
      <c r="G40" s="83">
        <v>0</v>
      </c>
      <c r="H40" s="32"/>
    </row>
    <row r="41" spans="1:8">
      <c r="A41" s="61"/>
      <c r="B41" s="11"/>
      <c r="C41" s="11"/>
      <c r="D41" s="23" t="s">
        <v>22</v>
      </c>
      <c r="E41" s="10">
        <v>0</v>
      </c>
      <c r="F41" s="24">
        <v>2957316.11</v>
      </c>
      <c r="G41" s="83">
        <v>0</v>
      </c>
      <c r="H41" s="32"/>
    </row>
    <row r="42" spans="1:8">
      <c r="A42" s="61"/>
      <c r="B42" s="11"/>
      <c r="C42" s="40"/>
      <c r="D42" s="7" t="s">
        <v>10</v>
      </c>
      <c r="E42" s="9">
        <v>0</v>
      </c>
      <c r="F42" s="24">
        <v>9895664.9199999999</v>
      </c>
      <c r="G42" s="83">
        <v>0</v>
      </c>
      <c r="H42" s="32"/>
    </row>
    <row r="43" spans="1:8" ht="16.5" thickBot="1">
      <c r="A43" s="63"/>
      <c r="B43" s="94"/>
      <c r="C43" s="97"/>
      <c r="D43" s="66" t="s">
        <v>36</v>
      </c>
      <c r="E43" s="74">
        <f>E38</f>
        <v>1069840.54</v>
      </c>
      <c r="F43" s="68">
        <f>F39+F40+F41+F42</f>
        <v>20833302.48</v>
      </c>
      <c r="G43" s="86">
        <v>0</v>
      </c>
      <c r="H43" s="32"/>
    </row>
    <row r="44" spans="1:8">
      <c r="A44" s="54"/>
      <c r="B44" s="87"/>
      <c r="C44" s="88"/>
      <c r="D44" s="57"/>
      <c r="E44" s="75"/>
      <c r="F44" s="76"/>
      <c r="G44" s="90"/>
      <c r="H44" s="32"/>
    </row>
    <row r="45" spans="1:8">
      <c r="A45" s="61">
        <v>7</v>
      </c>
      <c r="B45" s="41">
        <v>2</v>
      </c>
      <c r="C45" s="42">
        <v>64</v>
      </c>
      <c r="D45" s="7" t="s">
        <v>6</v>
      </c>
      <c r="E45" s="9">
        <v>1269484.31</v>
      </c>
      <c r="F45" s="24">
        <v>0</v>
      </c>
      <c r="G45" s="83">
        <v>0</v>
      </c>
      <c r="H45" s="32"/>
    </row>
    <row r="46" spans="1:8">
      <c r="A46" s="61"/>
      <c r="B46" s="43"/>
      <c r="C46" s="11"/>
      <c r="D46" s="7" t="s">
        <v>7</v>
      </c>
      <c r="E46" s="9">
        <v>0</v>
      </c>
      <c r="F46" s="24">
        <v>543339.28</v>
      </c>
      <c r="G46" s="83">
        <v>0</v>
      </c>
      <c r="H46" s="46" t="s">
        <v>30</v>
      </c>
    </row>
    <row r="47" spans="1:8">
      <c r="A47" s="61"/>
      <c r="B47" s="43"/>
      <c r="C47" s="11"/>
      <c r="D47" s="7" t="s">
        <v>21</v>
      </c>
      <c r="E47" s="9">
        <v>0</v>
      </c>
      <c r="F47" s="24">
        <v>4167335.4</v>
      </c>
      <c r="G47" s="83">
        <v>0</v>
      </c>
      <c r="H47" s="32"/>
    </row>
    <row r="48" spans="1:8">
      <c r="A48" s="61"/>
      <c r="B48" s="43"/>
      <c r="C48" s="11"/>
      <c r="D48" s="7" t="s">
        <v>2</v>
      </c>
      <c r="E48" s="9">
        <v>0</v>
      </c>
      <c r="F48" s="24">
        <v>10604761.550000001</v>
      </c>
      <c r="G48" s="83">
        <v>0</v>
      </c>
      <c r="H48" s="32"/>
    </row>
    <row r="49" spans="1:8">
      <c r="A49" s="61"/>
      <c r="B49" s="43"/>
      <c r="C49" s="11"/>
      <c r="D49" s="7" t="s">
        <v>10</v>
      </c>
      <c r="E49" s="9">
        <v>0</v>
      </c>
      <c r="F49" s="24">
        <v>10617589.199999999</v>
      </c>
      <c r="G49" s="83">
        <v>0</v>
      </c>
      <c r="H49" s="32"/>
    </row>
    <row r="50" spans="1:8" ht="16.5" thickBot="1">
      <c r="A50" s="63"/>
      <c r="B50" s="98"/>
      <c r="C50" s="94"/>
      <c r="D50" s="66" t="s">
        <v>36</v>
      </c>
      <c r="E50" s="74">
        <f>E45</f>
        <v>1269484.31</v>
      </c>
      <c r="F50" s="68">
        <f>F46+F47+F48+F49</f>
        <v>25933025.43</v>
      </c>
      <c r="G50" s="86">
        <v>0</v>
      </c>
      <c r="H50" s="32"/>
    </row>
    <row r="51" spans="1:8">
      <c r="A51" s="54"/>
      <c r="B51" s="99"/>
      <c r="C51" s="87"/>
      <c r="D51" s="57"/>
      <c r="E51" s="71"/>
      <c r="F51" s="72"/>
      <c r="G51" s="100"/>
      <c r="H51" s="32"/>
    </row>
    <row r="52" spans="1:8">
      <c r="A52" s="61">
        <v>8</v>
      </c>
      <c r="B52" s="41">
        <v>2</v>
      </c>
      <c r="C52" s="42">
        <v>78</v>
      </c>
      <c r="D52" s="7" t="s">
        <v>6</v>
      </c>
      <c r="E52" s="9">
        <v>323230.19</v>
      </c>
      <c r="F52" s="24">
        <v>0</v>
      </c>
      <c r="G52" s="83">
        <v>0</v>
      </c>
      <c r="H52" s="45" t="s">
        <v>32</v>
      </c>
    </row>
    <row r="53" spans="1:8">
      <c r="A53" s="61"/>
      <c r="B53" s="41"/>
      <c r="C53" s="42"/>
      <c r="D53" s="7" t="s">
        <v>7</v>
      </c>
      <c r="E53" s="9">
        <v>0</v>
      </c>
      <c r="F53" s="24">
        <v>138342.51999999999</v>
      </c>
      <c r="G53" s="83">
        <v>0</v>
      </c>
      <c r="H53" s="32"/>
    </row>
    <row r="54" spans="1:8">
      <c r="A54" s="61"/>
      <c r="B54" s="43"/>
      <c r="C54" s="11"/>
      <c r="D54" s="7" t="s">
        <v>23</v>
      </c>
      <c r="E54" s="9">
        <v>0</v>
      </c>
      <c r="F54" s="24">
        <v>6464603.8399999999</v>
      </c>
      <c r="G54" s="83">
        <v>0</v>
      </c>
      <c r="H54" s="32"/>
    </row>
    <row r="55" spans="1:8">
      <c r="A55" s="61"/>
      <c r="B55" s="43"/>
      <c r="C55" s="11"/>
      <c r="D55" s="7" t="s">
        <v>20</v>
      </c>
      <c r="E55" s="9">
        <v>0</v>
      </c>
      <c r="F55" s="24">
        <v>2629449.4700000002</v>
      </c>
      <c r="G55" s="83">
        <v>0</v>
      </c>
      <c r="H55" s="32"/>
    </row>
    <row r="56" spans="1:8">
      <c r="A56" s="61"/>
      <c r="B56" s="43"/>
      <c r="C56" s="11"/>
      <c r="D56" s="7" t="s">
        <v>21</v>
      </c>
      <c r="E56" s="9">
        <v>0</v>
      </c>
      <c r="F56" s="24">
        <v>4177334.94</v>
      </c>
      <c r="G56" s="83">
        <v>0</v>
      </c>
      <c r="H56" s="32"/>
    </row>
    <row r="57" spans="1:8">
      <c r="A57" s="61"/>
      <c r="B57" s="43"/>
      <c r="C57" s="11"/>
      <c r="D57" s="7" t="s">
        <v>4</v>
      </c>
      <c r="E57" s="9">
        <v>0</v>
      </c>
      <c r="F57" s="24">
        <v>708415.45</v>
      </c>
      <c r="G57" s="83">
        <v>0</v>
      </c>
      <c r="H57" s="32"/>
    </row>
    <row r="58" spans="1:8">
      <c r="A58" s="61"/>
      <c r="B58" s="43"/>
      <c r="C58" s="11"/>
      <c r="D58" s="7" t="s">
        <v>22</v>
      </c>
      <c r="E58" s="9">
        <v>0</v>
      </c>
      <c r="F58" s="24">
        <v>2879357.51</v>
      </c>
      <c r="G58" s="83">
        <v>0</v>
      </c>
      <c r="H58" s="32"/>
    </row>
    <row r="59" spans="1:8" ht="16.5" thickBot="1">
      <c r="A59" s="63"/>
      <c r="B59" s="98"/>
      <c r="C59" s="94"/>
      <c r="D59" s="66" t="s">
        <v>36</v>
      </c>
      <c r="E59" s="68">
        <f>E52</f>
        <v>323230.19</v>
      </c>
      <c r="F59" s="68">
        <f>F52+F53+F54+F55+F56+F57+F58</f>
        <v>16997503.729999997</v>
      </c>
      <c r="G59" s="101">
        <v>0</v>
      </c>
      <c r="H59" s="32"/>
    </row>
    <row r="60" spans="1:8">
      <c r="A60" s="54"/>
      <c r="B60" s="99"/>
      <c r="C60" s="87"/>
      <c r="D60" s="57"/>
      <c r="E60" s="71"/>
      <c r="F60" s="72"/>
      <c r="G60" s="100"/>
      <c r="H60" s="32"/>
    </row>
    <row r="61" spans="1:8">
      <c r="A61" s="61">
        <v>9</v>
      </c>
      <c r="B61" s="41">
        <v>2</v>
      </c>
      <c r="C61" s="42">
        <v>79</v>
      </c>
      <c r="D61" s="7" t="s">
        <v>6</v>
      </c>
      <c r="E61" s="9">
        <v>814015.39</v>
      </c>
      <c r="F61" s="24">
        <v>0</v>
      </c>
      <c r="G61" s="83">
        <v>0</v>
      </c>
      <c r="H61" s="32"/>
    </row>
    <row r="62" spans="1:8">
      <c r="A62" s="61"/>
      <c r="B62" s="41"/>
      <c r="C62" s="42"/>
      <c r="D62" s="7" t="s">
        <v>7</v>
      </c>
      <c r="E62" s="9">
        <v>0</v>
      </c>
      <c r="F62" s="24">
        <v>222443.53</v>
      </c>
      <c r="G62" s="83">
        <v>0</v>
      </c>
      <c r="H62" s="45" t="s">
        <v>33</v>
      </c>
    </row>
    <row r="63" spans="1:8">
      <c r="A63" s="61"/>
      <c r="B63" s="41"/>
      <c r="C63" s="42"/>
      <c r="D63" s="7" t="s">
        <v>20</v>
      </c>
      <c r="E63" s="9">
        <v>0</v>
      </c>
      <c r="F63" s="24">
        <v>2629449.4700000002</v>
      </c>
      <c r="G63" s="83">
        <v>0</v>
      </c>
      <c r="H63" s="32"/>
    </row>
    <row r="64" spans="1:8">
      <c r="A64" s="61"/>
      <c r="B64" s="43"/>
      <c r="C64" s="11"/>
      <c r="D64" s="7" t="s">
        <v>21</v>
      </c>
      <c r="E64" s="9">
        <v>0</v>
      </c>
      <c r="F64" s="24">
        <v>4177334.94</v>
      </c>
      <c r="G64" s="83">
        <v>0</v>
      </c>
      <c r="H64" s="32"/>
    </row>
    <row r="65" spans="1:8" ht="16.5" thickBot="1">
      <c r="A65" s="63"/>
      <c r="B65" s="98"/>
      <c r="C65" s="94"/>
      <c r="D65" s="66" t="s">
        <v>36</v>
      </c>
      <c r="E65" s="74">
        <f>E61</f>
        <v>814015.39</v>
      </c>
      <c r="F65" s="68">
        <f>F62+F63+F64</f>
        <v>7029227.9399999995</v>
      </c>
      <c r="G65" s="86">
        <v>0</v>
      </c>
      <c r="H65" s="32"/>
    </row>
    <row r="66" spans="1:8">
      <c r="A66" s="54"/>
      <c r="B66" s="99"/>
      <c r="C66" s="87"/>
      <c r="D66" s="57"/>
      <c r="E66" s="71"/>
      <c r="F66" s="72"/>
      <c r="G66" s="100"/>
      <c r="H66" s="32"/>
    </row>
    <row r="67" spans="1:8">
      <c r="A67" s="61">
        <v>10</v>
      </c>
      <c r="B67" s="41">
        <v>2</v>
      </c>
      <c r="C67" s="11">
        <v>91</v>
      </c>
      <c r="D67" s="7" t="s">
        <v>6</v>
      </c>
      <c r="E67" s="9">
        <v>987992.22</v>
      </c>
      <c r="F67" s="24">
        <v>0</v>
      </c>
      <c r="G67" s="83">
        <v>0</v>
      </c>
      <c r="H67" s="32"/>
    </row>
    <row r="68" spans="1:8">
      <c r="A68" s="61"/>
      <c r="B68" s="41"/>
      <c r="C68" s="11"/>
      <c r="D68" s="7" t="s">
        <v>7</v>
      </c>
      <c r="E68" s="9">
        <v>0</v>
      </c>
      <c r="F68" s="24">
        <v>422860.67</v>
      </c>
      <c r="G68" s="83">
        <v>0</v>
      </c>
      <c r="H68" s="45" t="s">
        <v>34</v>
      </c>
    </row>
    <row r="69" spans="1:8">
      <c r="A69" s="61"/>
      <c r="B69" s="41"/>
      <c r="C69" s="11"/>
      <c r="D69" s="7" t="s">
        <v>24</v>
      </c>
      <c r="E69" s="9">
        <v>0</v>
      </c>
      <c r="F69" s="24">
        <v>6115524.0599999996</v>
      </c>
      <c r="G69" s="83">
        <v>0</v>
      </c>
      <c r="H69" s="32"/>
    </row>
    <row r="70" spans="1:8">
      <c r="A70" s="61"/>
      <c r="B70" s="41"/>
      <c r="C70" s="11"/>
      <c r="D70" s="7" t="s">
        <v>3</v>
      </c>
      <c r="E70" s="9">
        <v>0</v>
      </c>
      <c r="F70" s="24">
        <v>2924579.96</v>
      </c>
      <c r="G70" s="83">
        <v>0</v>
      </c>
      <c r="H70" s="32"/>
    </row>
    <row r="71" spans="1:8">
      <c r="A71" s="61"/>
      <c r="B71" s="41"/>
      <c r="C71" s="11"/>
      <c r="D71" s="7" t="s">
        <v>2</v>
      </c>
      <c r="E71" s="9">
        <v>0</v>
      </c>
      <c r="F71" s="24">
        <v>10719740.449999999</v>
      </c>
      <c r="G71" s="83">
        <v>0</v>
      </c>
      <c r="H71" s="32"/>
    </row>
    <row r="72" spans="1:8" ht="16.5" thickBot="1">
      <c r="A72" s="63"/>
      <c r="B72" s="102"/>
      <c r="C72" s="94"/>
      <c r="D72" s="66" t="s">
        <v>36</v>
      </c>
      <c r="E72" s="74">
        <f>E67</f>
        <v>987992.22</v>
      </c>
      <c r="F72" s="68">
        <f>F68+F69+F70+F71</f>
        <v>20182705.140000001</v>
      </c>
      <c r="G72" s="86">
        <v>0</v>
      </c>
      <c r="H72" s="32"/>
    </row>
    <row r="73" spans="1:8">
      <c r="A73" s="54"/>
      <c r="B73" s="99"/>
      <c r="C73" s="87"/>
      <c r="D73" s="57"/>
      <c r="E73" s="71"/>
      <c r="F73" s="72"/>
      <c r="G73" s="100"/>
      <c r="H73" s="32"/>
    </row>
    <row r="74" spans="1:8" s="32" customFormat="1" ht="32.25" customHeight="1">
      <c r="A74" s="103">
        <v>11</v>
      </c>
      <c r="B74" s="41" t="s">
        <v>25</v>
      </c>
      <c r="C74" s="35">
        <v>16</v>
      </c>
      <c r="D74" s="30" t="s">
        <v>6</v>
      </c>
      <c r="E74" s="28">
        <v>101383.76</v>
      </c>
      <c r="F74" s="38">
        <v>0</v>
      </c>
      <c r="G74" s="83">
        <v>0</v>
      </c>
      <c r="H74" s="45" t="s">
        <v>33</v>
      </c>
    </row>
    <row r="75" spans="1:8" s="32" customFormat="1">
      <c r="A75" s="103"/>
      <c r="B75" s="41"/>
      <c r="C75" s="35"/>
      <c r="D75" s="30" t="s">
        <v>7</v>
      </c>
      <c r="E75" s="31">
        <v>43392.25</v>
      </c>
      <c r="F75" s="38">
        <v>0</v>
      </c>
      <c r="G75" s="83">
        <v>0</v>
      </c>
    </row>
    <row r="76" spans="1:8" s="32" customFormat="1">
      <c r="A76" s="103"/>
      <c r="B76" s="41"/>
      <c r="C76" s="35"/>
      <c r="D76" s="30" t="s">
        <v>2</v>
      </c>
      <c r="E76" s="31">
        <v>2027675.27</v>
      </c>
      <c r="F76" s="38">
        <v>0</v>
      </c>
      <c r="G76" s="83">
        <v>0</v>
      </c>
    </row>
    <row r="77" spans="1:8" s="32" customFormat="1" ht="16.5" thickBot="1">
      <c r="A77" s="104"/>
      <c r="B77" s="102"/>
      <c r="C77" s="105"/>
      <c r="D77" s="106" t="s">
        <v>36</v>
      </c>
      <c r="E77" s="107">
        <f>E74+E75+E76</f>
        <v>2172451.2800000003</v>
      </c>
      <c r="F77" s="108">
        <v>0</v>
      </c>
      <c r="G77" s="86">
        <v>0</v>
      </c>
    </row>
    <row r="78" spans="1:8" s="32" customFormat="1">
      <c r="A78" s="109"/>
      <c r="B78" s="110"/>
      <c r="C78" s="111"/>
      <c r="D78" s="112"/>
      <c r="E78" s="112"/>
      <c r="F78" s="113"/>
      <c r="G78" s="100"/>
    </row>
    <row r="79" spans="1:8">
      <c r="A79" s="61">
        <v>12</v>
      </c>
      <c r="B79" s="41">
        <v>3</v>
      </c>
      <c r="C79" s="11">
        <v>1</v>
      </c>
      <c r="D79" s="7" t="s">
        <v>6</v>
      </c>
      <c r="E79" s="9">
        <v>1248234.1000000001</v>
      </c>
      <c r="F79" s="9">
        <v>0</v>
      </c>
      <c r="G79" s="83">
        <v>0</v>
      </c>
      <c r="H79" s="32"/>
    </row>
    <row r="80" spans="1:8">
      <c r="A80" s="61"/>
      <c r="B80" s="43"/>
      <c r="C80" s="11"/>
      <c r="D80" s="7" t="s">
        <v>7</v>
      </c>
      <c r="E80" s="9">
        <v>0</v>
      </c>
      <c r="F80" s="9">
        <v>0</v>
      </c>
      <c r="G80" s="114">
        <v>435745.28000000003</v>
      </c>
      <c r="H80" s="32"/>
    </row>
    <row r="81" spans="1:8">
      <c r="A81" s="61"/>
      <c r="B81" s="43"/>
      <c r="C81" s="11"/>
      <c r="D81" s="7" t="s">
        <v>20</v>
      </c>
      <c r="E81" s="9">
        <v>0</v>
      </c>
      <c r="F81" s="9">
        <v>0</v>
      </c>
      <c r="G81" s="114">
        <v>2477143.75</v>
      </c>
      <c r="H81" s="45" t="s">
        <v>35</v>
      </c>
    </row>
    <row r="82" spans="1:8">
      <c r="A82" s="61"/>
      <c r="B82" s="43"/>
      <c r="C82" s="11"/>
      <c r="D82" s="7" t="s">
        <v>21</v>
      </c>
      <c r="E82" s="9">
        <v>0</v>
      </c>
      <c r="F82" s="9">
        <v>0</v>
      </c>
      <c r="G82" s="114">
        <v>3035370.98</v>
      </c>
      <c r="H82" s="32"/>
    </row>
    <row r="83" spans="1:8">
      <c r="A83" s="61"/>
      <c r="B83" s="43"/>
      <c r="C83" s="11"/>
      <c r="D83" s="7" t="s">
        <v>5</v>
      </c>
      <c r="E83" s="9">
        <v>0</v>
      </c>
      <c r="F83" s="9">
        <v>0</v>
      </c>
      <c r="G83" s="114">
        <v>3267558.76</v>
      </c>
      <c r="H83" s="32"/>
    </row>
    <row r="84" spans="1:8">
      <c r="A84" s="61"/>
      <c r="B84" s="43"/>
      <c r="C84" s="11"/>
      <c r="D84" s="7" t="s">
        <v>4</v>
      </c>
      <c r="E84" s="9">
        <v>0</v>
      </c>
      <c r="F84" s="9">
        <v>0</v>
      </c>
      <c r="G84" s="114">
        <v>667381.87</v>
      </c>
      <c r="H84" s="32"/>
    </row>
    <row r="85" spans="1:8">
      <c r="A85" s="61"/>
      <c r="B85" s="43"/>
      <c r="C85" s="11"/>
      <c r="D85" s="7" t="s">
        <v>2</v>
      </c>
      <c r="E85" s="9">
        <v>0</v>
      </c>
      <c r="F85" s="9">
        <v>0</v>
      </c>
      <c r="G85" s="114">
        <v>10080131.050000001</v>
      </c>
      <c r="H85" s="32"/>
    </row>
    <row r="86" spans="1:8" ht="16.5" thickBot="1">
      <c r="A86" s="63"/>
      <c r="B86" s="98"/>
      <c r="C86" s="94"/>
      <c r="D86" s="66" t="s">
        <v>36</v>
      </c>
      <c r="E86" s="74">
        <f>E79</f>
        <v>1248234.1000000001</v>
      </c>
      <c r="F86" s="74">
        <v>0</v>
      </c>
      <c r="G86" s="101">
        <f>G80+G81+G82+G83+G84+G85</f>
        <v>19963331.689999998</v>
      </c>
      <c r="H86" s="32"/>
    </row>
    <row r="87" spans="1:8">
      <c r="A87" s="54"/>
      <c r="B87" s="99"/>
      <c r="C87" s="87"/>
      <c r="D87" s="57"/>
      <c r="E87" s="75"/>
      <c r="F87" s="75"/>
      <c r="G87" s="115"/>
      <c r="H87" s="32"/>
    </row>
    <row r="88" spans="1:8">
      <c r="A88" s="61">
        <v>13</v>
      </c>
      <c r="B88" s="41">
        <v>3</v>
      </c>
      <c r="C88" s="11">
        <v>2</v>
      </c>
      <c r="D88" s="7" t="s">
        <v>6</v>
      </c>
      <c r="E88" s="9">
        <v>1256417.82</v>
      </c>
      <c r="F88" s="9">
        <v>0</v>
      </c>
      <c r="G88" s="114">
        <v>0</v>
      </c>
      <c r="H88" s="32"/>
    </row>
    <row r="89" spans="1:8">
      <c r="A89" s="61"/>
      <c r="B89" s="43"/>
      <c r="C89" s="11"/>
      <c r="D89" s="7" t="s">
        <v>7</v>
      </c>
      <c r="E89" s="9">
        <v>0</v>
      </c>
      <c r="F89" s="9">
        <v>0</v>
      </c>
      <c r="G89" s="114">
        <v>438602.13</v>
      </c>
      <c r="H89" s="32"/>
    </row>
    <row r="90" spans="1:8">
      <c r="A90" s="61"/>
      <c r="B90" s="43"/>
      <c r="C90" s="11"/>
      <c r="D90" s="7" t="s">
        <v>20</v>
      </c>
      <c r="E90" s="9">
        <v>0</v>
      </c>
      <c r="F90" s="9">
        <v>0</v>
      </c>
      <c r="G90" s="114">
        <v>2493384.5099999998</v>
      </c>
      <c r="H90" s="45" t="s">
        <v>35</v>
      </c>
    </row>
    <row r="91" spans="1:8">
      <c r="A91" s="61"/>
      <c r="B91" s="43"/>
      <c r="C91" s="11"/>
      <c r="D91" s="7" t="s">
        <v>21</v>
      </c>
      <c r="E91" s="9">
        <v>0</v>
      </c>
      <c r="F91" s="9">
        <v>0</v>
      </c>
      <c r="G91" s="114">
        <v>3961172.23</v>
      </c>
      <c r="H91" s="32"/>
    </row>
    <row r="92" spans="1:8">
      <c r="A92" s="61"/>
      <c r="B92" s="43"/>
      <c r="C92" s="11"/>
      <c r="D92" s="7" t="s">
        <v>5</v>
      </c>
      <c r="E92" s="9">
        <v>0</v>
      </c>
      <c r="F92" s="9">
        <v>0</v>
      </c>
      <c r="G92" s="114">
        <v>3288981.67</v>
      </c>
      <c r="H92" s="32"/>
    </row>
    <row r="93" spans="1:8">
      <c r="A93" s="61"/>
      <c r="B93" s="43"/>
      <c r="C93" s="11"/>
      <c r="D93" s="7" t="s">
        <v>4</v>
      </c>
      <c r="E93" s="9">
        <v>0</v>
      </c>
      <c r="F93" s="9">
        <v>0</v>
      </c>
      <c r="G93" s="114">
        <v>671757.39</v>
      </c>
      <c r="H93" s="32"/>
    </row>
    <row r="94" spans="1:8">
      <c r="A94" s="61"/>
      <c r="B94" s="43"/>
      <c r="C94" s="11"/>
      <c r="D94" s="7" t="s">
        <v>2</v>
      </c>
      <c r="E94" s="9">
        <v>0</v>
      </c>
      <c r="F94" s="9">
        <v>0</v>
      </c>
      <c r="G94" s="114">
        <v>10080131.050000001</v>
      </c>
      <c r="H94" s="32"/>
    </row>
    <row r="95" spans="1:8" ht="16.5" thickBot="1">
      <c r="A95" s="63"/>
      <c r="B95" s="98"/>
      <c r="C95" s="94"/>
      <c r="D95" s="66" t="s">
        <v>36</v>
      </c>
      <c r="E95" s="74">
        <f>E88</f>
        <v>1256417.82</v>
      </c>
      <c r="F95" s="74">
        <v>0</v>
      </c>
      <c r="G95" s="101">
        <f>G89+G90+G91+G92+G93+G94</f>
        <v>20934028.98</v>
      </c>
      <c r="H95" s="32"/>
    </row>
    <row r="96" spans="1:8">
      <c r="A96" s="54"/>
      <c r="B96" s="99"/>
      <c r="C96" s="87"/>
      <c r="D96" s="57"/>
      <c r="E96" s="75"/>
      <c r="F96" s="75"/>
      <c r="G96" s="116"/>
      <c r="H96" s="32"/>
    </row>
    <row r="97" spans="1:8" s="32" customFormat="1">
      <c r="A97" s="103">
        <v>14</v>
      </c>
      <c r="B97" s="14" t="s">
        <v>13</v>
      </c>
      <c r="C97" s="29" t="s">
        <v>14</v>
      </c>
      <c r="D97" s="30" t="s">
        <v>6</v>
      </c>
      <c r="E97" s="10">
        <v>125911.51</v>
      </c>
      <c r="F97" s="31">
        <v>0</v>
      </c>
      <c r="G97" s="114">
        <v>0</v>
      </c>
    </row>
    <row r="98" spans="1:8" s="32" customFormat="1">
      <c r="A98" s="103"/>
      <c r="B98" s="29"/>
      <c r="C98" s="29"/>
      <c r="D98" s="30" t="s">
        <v>7</v>
      </c>
      <c r="E98" s="117">
        <v>0</v>
      </c>
      <c r="F98" s="31">
        <v>0</v>
      </c>
      <c r="G98" s="114">
        <v>124510.12</v>
      </c>
      <c r="H98" s="45" t="s">
        <v>31</v>
      </c>
    </row>
    <row r="99" spans="1:8" s="32" customFormat="1">
      <c r="A99" s="103"/>
      <c r="B99" s="29"/>
      <c r="C99" s="29"/>
      <c r="D99" s="30" t="s">
        <v>10</v>
      </c>
      <c r="E99" s="10">
        <v>0</v>
      </c>
      <c r="F99" s="31">
        <v>0</v>
      </c>
      <c r="G99" s="114">
        <v>5818230.1399999997</v>
      </c>
    </row>
    <row r="100" spans="1:8" s="32" customFormat="1" ht="16.5" thickBot="1">
      <c r="A100" s="104"/>
      <c r="B100" s="118"/>
      <c r="C100" s="118"/>
      <c r="D100" s="106" t="s">
        <v>36</v>
      </c>
      <c r="E100" s="79">
        <f>E97</f>
        <v>125911.51</v>
      </c>
      <c r="F100" s="107">
        <v>0</v>
      </c>
      <c r="G100" s="101">
        <f>G98+G99</f>
        <v>5942740.2599999998</v>
      </c>
    </row>
    <row r="101" spans="1:8" s="32" customFormat="1">
      <c r="A101" s="109"/>
      <c r="B101" s="119"/>
      <c r="C101" s="119"/>
      <c r="D101" s="120"/>
      <c r="E101" s="58"/>
      <c r="F101" s="121"/>
      <c r="G101" s="122"/>
    </row>
    <row r="102" spans="1:8" s="32" customFormat="1">
      <c r="A102" s="103">
        <v>15</v>
      </c>
      <c r="B102" s="14">
        <v>2</v>
      </c>
      <c r="C102" s="34" t="s">
        <v>15</v>
      </c>
      <c r="D102" s="30" t="s">
        <v>6</v>
      </c>
      <c r="E102" s="10">
        <v>2640286.17</v>
      </c>
      <c r="F102" s="31">
        <v>0</v>
      </c>
      <c r="G102" s="114">
        <v>0</v>
      </c>
    </row>
    <row r="103" spans="1:8" s="32" customFormat="1">
      <c r="A103" s="103"/>
      <c r="B103" s="29"/>
      <c r="C103" s="34"/>
      <c r="D103" s="30" t="s">
        <v>7</v>
      </c>
      <c r="E103" s="117">
        <v>0</v>
      </c>
      <c r="F103" s="31">
        <v>0</v>
      </c>
      <c r="G103" s="114">
        <v>1087242.57</v>
      </c>
    </row>
    <row r="104" spans="1:8" s="19" customFormat="1">
      <c r="A104" s="123"/>
      <c r="B104" s="29"/>
      <c r="C104" s="34"/>
      <c r="D104" s="30" t="s">
        <v>21</v>
      </c>
      <c r="E104" s="10">
        <v>0</v>
      </c>
      <c r="F104" s="31">
        <v>0</v>
      </c>
      <c r="G104" s="114">
        <v>7520881.8200000003</v>
      </c>
      <c r="H104" s="45" t="s">
        <v>30</v>
      </c>
    </row>
    <row r="105" spans="1:8" s="32" customFormat="1">
      <c r="A105" s="103"/>
      <c r="B105" s="29"/>
      <c r="C105" s="34"/>
      <c r="D105" s="30" t="s">
        <v>2</v>
      </c>
      <c r="E105" s="31">
        <v>0</v>
      </c>
      <c r="F105" s="31">
        <v>0</v>
      </c>
      <c r="G105" s="114">
        <v>18138646.300000001</v>
      </c>
    </row>
    <row r="106" spans="1:8" s="32" customFormat="1">
      <c r="A106" s="103"/>
      <c r="B106" s="29"/>
      <c r="C106" s="34"/>
      <c r="D106" s="30" t="s">
        <v>22</v>
      </c>
      <c r="E106" s="31">
        <v>0</v>
      </c>
      <c r="F106" s="31">
        <v>0</v>
      </c>
      <c r="G106" s="114">
        <v>4984402.66</v>
      </c>
    </row>
    <row r="107" spans="1:8" s="32" customFormat="1">
      <c r="A107" s="103"/>
      <c r="B107" s="29"/>
      <c r="C107" s="34"/>
      <c r="D107" s="30" t="s">
        <v>10</v>
      </c>
      <c r="E107" s="33">
        <v>0</v>
      </c>
      <c r="F107" s="31">
        <v>0</v>
      </c>
      <c r="G107" s="114">
        <v>20161796.66</v>
      </c>
    </row>
    <row r="108" spans="1:8" s="32" customFormat="1" ht="16.5" thickBot="1">
      <c r="A108" s="104"/>
      <c r="B108" s="118"/>
      <c r="C108" s="124"/>
      <c r="D108" s="125" t="s">
        <v>36</v>
      </c>
      <c r="E108" s="108">
        <f>E102</f>
        <v>2640286.17</v>
      </c>
      <c r="F108" s="108">
        <v>0</v>
      </c>
      <c r="G108" s="101">
        <f>G103+G104+G105+G106+G107</f>
        <v>51892970.010000005</v>
      </c>
    </row>
    <row r="109" spans="1:8" s="32" customFormat="1">
      <c r="A109" s="109"/>
      <c r="B109" s="119"/>
      <c r="C109" s="126"/>
      <c r="D109" s="127"/>
      <c r="E109" s="128"/>
      <c r="F109" s="128"/>
      <c r="G109" s="115"/>
    </row>
    <row r="110" spans="1:8" s="32" customFormat="1">
      <c r="A110" s="103">
        <v>16</v>
      </c>
      <c r="B110" s="14">
        <v>2</v>
      </c>
      <c r="C110" s="34" t="s">
        <v>16</v>
      </c>
      <c r="D110" s="30" t="s">
        <v>6</v>
      </c>
      <c r="E110" s="10">
        <v>334010.67</v>
      </c>
      <c r="F110" s="31">
        <v>0</v>
      </c>
      <c r="G110" s="114">
        <v>0</v>
      </c>
    </row>
    <row r="111" spans="1:8" s="32" customFormat="1">
      <c r="A111" s="103"/>
      <c r="B111" s="29"/>
      <c r="C111" s="34"/>
      <c r="D111" s="30" t="s">
        <v>7</v>
      </c>
      <c r="E111" s="117">
        <v>0</v>
      </c>
      <c r="F111" s="31">
        <v>0</v>
      </c>
      <c r="G111" s="114">
        <v>182761.39</v>
      </c>
      <c r="H111" s="45" t="s">
        <v>30</v>
      </c>
    </row>
    <row r="112" spans="1:8" s="32" customFormat="1">
      <c r="A112" s="103"/>
      <c r="B112" s="29"/>
      <c r="C112" s="34"/>
      <c r="D112" s="30" t="s">
        <v>10</v>
      </c>
      <c r="E112" s="10">
        <v>0</v>
      </c>
      <c r="F112" s="31">
        <v>0</v>
      </c>
      <c r="G112" s="114">
        <v>8540252.0099999998</v>
      </c>
    </row>
    <row r="113" spans="1:8" s="32" customFormat="1" ht="16.5" thickBot="1">
      <c r="A113" s="104"/>
      <c r="B113" s="118"/>
      <c r="C113" s="124"/>
      <c r="D113" s="106" t="s">
        <v>36</v>
      </c>
      <c r="E113" s="79">
        <f>E110</f>
        <v>334010.67</v>
      </c>
      <c r="F113" s="107">
        <v>0</v>
      </c>
      <c r="G113" s="101">
        <f>G111+G112</f>
        <v>8723013.4000000004</v>
      </c>
    </row>
    <row r="114" spans="1:8" s="32" customFormat="1">
      <c r="A114" s="109"/>
      <c r="B114" s="119"/>
      <c r="C114" s="126"/>
      <c r="D114" s="127"/>
      <c r="E114" s="113"/>
      <c r="F114" s="113"/>
      <c r="G114" s="116"/>
    </row>
    <row r="115" spans="1:8" s="32" customFormat="1">
      <c r="A115" s="103">
        <v>17</v>
      </c>
      <c r="B115" s="14">
        <v>2</v>
      </c>
      <c r="C115" s="34" t="s">
        <v>17</v>
      </c>
      <c r="D115" s="30" t="s">
        <v>6</v>
      </c>
      <c r="E115" s="10">
        <v>1511205.52</v>
      </c>
      <c r="F115" s="31">
        <v>0</v>
      </c>
      <c r="G115" s="114">
        <v>0</v>
      </c>
    </row>
    <row r="116" spans="1:8" s="32" customFormat="1">
      <c r="A116" s="103"/>
      <c r="B116" s="29"/>
      <c r="C116" s="34"/>
      <c r="D116" s="30" t="s">
        <v>7</v>
      </c>
      <c r="E116" s="117">
        <v>0</v>
      </c>
      <c r="F116" s="31">
        <v>0</v>
      </c>
      <c r="G116" s="114">
        <v>611844.53</v>
      </c>
    </row>
    <row r="117" spans="1:8" s="32" customFormat="1">
      <c r="A117" s="103"/>
      <c r="B117" s="29"/>
      <c r="C117" s="34"/>
      <c r="D117" s="30" t="s">
        <v>21</v>
      </c>
      <c r="E117" s="10">
        <v>0</v>
      </c>
      <c r="F117" s="31">
        <v>0</v>
      </c>
      <c r="G117" s="114">
        <v>4214493.6900000004</v>
      </c>
      <c r="H117" s="45" t="s">
        <v>30</v>
      </c>
    </row>
    <row r="118" spans="1:8" s="32" customFormat="1">
      <c r="A118" s="103"/>
      <c r="B118" s="29"/>
      <c r="C118" s="34"/>
      <c r="D118" s="30" t="s">
        <v>2</v>
      </c>
      <c r="E118" s="31">
        <v>0</v>
      </c>
      <c r="F118" s="31">
        <v>0</v>
      </c>
      <c r="G118" s="114">
        <v>10724766.85</v>
      </c>
    </row>
    <row r="119" spans="1:8" s="32" customFormat="1">
      <c r="A119" s="103"/>
      <c r="B119" s="29"/>
      <c r="C119" s="34"/>
      <c r="D119" s="30" t="s">
        <v>22</v>
      </c>
      <c r="E119" s="31">
        <v>0</v>
      </c>
      <c r="F119" s="31">
        <v>0</v>
      </c>
      <c r="G119" s="114">
        <v>2913865.66</v>
      </c>
    </row>
    <row r="120" spans="1:8" s="32" customFormat="1">
      <c r="A120" s="103"/>
      <c r="B120" s="29"/>
      <c r="C120" s="34"/>
      <c r="D120" s="30" t="s">
        <v>10</v>
      </c>
      <c r="E120" s="31">
        <v>0</v>
      </c>
      <c r="F120" s="31">
        <v>0</v>
      </c>
      <c r="G120" s="114">
        <v>10737739.67</v>
      </c>
    </row>
    <row r="121" spans="1:8" s="32" customFormat="1" ht="16.5" thickBot="1">
      <c r="A121" s="104"/>
      <c r="B121" s="118"/>
      <c r="C121" s="124"/>
      <c r="D121" s="106" t="s">
        <v>36</v>
      </c>
      <c r="E121" s="107">
        <f>E115</f>
        <v>1511205.52</v>
      </c>
      <c r="F121" s="107">
        <v>0</v>
      </c>
      <c r="G121" s="101">
        <f>G116+G117+G118+G119+G120</f>
        <v>29202710.399999999</v>
      </c>
    </row>
    <row r="122" spans="1:8" s="32" customFormat="1">
      <c r="A122" s="109"/>
      <c r="B122" s="119"/>
      <c r="C122" s="126"/>
      <c r="D122" s="127"/>
      <c r="E122" s="113"/>
      <c r="F122" s="113"/>
      <c r="G122" s="116"/>
    </row>
    <row r="123" spans="1:8" s="32" customFormat="1">
      <c r="A123" s="103">
        <v>18</v>
      </c>
      <c r="B123" s="14">
        <v>2</v>
      </c>
      <c r="C123" s="35">
        <v>40</v>
      </c>
      <c r="D123" s="30" t="s">
        <v>6</v>
      </c>
      <c r="E123" s="10">
        <v>492547.93</v>
      </c>
      <c r="F123" s="31">
        <v>0</v>
      </c>
      <c r="G123" s="114">
        <v>0</v>
      </c>
    </row>
    <row r="124" spans="1:8" s="32" customFormat="1">
      <c r="A124" s="103"/>
      <c r="B124" s="35"/>
      <c r="C124" s="44"/>
      <c r="D124" s="30" t="s">
        <v>7</v>
      </c>
      <c r="E124" s="10">
        <v>0</v>
      </c>
      <c r="F124" s="31">
        <v>0</v>
      </c>
      <c r="G124" s="114">
        <v>210810.51</v>
      </c>
      <c r="H124" s="45" t="s">
        <v>33</v>
      </c>
    </row>
    <row r="125" spans="1:8" s="32" customFormat="1">
      <c r="A125" s="103"/>
      <c r="B125" s="35"/>
      <c r="C125" s="44"/>
      <c r="D125" s="36" t="s">
        <v>2</v>
      </c>
      <c r="E125" s="10">
        <v>0</v>
      </c>
      <c r="F125" s="31">
        <v>0</v>
      </c>
      <c r="G125" s="114">
        <v>9850958.6300000008</v>
      </c>
      <c r="H125" s="37"/>
    </row>
    <row r="126" spans="1:8" s="32" customFormat="1" ht="16.5" thickBot="1">
      <c r="A126" s="104"/>
      <c r="B126" s="105"/>
      <c r="C126" s="129"/>
      <c r="D126" s="129" t="s">
        <v>36</v>
      </c>
      <c r="E126" s="79">
        <f>E123</f>
        <v>492547.93</v>
      </c>
      <c r="F126" s="107">
        <v>0</v>
      </c>
      <c r="G126" s="101">
        <f>G124+G125</f>
        <v>10061769.140000001</v>
      </c>
      <c r="H126" s="37"/>
    </row>
    <row r="127" spans="1:8" s="32" customFormat="1">
      <c r="A127" s="109"/>
      <c r="B127" s="111"/>
      <c r="C127" s="130"/>
      <c r="D127" s="127"/>
      <c r="E127" s="82"/>
      <c r="F127" s="113"/>
      <c r="G127" s="116"/>
    </row>
    <row r="128" spans="1:8" s="32" customFormat="1">
      <c r="A128" s="103">
        <v>19</v>
      </c>
      <c r="B128" s="14">
        <v>2</v>
      </c>
      <c r="C128" s="35">
        <v>41</v>
      </c>
      <c r="D128" s="30" t="s">
        <v>6</v>
      </c>
      <c r="E128" s="10">
        <v>301981.28000000003</v>
      </c>
      <c r="F128" s="31">
        <v>0</v>
      </c>
      <c r="G128" s="114">
        <v>0</v>
      </c>
    </row>
    <row r="129" spans="1:8" s="32" customFormat="1">
      <c r="A129" s="103"/>
      <c r="B129" s="43"/>
      <c r="C129" s="35"/>
      <c r="D129" s="30" t="s">
        <v>7</v>
      </c>
      <c r="E129" s="117">
        <v>0</v>
      </c>
      <c r="F129" s="31">
        <v>0</v>
      </c>
      <c r="G129" s="114">
        <v>214847.98</v>
      </c>
      <c r="H129" s="45" t="s">
        <v>33</v>
      </c>
    </row>
    <row r="130" spans="1:8" s="32" customFormat="1">
      <c r="A130" s="103"/>
      <c r="B130" s="16"/>
      <c r="C130" s="28"/>
      <c r="D130" s="30" t="s">
        <v>10</v>
      </c>
      <c r="E130" s="10">
        <v>0</v>
      </c>
      <c r="F130" s="31">
        <v>0</v>
      </c>
      <c r="G130" s="114">
        <v>10039625.029999999</v>
      </c>
    </row>
    <row r="131" spans="1:8" s="32" customFormat="1" ht="16.5" thickBot="1">
      <c r="A131" s="104"/>
      <c r="B131" s="131"/>
      <c r="C131" s="132"/>
      <c r="D131" s="106" t="s">
        <v>36</v>
      </c>
      <c r="E131" s="107">
        <f>E128</f>
        <v>301981.28000000003</v>
      </c>
      <c r="F131" s="107">
        <v>0</v>
      </c>
      <c r="G131" s="101">
        <f>G129+G130</f>
        <v>10254473.01</v>
      </c>
    </row>
    <row r="132" spans="1:8" s="32" customFormat="1">
      <c r="A132" s="109"/>
      <c r="B132" s="134"/>
      <c r="C132" s="112"/>
      <c r="D132" s="127"/>
      <c r="E132" s="113"/>
      <c r="F132" s="113"/>
      <c r="G132" s="100"/>
    </row>
    <row r="133" spans="1:8" ht="16.5" thickBot="1">
      <c r="A133" s="63"/>
      <c r="B133" s="131"/>
      <c r="C133" s="135"/>
      <c r="D133" s="136" t="s">
        <v>37</v>
      </c>
      <c r="E133" s="74">
        <f>E10+E18+E23+E29+E36+E43+E50+E59+E65+E72+E77+E86+E95+E100+E108+E113+E121+E126+E131</f>
        <v>18622038.060000002</v>
      </c>
      <c r="F133" s="74">
        <f t="shared" ref="F133:G133" si="0">F10+F18+F23+F29+F36+F43+F50+F59+F65+F72+F77+F86+F95+F100+F108+F113+F121+F126+F131</f>
        <v>165109709.38</v>
      </c>
      <c r="G133" s="69">
        <f t="shared" si="0"/>
        <v>156975036.88999999</v>
      </c>
    </row>
    <row r="134" spans="1:8">
      <c r="A134" s="17"/>
      <c r="B134" s="133"/>
      <c r="C134" s="133"/>
      <c r="D134" s="2"/>
      <c r="E134" s="18"/>
      <c r="F134" s="18"/>
      <c r="G134" s="18"/>
    </row>
    <row r="136" spans="1:8">
      <c r="B136" s="19"/>
      <c r="C136" s="20"/>
    </row>
    <row r="137" spans="1:8">
      <c r="A137" s="52"/>
      <c r="B137" s="52"/>
      <c r="C137" s="52"/>
      <c r="D137" s="21"/>
    </row>
    <row r="138" spans="1:8">
      <c r="A138" s="47"/>
      <c r="B138" s="47"/>
      <c r="C138" s="47"/>
      <c r="D138" s="47"/>
    </row>
    <row r="139" spans="1:8">
      <c r="A139" s="47"/>
      <c r="B139" s="47"/>
      <c r="C139" s="47"/>
      <c r="D139" s="47"/>
    </row>
    <row r="140" spans="1:8">
      <c r="A140" s="47"/>
      <c r="B140" s="47"/>
      <c r="C140" s="47"/>
      <c r="D140" s="47"/>
    </row>
  </sheetData>
  <mergeCells count="8">
    <mergeCell ref="A139:D139"/>
    <mergeCell ref="A140:D140"/>
    <mergeCell ref="A2:G2"/>
    <mergeCell ref="A3:G3"/>
    <mergeCell ref="B4:U4"/>
    <mergeCell ref="B134:C134"/>
    <mergeCell ref="A137:C137"/>
    <mergeCell ref="A138:D138"/>
  </mergeCells>
  <pageMargins left="0.31496062992125984" right="0.31496062992125984" top="0.15748031496062992" bottom="0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2020-05-20T10:22:42Z</dcterms:modified>
</cp:coreProperties>
</file>