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05" windowWidth="15120" windowHeight="8010" tabRatio="845" firstSheet="2" activeTab="16"/>
  </bookViews>
  <sheets>
    <sheet name="прил 1" sheetId="24" r:id="rId1"/>
    <sheet name="прил 2" sheetId="20" r:id="rId2"/>
    <sheet name="прил 3" sheetId="9" r:id="rId3"/>
    <sheet name="прил 4" sheetId="19" r:id="rId4"/>
    <sheet name="прил 5 " sheetId="3" r:id="rId5"/>
    <sheet name="прил 6" sheetId="4" r:id="rId6"/>
    <sheet name="прил 7" sheetId="5" r:id="rId7"/>
    <sheet name="прил 7.1" sheetId="23" r:id="rId8"/>
    <sheet name="прил.7.2" sheetId="36" r:id="rId9"/>
    <sheet name="прил.9 на 2020г" sheetId="32" r:id="rId10"/>
    <sheet name="прил.9.1 на 2021г" sheetId="37" r:id="rId11"/>
    <sheet name="прил.9.2 на 2022г" sheetId="33" r:id="rId12"/>
    <sheet name="прил.10" sheetId="34" r:id="rId13"/>
    <sheet name="прил.8.1." sheetId="38" r:id="rId14"/>
    <sheet name="прил.8.1.а" sheetId="39" r:id="rId15"/>
    <sheet name="прил.8.2." sheetId="40" r:id="rId16"/>
    <sheet name="прил.8.3." sheetId="41" r:id="rId17"/>
  </sheets>
  <definedNames>
    <definedName name="_xlnm.Print_Titles" localSheetId="1">'прил 2'!$6:$9</definedName>
  </definedNames>
  <calcPr calcId="125725"/>
</workbook>
</file>

<file path=xl/calcChain.xml><?xml version="1.0" encoding="utf-8"?>
<calcChain xmlns="http://schemas.openxmlformats.org/spreadsheetml/2006/main">
  <c r="O10" i="41"/>
  <c r="O9"/>
  <c r="N10"/>
  <c r="N9"/>
  <c r="T10" i="40"/>
  <c r="T11"/>
  <c r="T12"/>
  <c r="T13"/>
  <c r="T14"/>
  <c r="T15"/>
  <c r="T9"/>
  <c r="S10"/>
  <c r="S11"/>
  <c r="S12"/>
  <c r="S13"/>
  <c r="S14"/>
  <c r="S15"/>
  <c r="S9"/>
  <c r="R10"/>
  <c r="R11"/>
  <c r="R12"/>
  <c r="R13"/>
  <c r="R14"/>
  <c r="R15"/>
  <c r="R9"/>
  <c r="I11" i="41"/>
  <c r="E11"/>
  <c r="D11"/>
  <c r="H10"/>
  <c r="F10"/>
  <c r="H9"/>
  <c r="H11" s="1"/>
  <c r="F9"/>
  <c r="F11" s="1"/>
  <c r="O16" i="40"/>
  <c r="N16"/>
  <c r="M16"/>
  <c r="I16"/>
  <c r="E16"/>
  <c r="D16"/>
  <c r="C16"/>
  <c r="L15"/>
  <c r="P15" s="1"/>
  <c r="J15"/>
  <c r="H15"/>
  <c r="F15"/>
  <c r="L14"/>
  <c r="P14" s="1"/>
  <c r="J14"/>
  <c r="H14"/>
  <c r="F14"/>
  <c r="L13"/>
  <c r="P13" s="1"/>
  <c r="J13"/>
  <c r="H13"/>
  <c r="F13"/>
  <c r="L12"/>
  <c r="P12" s="1"/>
  <c r="J12"/>
  <c r="H12"/>
  <c r="F12"/>
  <c r="L11"/>
  <c r="P11" s="1"/>
  <c r="J11"/>
  <c r="H11"/>
  <c r="F11"/>
  <c r="L10"/>
  <c r="P10" s="1"/>
  <c r="J10"/>
  <c r="H10"/>
  <c r="F10"/>
  <c r="L9"/>
  <c r="L16" s="1"/>
  <c r="J9"/>
  <c r="J16" s="1"/>
  <c r="H9"/>
  <c r="H16" s="1"/>
  <c r="F9"/>
  <c r="F16" s="1"/>
  <c r="D7" i="39"/>
  <c r="D9" s="1"/>
  <c r="D9" i="38"/>
  <c r="D15" s="1"/>
  <c r="D7"/>
  <c r="J9" i="41" l="1"/>
  <c r="L9" s="1"/>
  <c r="J10"/>
  <c r="K10" s="1"/>
  <c r="Q10" i="40"/>
  <c r="Q11"/>
  <c r="Q12"/>
  <c r="Q13"/>
  <c r="Q14"/>
  <c r="Q15"/>
  <c r="P9"/>
  <c r="P16" s="1"/>
  <c r="Q9"/>
  <c r="D16" i="39"/>
  <c r="D14"/>
  <c r="D12"/>
  <c r="D10"/>
  <c r="D13"/>
  <c r="D11"/>
  <c r="D15" s="1"/>
  <c r="D14" i="38"/>
  <c r="D16"/>
  <c r="D10"/>
  <c r="L10" i="41" l="1"/>
  <c r="M10" s="1"/>
  <c r="J11"/>
  <c r="K9"/>
  <c r="K11" s="1"/>
  <c r="U14" i="40"/>
  <c r="U12"/>
  <c r="U10"/>
  <c r="Q16"/>
  <c r="U15"/>
  <c r="U13"/>
  <c r="U11"/>
  <c r="D17" i="39"/>
  <c r="D17" i="38"/>
  <c r="P10" i="41" l="1"/>
  <c r="Q10" s="1"/>
  <c r="L11"/>
  <c r="M9"/>
  <c r="R16" i="40"/>
  <c r="U9"/>
  <c r="U16" s="1"/>
  <c r="T16"/>
  <c r="S16"/>
  <c r="D19" i="39"/>
  <c r="D21" s="1"/>
  <c r="D20"/>
  <c r="D20" i="38"/>
  <c r="D21"/>
  <c r="D19"/>
  <c r="O11" i="41" l="1"/>
  <c r="M11"/>
  <c r="P9"/>
  <c r="P11" s="1"/>
  <c r="N11"/>
  <c r="D22" i="39"/>
  <c r="D22" i="38"/>
  <c r="Q9" i="41" l="1"/>
  <c r="Q11" s="1"/>
  <c r="D25" i="39"/>
  <c r="D23"/>
  <c r="D24"/>
  <c r="D24" i="38"/>
  <c r="D25"/>
  <c r="D23"/>
  <c r="D26" i="39" l="1"/>
  <c r="D26" i="38"/>
  <c r="K10" i="36" l="1"/>
  <c r="J10"/>
  <c r="H10"/>
  <c r="F10"/>
  <c r="D10"/>
  <c r="C8"/>
  <c r="AH11" i="23"/>
  <c r="AG11"/>
  <c r="AG10" s="1"/>
  <c r="AF11"/>
  <c r="AE11"/>
  <c r="AE10" s="1"/>
  <c r="AD11"/>
  <c r="AC11"/>
  <c r="AC10" s="1"/>
  <c r="AB11"/>
  <c r="AA11"/>
  <c r="AA10" s="1"/>
  <c r="Z11"/>
  <c r="Y11"/>
  <c r="Y10" s="1"/>
  <c r="X11"/>
  <c r="W11"/>
  <c r="W10" s="1"/>
  <c r="V11"/>
  <c r="U11"/>
  <c r="U10" s="1"/>
  <c r="T11"/>
  <c r="S11"/>
  <c r="S10" s="1"/>
  <c r="R11"/>
  <c r="Q11"/>
  <c r="Q10" s="1"/>
  <c r="P11"/>
  <c r="O11"/>
  <c r="O10" s="1"/>
  <c r="N11"/>
  <c r="M11"/>
  <c r="M10" s="1"/>
  <c r="L11"/>
  <c r="K11"/>
  <c r="K10" s="1"/>
  <c r="J11"/>
  <c r="I11"/>
  <c r="I10" s="1"/>
  <c r="H11"/>
  <c r="G11"/>
  <c r="G10" s="1"/>
  <c r="F11"/>
  <c r="E11"/>
  <c r="E10" s="1"/>
  <c r="D11"/>
  <c r="AF10"/>
  <c r="AD10"/>
  <c r="AB10"/>
  <c r="Z10"/>
  <c r="X10"/>
  <c r="V10"/>
  <c r="T10"/>
  <c r="R10"/>
  <c r="P10"/>
  <c r="N10"/>
  <c r="L10"/>
  <c r="J10"/>
  <c r="H10"/>
  <c r="F10"/>
  <c r="D10"/>
</calcChain>
</file>

<file path=xl/sharedStrings.xml><?xml version="1.0" encoding="utf-8"?>
<sst xmlns="http://schemas.openxmlformats.org/spreadsheetml/2006/main" count="1892" uniqueCount="403">
  <si>
    <t>КЦСР</t>
  </si>
  <si>
    <t>КВР</t>
  </si>
  <si>
    <t>А</t>
  </si>
  <si>
    <t>Итого</t>
  </si>
  <si>
    <t>N п/п</t>
  </si>
  <si>
    <t>Наименование мероприятия, цели (направления) расходования средств</t>
  </si>
  <si>
    <t>Объем субсидии,тыс.рублей</t>
  </si>
  <si>
    <t>….</t>
  </si>
  <si>
    <t>Код</t>
  </si>
  <si>
    <t>Публичное нормативное обязательство</t>
  </si>
  <si>
    <t>Состав публичного нормативного обязательства</t>
  </si>
  <si>
    <t>Правовое основание</t>
  </si>
  <si>
    <t>Категория получателей</t>
  </si>
  <si>
    <t>и т.д. в разрезе НПА</t>
  </si>
  <si>
    <t xml:space="preserve">Руководитель, заместитель руководителя </t>
  </si>
  <si>
    <t>Исполнитель _____________   ______________________</t>
  </si>
  <si>
    <t>________________________       _______________________</t>
  </si>
  <si>
    <t xml:space="preserve">                                        (подпись)           (расшифровка подписи)</t>
  </si>
  <si>
    <t xml:space="preserve">                    (подпись)                                 (расшифровка подписи)</t>
  </si>
  <si>
    <t>Телефон:_______________________________________</t>
  </si>
  <si>
    <t>I. Публичные обязательства</t>
  </si>
  <si>
    <t>II. Публичные нормативные обязательства</t>
  </si>
  <si>
    <t>Размер выплаты, установленный нормативным правовым актом</t>
  </si>
  <si>
    <t>в том числе:</t>
  </si>
  <si>
    <t>Наименование расходного обязательства</t>
  </si>
  <si>
    <t>проект</t>
  </si>
  <si>
    <t>штатная численность, ед.</t>
  </si>
  <si>
    <t>ВСЕГО ОПЛАТА ТРУДА</t>
  </si>
  <si>
    <t>Приложение № 1 к Методическим указаниям</t>
  </si>
  <si>
    <t>Перемещаемый объем бюджетных ассигнований (тыс.руб.)</t>
  </si>
  <si>
    <t>Наименование бюджетного ассигнования</t>
  </si>
  <si>
    <t>наименование</t>
  </si>
  <si>
    <t>код</t>
  </si>
  <si>
    <t>Раздел, подраздел</t>
  </si>
  <si>
    <t>Изменение объемов действующих расходных обязательств</t>
  </si>
  <si>
    <t>Объем принимаемых расходных обязательств</t>
  </si>
  <si>
    <t>1.</t>
  </si>
  <si>
    <t>2.</t>
  </si>
  <si>
    <t>3.</t>
  </si>
  <si>
    <t>Приложение № 5 к Методическим указаниям</t>
  </si>
  <si>
    <t>Раздел_________________________________________________________</t>
  </si>
  <si>
    <t>Количество учреждений, ед.</t>
  </si>
  <si>
    <t>Расходы всего, тыс.руб.</t>
  </si>
  <si>
    <t xml:space="preserve">Доля расходов за счет средств, полученных от приносящей доход деятельности, в общем объеме, в %           </t>
  </si>
  <si>
    <t>за счет средств, полученных от приносящей доход деятельности</t>
  </si>
  <si>
    <t>Приложение № 3 к Методическим указаниям</t>
  </si>
  <si>
    <t>Приложение № 7 к Методическим указаниям</t>
  </si>
  <si>
    <t>№ п/п</t>
  </si>
  <si>
    <t>Приложение № 6 к Методическим указаниям</t>
  </si>
  <si>
    <t>Примечание*</t>
  </si>
  <si>
    <t>наименование показателей</t>
  </si>
  <si>
    <t>схема расчета, дополнительные пояснения</t>
  </si>
  <si>
    <t>цифровые данные</t>
  </si>
  <si>
    <t>Сумма ежемесячного денежного вознаграждения в месяц</t>
  </si>
  <si>
    <t>Сумма ежемесячного денежного вознаграждения в год</t>
  </si>
  <si>
    <t>п.1 * 12</t>
  </si>
  <si>
    <t>Итого:</t>
  </si>
  <si>
    <t>Расчет средств на выплату:</t>
  </si>
  <si>
    <t>На выплату ежемесячной процентной надбавки за работу в районах Крайнего Севера и приравненных к ним местностях</t>
  </si>
  <si>
    <t>Итого на год:</t>
  </si>
  <si>
    <t>п.6 + п.7 + п.8</t>
  </si>
  <si>
    <t>Итого на месяц:</t>
  </si>
  <si>
    <t>Для расчета ежегодного оплачиваемого отпуска - в размере ежемесячного фонда оплаты труда</t>
  </si>
  <si>
    <t>п.9 + п.11 + п.12 + п.13</t>
  </si>
  <si>
    <t>Наименование должностей</t>
  </si>
  <si>
    <t>Районный коэффициент и северная надбавка на год (120%)</t>
  </si>
  <si>
    <t>Итого месячный фонд оплаты труда</t>
  </si>
  <si>
    <t>п.4 * п.5</t>
  </si>
  <si>
    <t>Всего:</t>
  </si>
  <si>
    <t>Должность</t>
  </si>
  <si>
    <t>Установ-ленный должностной оклад</t>
  </si>
  <si>
    <t>Размер надбавки за выслугу лет                    (до 30%)</t>
  </si>
  <si>
    <t>Размер районного коэффициента (70%)</t>
  </si>
  <si>
    <t>Размер северной надбавки (до 50%)</t>
  </si>
  <si>
    <t>Итого фонд оплаты труда на месяц</t>
  </si>
  <si>
    <t>ВСЕГО:</t>
  </si>
  <si>
    <t>6.</t>
  </si>
  <si>
    <t>Справочно: средняя зарплата на 1 работника, рублей</t>
  </si>
  <si>
    <t xml:space="preserve">Информация об объёмах бюджетных ассигнований на оплату труда ( денежное содержание) </t>
  </si>
  <si>
    <t>среднесписочная численность, ед.</t>
  </si>
  <si>
    <r>
      <t>расходы (</t>
    </r>
    <r>
      <rPr>
        <i/>
        <sz val="11"/>
        <rFont val="Times New Roman"/>
        <family val="1"/>
        <charset val="204"/>
      </rPr>
      <t>заработная плата с начислениями на неё</t>
    </r>
    <r>
      <rPr>
        <sz val="11"/>
        <rFont val="Times New Roman"/>
        <family val="1"/>
        <charset val="204"/>
      </rPr>
      <t>)- всего, тыс.руб.</t>
    </r>
  </si>
  <si>
    <t>в т. заработная плата- всего</t>
  </si>
  <si>
    <t>в т.ч.начисления на заработную плату - всего</t>
  </si>
  <si>
    <t>Наименование мероприятия</t>
  </si>
  <si>
    <t>Приложение № 2 к Методическим указаниям</t>
  </si>
  <si>
    <t>Реквизиты нормативного правового акта</t>
  </si>
  <si>
    <t>________________       _______________________</t>
  </si>
  <si>
    <t xml:space="preserve">         (подпись)                    (расшифровка подписи)</t>
  </si>
  <si>
    <t>Исполнитель:</t>
  </si>
  <si>
    <r>
      <t xml:space="preserve">Единица измерения: </t>
    </r>
    <r>
      <rPr>
        <i/>
        <sz val="11"/>
        <color indexed="8"/>
        <rFont val="Times New Roman"/>
        <family val="1"/>
        <charset val="204"/>
      </rPr>
      <t>тыс.рублей</t>
    </r>
    <r>
      <rPr>
        <sz val="11"/>
        <color indexed="8"/>
        <rFont val="Times New Roman"/>
        <family val="1"/>
        <charset val="204"/>
      </rPr>
      <t xml:space="preserve"> </t>
    </r>
  </si>
  <si>
    <t>Примечание  (указать обоснование изменений)</t>
  </si>
  <si>
    <t>2020 год</t>
  </si>
  <si>
    <t xml:space="preserve"> на 2020 год</t>
  </si>
  <si>
    <t>Дата предоставления:___________________________</t>
  </si>
  <si>
    <t>из них:</t>
  </si>
  <si>
    <t>2021 год</t>
  </si>
  <si>
    <t xml:space="preserve"> на 2021 год</t>
  </si>
  <si>
    <t>в % к 2019 г.</t>
  </si>
  <si>
    <t>Категории работников</t>
  </si>
  <si>
    <t>Наименование государственного учреждения (кратко)</t>
  </si>
  <si>
    <t>Наименование ГРБС</t>
  </si>
  <si>
    <t>Штатная численность, единиц</t>
  </si>
  <si>
    <t>Среднесписочная численность работников, чел.</t>
  </si>
  <si>
    <r>
      <t xml:space="preserve">Расходы на заработную плату и начисления на неё - всего, </t>
    </r>
    <r>
      <rPr>
        <i/>
        <sz val="10"/>
        <color theme="1"/>
        <rFont val="Calibri"/>
        <family val="2"/>
        <charset val="204"/>
        <scheme val="minor"/>
      </rPr>
      <t>тыс.рублей</t>
    </r>
  </si>
  <si>
    <t xml:space="preserve"> заработная  плата</t>
  </si>
  <si>
    <t xml:space="preserve">начисления на заработную плату </t>
  </si>
  <si>
    <t>Б</t>
  </si>
  <si>
    <t>х</t>
  </si>
  <si>
    <t>4=5+6</t>
  </si>
  <si>
    <t>АУ "……"</t>
  </si>
  <si>
    <t xml:space="preserve"> - категории работников, подпадающие под действие указов Президента Российской Федерации от 2012 года, из них:</t>
  </si>
  <si>
    <t>1.1.</t>
  </si>
  <si>
    <t xml:space="preserve"> - Педагогические работники образовательных организаций общего образования</t>
  </si>
  <si>
    <t>1.2.</t>
  </si>
  <si>
    <t xml:space="preserve"> - Педагогические работники дошкольных образовательных организаций</t>
  </si>
  <si>
    <t>1.3.</t>
  </si>
  <si>
    <t xml:space="preserve">  - Педагогические работники дополнительного образования детей</t>
  </si>
  <si>
    <t>1.4.</t>
  </si>
  <si>
    <t xml:space="preserve">  - Работники учреждений культуры</t>
  </si>
  <si>
    <r>
      <t xml:space="preserve"> - категории работников, </t>
    </r>
    <r>
      <rPr>
        <b/>
        <u/>
        <sz val="11"/>
        <color theme="1"/>
        <rFont val="Calibri"/>
        <family val="2"/>
        <charset val="204"/>
        <scheme val="minor"/>
      </rPr>
      <t>не подпадающие</t>
    </r>
    <r>
      <rPr>
        <b/>
        <sz val="11"/>
        <color theme="1"/>
        <rFont val="Calibri"/>
        <family val="2"/>
        <charset val="204"/>
        <scheme val="minor"/>
      </rPr>
      <t xml:space="preserve"> под действие указов Президента Российской Федерации от 2012 года, из них:</t>
    </r>
  </si>
  <si>
    <t>2.2.</t>
  </si>
  <si>
    <t xml:space="preserve"> - низкооплачиваемые категории работников, которым производятся доплаты до уровня не ниже установленной федеральным законом величины МРОТ (с учётом определения Конституционного Суда Российской Федерации от 7.12.2017 года № 38-П).</t>
  </si>
  <si>
    <t>"________"   ______________________   ___________г.</t>
  </si>
  <si>
    <t>Исполнитель (ФИО, телефон)   ______________________</t>
  </si>
  <si>
    <t>за счёт иной, приносящейход деятельности</t>
  </si>
  <si>
    <t>за счёт иной, приноящей доход деят.</t>
  </si>
  <si>
    <t>5=9+13</t>
  </si>
  <si>
    <t>6=10+14</t>
  </si>
  <si>
    <t>7=11+15</t>
  </si>
  <si>
    <t>8=9+10+11</t>
  </si>
  <si>
    <t>12=13+14+15</t>
  </si>
  <si>
    <t>20=24+28</t>
  </si>
  <si>
    <t>21=25+29</t>
  </si>
  <si>
    <t>КОСГУ</t>
  </si>
  <si>
    <t>От передающей стороны:</t>
  </si>
  <si>
    <t>От принимающей стороны:</t>
  </si>
  <si>
    <t>(должность)</t>
  </si>
  <si>
    <t>(подпись)</t>
  </si>
  <si>
    <t>(расшифровка подписи)</t>
  </si>
  <si>
    <t>Исполнитель</t>
  </si>
  <si>
    <t>Телефон:</t>
  </si>
  <si>
    <t>Дата подписания:</t>
  </si>
  <si>
    <t>Приложение № 8.1 к Методическим указаниям</t>
  </si>
  <si>
    <t>Наименование Главного распорядителя бюджетных средств ____________________________________________________</t>
  </si>
  <si>
    <t>Наименование Главного распорядителя бюджетных средств ______________________________________</t>
  </si>
  <si>
    <t xml:space="preserve">за счет средств местного бюджета </t>
  </si>
  <si>
    <t>Наименование Главного распорядителя бюджетных средств___________________________________________________</t>
  </si>
  <si>
    <t>Денежное содержание работников органов местного самоуправления</t>
  </si>
  <si>
    <t>Работников муниципальных учреждений (КУ, БУ, АУ)</t>
  </si>
  <si>
    <t>из них ср-ва окруж.бюджета</t>
  </si>
  <si>
    <t>из них работников муниципальных учреждений, попдпадающих под действие Указов Президента Российской Федерации - всего</t>
  </si>
  <si>
    <t>Дата предоставления:_______________________</t>
  </si>
  <si>
    <t>п.6 * (70%)</t>
  </si>
  <si>
    <t>Наименование Главного распорядителя бюджетных средств   ___________________________________________________________________</t>
  </si>
  <si>
    <t>кол-во ед-ц</t>
  </si>
  <si>
    <t>Надбавка за допуск к гостайне</t>
  </si>
  <si>
    <t>Ежемесячное денежное поощрение</t>
  </si>
  <si>
    <t xml:space="preserve">Ежемесячная (персональная) надбавка к должностному окладу за сложность, напряженность и высокие достижения в работе </t>
  </si>
  <si>
    <t>Ежемесячная надбавка к д/о за классный чин</t>
  </si>
  <si>
    <t>схема заполнения</t>
  </si>
  <si>
    <t>по штатному расписанию</t>
  </si>
  <si>
    <t>установленный %</t>
  </si>
  <si>
    <t>п.4 * п.7</t>
  </si>
  <si>
    <t>п.4 * п.9</t>
  </si>
  <si>
    <t xml:space="preserve">установленный размер Решением Думы г.Урай  </t>
  </si>
  <si>
    <t>п.4 * п.11</t>
  </si>
  <si>
    <t>установленный размер Решением Думы г.Урай</t>
  </si>
  <si>
    <t>(п.4+п.6+п.8+п.10+п.12+п.13+п.14+п.15) * 120%</t>
  </si>
  <si>
    <t>п.4+п.6+п.8+п.10+п.12+п.13+п.14+п.15+п.16</t>
  </si>
  <si>
    <t>(п.17*12)+п.18+п.19+п.20</t>
  </si>
  <si>
    <t>высшие-    главные-    ведущие-   старшие-    младшие-</t>
  </si>
  <si>
    <t xml:space="preserve">Исполнитель _____________  </t>
  </si>
  <si>
    <t xml:space="preserve">________________________       </t>
  </si>
  <si>
    <t xml:space="preserve">Телефон: </t>
  </si>
  <si>
    <t>Наименование Главного распорядителя бюджетных средств  ____________________________________________________________</t>
  </si>
  <si>
    <t>Размер надбавки за особые условия работы (до 100 %)</t>
  </si>
  <si>
    <t>(п.4 +п.6+п.8) * п.9</t>
  </si>
  <si>
    <t>(п.4 +п.6+п.8+п.10) * 70%</t>
  </si>
  <si>
    <t>(п.4 +п.6+п.8+п.10) * 50%</t>
  </si>
  <si>
    <t>(п.4 +п.6+п.8+п.10+п.11+п.12)</t>
  </si>
  <si>
    <t>(п.13*12)+п.14+п.15+ п.16</t>
  </si>
  <si>
    <t>Наименование должности</t>
  </si>
  <si>
    <t>Приложение № 4 к Методическим указаниям</t>
  </si>
  <si>
    <t>из них ср-ва федер.и окружн. бюджета</t>
  </si>
  <si>
    <t>Приложение № 7.1 к Методическим указаниям</t>
  </si>
  <si>
    <t>Приложение № 8.2 к Методическим указаниям</t>
  </si>
  <si>
    <t xml:space="preserve">Приложение № 8.3 к Методическим указаниям </t>
  </si>
  <si>
    <t>Приложение № 10 к Методическим указаниям</t>
  </si>
  <si>
    <t>бюджет автономного округа</t>
  </si>
  <si>
    <t>федеральный бюджет</t>
  </si>
  <si>
    <t>…</t>
  </si>
  <si>
    <t xml:space="preserve">2020 год </t>
  </si>
  <si>
    <t xml:space="preserve">2021 год </t>
  </si>
  <si>
    <t>Информация об объемах бюджетных ассигнований, направляемых на поддержку семьи и детей</t>
  </si>
  <si>
    <t>Наименование Главного распорядителя бюджетных средств____________________________________________________</t>
  </si>
  <si>
    <t xml:space="preserve">Единица измерения: тыс.рублей  </t>
  </si>
  <si>
    <t>Примечание</t>
  </si>
  <si>
    <t>Всего</t>
  </si>
  <si>
    <t>средства местного бюджета</t>
  </si>
  <si>
    <t>Всего, в том числе:</t>
  </si>
  <si>
    <t>(Наименование муниципальной программы)</t>
  </si>
  <si>
    <t>(наименование мероприятия, направления расходов)</t>
  </si>
  <si>
    <t>2.1.</t>
  </si>
  <si>
    <t>3.1.</t>
  </si>
  <si>
    <t>3.2.</t>
  </si>
  <si>
    <t>и т.д.</t>
  </si>
  <si>
    <t>Дата предоставления:____________________________</t>
  </si>
  <si>
    <t>Информация о приеме (передаче) объемов расходных обязательств на 2020-2022 годы на исполнение передаваемых от одного главного распорядителя другому функций и обязательств</t>
  </si>
  <si>
    <r>
      <t xml:space="preserve">Передающая сторона </t>
    </r>
    <r>
      <rPr>
        <i/>
        <sz val="14"/>
        <rFont val="Times New Roman"/>
        <family val="1"/>
        <charset val="204"/>
      </rPr>
      <t>(наименование ГРБС)</t>
    </r>
  </si>
  <si>
    <r>
      <t xml:space="preserve">Принимающая сторона </t>
    </r>
    <r>
      <rPr>
        <i/>
        <sz val="14"/>
        <rFont val="Times New Roman"/>
        <family val="1"/>
        <charset val="204"/>
      </rPr>
      <t>(наименование ГРБС)</t>
    </r>
  </si>
  <si>
    <t>Бюджетная классификация расходов бюджета</t>
  </si>
  <si>
    <t>2022 год</t>
  </si>
  <si>
    <t>Дополнительная кл.</t>
  </si>
  <si>
    <t>Информация о принимаемых (планируемых) мерах на 2020 - 2022 годы органом местного самоуправления  (главным распорядителем бюджетных средств) по повышению эффективности управления бюджетными расходами в реализуемых муниципальных программах</t>
  </si>
  <si>
    <t>Наименование муниципальной программы ______________________________________</t>
  </si>
  <si>
    <t>В</t>
  </si>
  <si>
    <t>Планируемые к принятию решения (конкретизируются меры, принимаемые (планируемые), соответствующие наименованию мероприятия</t>
  </si>
  <si>
    <t>Описание результата (+;-), планируемого к достижению  с указанием периода и единиц измерения *</t>
  </si>
  <si>
    <t xml:space="preserve">1. </t>
  </si>
  <si>
    <t xml:space="preserve">Устранение избыточных, дублирующих функций (укрупнение, объединение органов власти путём слияния, присоединения, передачи функций) </t>
  </si>
  <si>
    <t>Иные направления (расшифровать)</t>
  </si>
  <si>
    <t>2.3.</t>
  </si>
  <si>
    <t xml:space="preserve">Передача несвойственных функций, обслуживающего персонала и непрофильных специалистов учреждений на аутсорсинг, в том числе уменьшение численности обслуживающего персонала и непрофильных специалистов учреждений </t>
  </si>
  <si>
    <t>2.4.</t>
  </si>
  <si>
    <t>2.5.</t>
  </si>
  <si>
    <t>2.6.</t>
  </si>
  <si>
    <t>2.7.</t>
  </si>
  <si>
    <t>2.8.</t>
  </si>
  <si>
    <t>Реализация мероприятий по энергосбережению</t>
  </si>
  <si>
    <t>2.9.</t>
  </si>
  <si>
    <t>2.10.</t>
  </si>
  <si>
    <r>
      <t xml:space="preserve">Иные направления повышения эффективности бюджетных расходов  </t>
    </r>
    <r>
      <rPr>
        <i/>
        <sz val="10"/>
        <rFont val="Times New Roman"/>
        <family val="1"/>
        <charset val="204"/>
      </rPr>
      <t>(продолжить перечень)</t>
    </r>
  </si>
  <si>
    <t>в том числе реальная экономия</t>
  </si>
  <si>
    <t>*- в зависимости от реализуемого мероприятия указываются количественные, качественные или финансовые показатели, достижение которых планируется в рассматриваемом бюджетном периоде (по отношению к уровню текущего 2019 г.), с указанием конкретного периода</t>
  </si>
  <si>
    <r>
      <t xml:space="preserve">Бюджетный эффект (-), </t>
    </r>
    <r>
      <rPr>
        <i/>
        <sz val="11"/>
        <rFont val="Times New Roman"/>
        <family val="1"/>
        <charset val="204"/>
      </rPr>
      <t>тыс.рублей</t>
    </r>
  </si>
  <si>
    <r>
      <t xml:space="preserve">Исполнено за </t>
    </r>
    <r>
      <rPr>
        <b/>
        <sz val="14"/>
        <rFont val="Times New Roman"/>
        <family val="1"/>
        <charset val="204"/>
      </rPr>
      <t>2018 год</t>
    </r>
  </si>
  <si>
    <r>
      <rPr>
        <sz val="14"/>
        <rFont val="Times New Roman"/>
        <family val="1"/>
        <charset val="204"/>
      </rPr>
      <t>Проект</t>
    </r>
    <r>
      <rPr>
        <b/>
        <sz val="14"/>
        <rFont val="Times New Roman"/>
        <family val="1"/>
        <charset val="204"/>
      </rPr>
      <t xml:space="preserve"> на 2020-2022 годы</t>
    </r>
  </si>
  <si>
    <r>
      <t xml:space="preserve">План на </t>
    </r>
    <r>
      <rPr>
        <b/>
        <sz val="14"/>
        <rFont val="Times New Roman"/>
        <family val="1"/>
        <charset val="204"/>
      </rPr>
      <t>2019 год</t>
    </r>
  </si>
  <si>
    <t xml:space="preserve">Муниципальные учреждения - всего </t>
  </si>
  <si>
    <t>…(наименование учр.)</t>
  </si>
  <si>
    <t>Х</t>
  </si>
  <si>
    <r>
      <t xml:space="preserve">1. Муниципальные учреждения, оказывающие услуги физическим и юридическим лицам - </t>
    </r>
    <r>
      <rPr>
        <b/>
        <sz val="12"/>
        <rFont val="Times New Roman"/>
        <family val="1"/>
        <charset val="204"/>
      </rPr>
      <t xml:space="preserve">всего, </t>
    </r>
    <r>
      <rPr>
        <b/>
        <i/>
        <sz val="12"/>
        <rFont val="Times New Roman"/>
        <family val="1"/>
        <charset val="204"/>
      </rPr>
      <t>в т.ч.: (расшифровать)</t>
    </r>
  </si>
  <si>
    <r>
      <t xml:space="preserve">2. Иные муниципальные учреждения - </t>
    </r>
    <r>
      <rPr>
        <b/>
        <sz val="12"/>
        <rFont val="Times New Roman"/>
        <family val="1"/>
        <charset val="204"/>
      </rPr>
      <t xml:space="preserve">всего, в </t>
    </r>
    <r>
      <rPr>
        <b/>
        <i/>
        <sz val="12"/>
        <rFont val="Times New Roman"/>
        <family val="1"/>
        <charset val="204"/>
      </rPr>
      <t>т.ч.: (расшифровать)</t>
    </r>
  </si>
  <si>
    <t xml:space="preserve"> на 2022 год</t>
  </si>
  <si>
    <t xml:space="preserve"> Перечень направлений и объемы бюджетных ассигнований бюджета городского округа, передаваемые бюджетным и автономным учреждениям в виде субсидий на иные цели</t>
  </si>
  <si>
    <t>проект на 2020-2022 годы</t>
  </si>
  <si>
    <t>* в примечании приводятся обоснования необходимости передачи бюджетным и автономным учреждениям субсидии на иные цели (в т.ч. невозможность реализации через муниципальное задание)</t>
  </si>
  <si>
    <r>
      <t xml:space="preserve">за счет средств местного бюджета  </t>
    </r>
    <r>
      <rPr>
        <i/>
        <sz val="12"/>
        <rFont val="Times New Roman"/>
        <family val="1"/>
        <charset val="204"/>
      </rPr>
      <t>(</t>
    </r>
    <r>
      <rPr>
        <i/>
        <sz val="10"/>
        <rFont val="Times New Roman"/>
        <family val="1"/>
        <charset val="204"/>
      </rPr>
      <t>Решение Думы города Урай 20.12.2018 №80 с последними изменениями)</t>
    </r>
  </si>
  <si>
    <t xml:space="preserve">Перечень направлений и объемы бюджетных ассигнований бюджета городского округа, передаваемые в виде субсидий, в соответствии с п.2 и 7 ст.78 и п.2 и 4 ст.78.1 Бюджетного кодекса РФ </t>
  </si>
  <si>
    <t>Наименование субсидии</t>
  </si>
  <si>
    <t>Реквизиты НПА</t>
  </si>
  <si>
    <t xml:space="preserve"> Цель, направление расходования средств</t>
  </si>
  <si>
    <t>Норма БК РФ (пункт, статья)</t>
  </si>
  <si>
    <t>Код вида расходов бюджетной классификации</t>
  </si>
  <si>
    <r>
      <t xml:space="preserve">по плану на 2019 год </t>
    </r>
    <r>
      <rPr>
        <i/>
        <sz val="9"/>
        <color theme="1"/>
        <rFont val="Times New Roman"/>
        <family val="1"/>
        <charset val="204"/>
      </rPr>
      <t>(Решение Думы города Урай от 20.12.2018 №80 с последними изменениями)</t>
    </r>
  </si>
  <si>
    <t>Перечень публичных обязательств и публичных нормативных обязательств, подлежащих исполнению за счет средств бюджета городского округа в 2020-2022 годах</t>
  </si>
  <si>
    <t>2018 год (отчёт)</t>
  </si>
  <si>
    <t>в % к 2020 г.</t>
  </si>
  <si>
    <t>в % к 2021 г.</t>
  </si>
  <si>
    <t>2019 год (уточненный план)</t>
  </si>
  <si>
    <t>2020 год (проект)</t>
  </si>
  <si>
    <t>Справочно:    среднемесячная заработная плата на 1 работника за счёт всех источников, рублей</t>
  </si>
  <si>
    <t>19=20+21+22</t>
  </si>
  <si>
    <t>22=26+30</t>
  </si>
  <si>
    <t>23=24+25+26</t>
  </si>
  <si>
    <t>27=28+29+30</t>
  </si>
  <si>
    <t>Муниципальная программа ______________________________________</t>
  </si>
  <si>
    <t>за счёт средств ФБ, ОБ</t>
  </si>
  <si>
    <t>за счёт местного бюджета</t>
  </si>
  <si>
    <t>1. Муниципальные учреждения - итого, в т.ч.:</t>
  </si>
  <si>
    <t>Информация о целевых показателях по численности и средней заработной плате работников муниципальных учреждений культуры и муниципальных образовательных организаций дополнительного образования детей (всех ведомств), доведёнными Депкультурой Югры и Депобразования и молодёжи Югры на 2019 год и планируемых на 2020 год</t>
  </si>
  <si>
    <t>Наименование МО</t>
  </si>
  <si>
    <t>Объём дополнительных средств, предусмотренных МО (по инфрм.МО)</t>
  </si>
  <si>
    <t>отклонение (+,-)</t>
  </si>
  <si>
    <t xml:space="preserve">Работники муниципальных  образовательных организаций дополнительного образования детей (всех ведомств) </t>
  </si>
  <si>
    <t>Работники муниципальных  учреждений культуры</t>
  </si>
  <si>
    <t>Целевые показатели в соответствии с заключёнными Соглашениями между муниципальными образованиями и   Депобразования и молодежи Югры ЦП на 2019 год</t>
  </si>
  <si>
    <t>по плану на 2020 год</t>
  </si>
  <si>
    <t>Целевые показатели в соответствии с заключёнными Соглашениями между муниципальными образованиями и   Депкультуры Югры ЦП на 2019 год</t>
  </si>
  <si>
    <t xml:space="preserve">среднесписочная  численность педагогических работников </t>
  </si>
  <si>
    <r>
      <t>среднемесячная заработная плата</t>
    </r>
    <r>
      <rPr>
        <sz val="11"/>
        <rFont val="Times New Roman"/>
        <family val="1"/>
        <charset val="204"/>
      </rPr>
      <t>, рублей</t>
    </r>
  </si>
  <si>
    <t>3=1-2</t>
  </si>
  <si>
    <t>г. Урай</t>
  </si>
  <si>
    <t>по информации в МИНтруд</t>
  </si>
  <si>
    <t>Приложение № 7.2. к Методическим указаниям</t>
  </si>
  <si>
    <t>п.10</t>
  </si>
  <si>
    <t>средства ФБ, ОБ</t>
  </si>
  <si>
    <t>Наименование национального проекта___________________________________________</t>
  </si>
  <si>
    <t xml:space="preserve"> план на 2020 год</t>
  </si>
  <si>
    <t>Наименование Регионального проекта</t>
  </si>
  <si>
    <r>
      <rPr>
        <b/>
        <sz val="12"/>
        <color theme="1"/>
        <rFont val="Times New Roman"/>
        <family val="1"/>
        <charset val="204"/>
      </rPr>
      <t>Всего объемы финансового обеспечения</t>
    </r>
    <r>
      <rPr>
        <sz val="11"/>
        <color theme="1"/>
        <rFont val="Times New Roman"/>
        <family val="1"/>
        <charset val="204"/>
      </rPr>
      <t xml:space="preserve">, </t>
    </r>
    <r>
      <rPr>
        <i/>
        <sz val="10"/>
        <color theme="1"/>
        <rFont val="Times New Roman"/>
        <family val="1"/>
        <charset val="204"/>
      </rPr>
      <t>тыс.рублей</t>
    </r>
  </si>
  <si>
    <t xml:space="preserve">По соглашению о реализации регионального проекта в рамках федерального проекта </t>
  </si>
  <si>
    <t xml:space="preserve">За соглашением о реализации регионального проекта в рамках федерального проекта </t>
  </si>
  <si>
    <t xml:space="preserve">Значение целевых показателей, результатов </t>
  </si>
  <si>
    <r>
      <t xml:space="preserve">Объемы финансового обеспечения, </t>
    </r>
    <r>
      <rPr>
        <i/>
        <sz val="10"/>
        <color theme="1"/>
        <rFont val="Times New Roman"/>
        <family val="1"/>
        <charset val="204"/>
      </rPr>
      <t>тыс.рублей</t>
    </r>
  </si>
  <si>
    <t>Значение целевых показателей, результатов</t>
  </si>
  <si>
    <r>
      <t xml:space="preserve">Объемы финансового обеспечения, </t>
    </r>
    <r>
      <rPr>
        <i/>
        <sz val="11"/>
        <color theme="1"/>
        <rFont val="Times New Roman"/>
        <family val="1"/>
        <charset val="204"/>
      </rPr>
      <t>тыс.рублей</t>
    </r>
  </si>
  <si>
    <t xml:space="preserve">местный бюджет </t>
  </si>
  <si>
    <t>бюджеты государственных внебюджетных фондов</t>
  </si>
  <si>
    <t>внебюджетные источники</t>
  </si>
  <si>
    <t>1=2+3+4+5+6 = (8+15)</t>
  </si>
  <si>
    <t>2=9</t>
  </si>
  <si>
    <t>3=10+16</t>
  </si>
  <si>
    <t>4=11+17</t>
  </si>
  <si>
    <t>5=12+18</t>
  </si>
  <si>
    <t>6=13+19</t>
  </si>
  <si>
    <t>8=9+10+11+12+13</t>
  </si>
  <si>
    <t>15=16+17+18+19</t>
  </si>
  <si>
    <t>Региональный проект "….."</t>
  </si>
  <si>
    <t xml:space="preserve">в т.ч. </t>
  </si>
  <si>
    <r>
      <t xml:space="preserve">Целевые показатели, </t>
    </r>
    <r>
      <rPr>
        <i/>
        <sz val="10"/>
        <color theme="1"/>
        <rFont val="Times New Roman"/>
        <family val="1"/>
        <charset val="204"/>
      </rPr>
      <t>ед.измерения</t>
    </r>
  </si>
  <si>
    <r>
      <t xml:space="preserve">Результаты*, </t>
    </r>
    <r>
      <rPr>
        <i/>
        <sz val="10"/>
        <color theme="1"/>
        <rFont val="Times New Roman"/>
        <family val="1"/>
        <charset val="204"/>
      </rPr>
      <t>ед.измерения</t>
    </r>
  </si>
  <si>
    <r>
      <t xml:space="preserve">Результаты**, </t>
    </r>
    <r>
      <rPr>
        <i/>
        <sz val="10"/>
        <color theme="1"/>
        <rFont val="Times New Roman"/>
        <family val="1"/>
        <charset val="204"/>
      </rPr>
      <t>ед.измерения</t>
    </r>
  </si>
  <si>
    <t xml:space="preserve">*-  заполняются в году достижения результата </t>
  </si>
  <si>
    <t>Наименование ответственного исполнителя муниципальной программы (главного распорядителя бюджетных средств)___________________________________________________________________________</t>
  </si>
  <si>
    <t>Информация о реализации в 2020-2022 годах РЕГИОНАЛЬНЫХ ПРОЕКТОВ, направленных на достижение результатов федеральных проектов в целях реализации указа Президента Российской Федерации № 204 от 7 мая 2018 года "О национальных целях и стратегических задачах развития Российской Федерации на период до 2024 года" *</t>
  </si>
  <si>
    <t>Приложение № 9 к Методическим рекомендациям</t>
  </si>
  <si>
    <t xml:space="preserve"> план на 2021 год</t>
  </si>
  <si>
    <t xml:space="preserve"> план на 2022 год</t>
  </si>
  <si>
    <t>Приложение № 9.1 к Методическим рекомендациям</t>
  </si>
  <si>
    <t>Приложение № 9.2 к Методическим рекомендациям</t>
  </si>
  <si>
    <t>Повышение эффективности расходов на муниципальное управление</t>
  </si>
  <si>
    <t>Повышение эффективности расходов на текущее содержание органов власти, централизация отдельных функций, развитие предоставления муниципальных услуг в электронной форме</t>
  </si>
  <si>
    <t>Повышение эффективности использования муниципального имущества</t>
  </si>
  <si>
    <t>Повышение эффективности расходов на содержание бюджетной сети, а также расходов, связанных с предоставлением субсидий и иных мер поддержки негосударственным учреждениям</t>
  </si>
  <si>
    <t>Реорганизация муниципальных учреждений путем присоединения, слияния, ликвидации</t>
  </si>
  <si>
    <t>Реструктуризация бюджетной сети, включая изменение типа существующих муниципальных учреждений, перепрофилирование муниципальных учреждений</t>
  </si>
  <si>
    <t xml:space="preserve">Оптимизация штатной численности муниципальных учреждений </t>
  </si>
  <si>
    <t>Повышение эффективности использования муниципальных имущества</t>
  </si>
  <si>
    <t>Централизация отдельных функций муниципальных учреждений (создание централизованных служб)</t>
  </si>
  <si>
    <t>Включение в нормативные затраты на содержание имущества только затрат на имущество, используемого для выполнения муниципального задания, а также отказ от содержания имущества, неиспользуемого для выполнения муниципального задания</t>
  </si>
  <si>
    <t xml:space="preserve">Повышение качества и расширение спектра муниципальных услуг, в том числе перечня платных услуг, связанных с основной и сопутствующей деятельностью учреждения </t>
  </si>
  <si>
    <t xml:space="preserve">Общая характеристика сети и расходов муниципальных учреждений </t>
  </si>
  <si>
    <t xml:space="preserve">по плану на 2019 год </t>
  </si>
  <si>
    <t xml:space="preserve">Информация о численности и расходах на оплату труда в разрезе категорий работников муниципальных учреждений </t>
  </si>
  <si>
    <r>
      <t xml:space="preserve">по плану на 2019 год </t>
    </r>
    <r>
      <rPr>
        <b/>
        <i/>
        <sz val="10"/>
        <color theme="1"/>
        <rFont val="Calibri"/>
        <family val="2"/>
        <charset val="204"/>
        <scheme val="minor"/>
      </rPr>
      <t>(Решение Думы города Урай от 20.12.2018 №80 с последними изменениями)</t>
    </r>
  </si>
  <si>
    <t xml:space="preserve">2022 год </t>
  </si>
  <si>
    <t>Формирование годового нормативного объёма расходов на денежное содержание лиц, замещающих муниципальные должности (глава городского округа, председатель и заместитель председателя Думы)</t>
  </si>
  <si>
    <t>Расчет суммы средств, направляемых для выплаты:</t>
  </si>
  <si>
    <t>БАЗОВЫЙ ОКЛАД</t>
  </si>
  <si>
    <t>Коэффициент кратности, соответствующей категории/группы должностей</t>
  </si>
  <si>
    <t>базовый оклад*коэф.кратности</t>
  </si>
  <si>
    <t>Ежемесячной выплаты за работу со сведениями, составляющими государственную тайну - в размере 9 (девяти) денежных вознаграждений</t>
  </si>
  <si>
    <t>п.1 * 9</t>
  </si>
  <si>
    <t>Премий за выполнение особо важных и сложных заданий - в размере 2 (двух) денежных вознаграждений</t>
  </si>
  <si>
    <t>п.1* 2</t>
  </si>
  <si>
    <t>Ежемесячного денежного поощрения - в размере 35 денежных вознаграждений</t>
  </si>
  <si>
    <t xml:space="preserve">(п.1 * 35) </t>
  </si>
  <si>
    <t>сумма данных по пунктам от 2 до пункта 5 включительно</t>
  </si>
  <si>
    <t>Районного коэффициента (коэффициента)</t>
  </si>
  <si>
    <t>п.6 *(50%)</t>
  </si>
  <si>
    <t>п.9 / 12 месяцев</t>
  </si>
  <si>
    <t>Премии по результатам работы за квартал, год - в размере 4,5 месячных фондов оплаты труда</t>
  </si>
  <si>
    <t>п.10 * 4,5</t>
  </si>
  <si>
    <t>Единовременной выплаты при предоставлении ежегодного оплачиваемого отпуска и материальной помощи - в размере 3,5 месячных фондов оплаты труда</t>
  </si>
  <si>
    <t>п.10 * 3,5</t>
  </si>
  <si>
    <t>Итого ФОТ на год:</t>
  </si>
  <si>
    <t>Примечание: в основу расчёта входит данная схема, расчёт производится по всем категориям/группам должностей штатного расписания, в соответствии с постановлением правительства ХМАО-Югры "О предельных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в ХМАО-Югре"</t>
  </si>
  <si>
    <t>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 (муниципальные должности) городского округа город Урай на 2020 год</t>
  </si>
  <si>
    <t>Приложение № 8.1 а  к Методическим указаниям</t>
  </si>
  <si>
    <t>Формирование годового нормативного объёма расходов на денежное содержание муниципальных служащих</t>
  </si>
  <si>
    <t>Сумма должностных окладов в месяц</t>
  </si>
  <si>
    <t>Сумма должностных окладов на год</t>
  </si>
  <si>
    <t>Ежемесячной надбавки к долдностному окладу  за классный чин - в размере 4 (четырех) должностных окладов</t>
  </si>
  <si>
    <t>п.1 * 4</t>
  </si>
  <si>
    <t xml:space="preserve">Ежемесячной надбавки к должностному окладу за выслугу лет - в размере 3 (трех) должностных окладов </t>
  </si>
  <si>
    <t xml:space="preserve">п.1 * 3 </t>
  </si>
  <si>
    <t>Ежемесячной надбавки к должностному окладу за особые условия муниципальной службы - в размере 14 (четырнадцати) должностных окладов (учитывается только в том случае, если в функциональные обязанности муниципального служащего, входит работа, связанная с допуском к гос.тайне на постоянной основе)</t>
  </si>
  <si>
    <t xml:space="preserve">п.1 * 14 </t>
  </si>
  <si>
    <t>Ежемесячной процентной надбавки к должностному окладу за работу со сведениями, составляющими государственную тайну - в размере 7 (семи) должностных окладов</t>
  </si>
  <si>
    <t>п.1 * 7</t>
  </si>
  <si>
    <t xml:space="preserve">Премий за выполнение особо важных и сложных заданий - в размере 2 (двух) должностных окладов </t>
  </si>
  <si>
    <t>(п.1 + п.3 / 12) * 2</t>
  </si>
  <si>
    <t>Ежемесячного денежного поощрения - в размере 35 должностных окладов</t>
  </si>
  <si>
    <t xml:space="preserve"> (п.1 * 35) </t>
  </si>
  <si>
    <t>сумма данных по пунктам от 2 до пункта 8 включительно</t>
  </si>
  <si>
    <t>п.9 * (70%)</t>
  </si>
  <si>
    <t>п.9 *(50%)</t>
  </si>
  <si>
    <t>п.9 + п.10 + п.11</t>
  </si>
  <si>
    <t>п.12 / 12м/ц</t>
  </si>
  <si>
    <t>Поощрение по результатам работы за квартал, год - в размере 6 месячных фондов оплаты труда</t>
  </si>
  <si>
    <t>п.13 * 6</t>
  </si>
  <si>
    <t>Единовременной выплаты при предоставлении ежегодного оплачиваемого отпуска и материальной помощи - в размере 2 месячных фондов оплаты труда</t>
  </si>
  <si>
    <t>п.13 * 2</t>
  </si>
  <si>
    <t>п.13</t>
  </si>
  <si>
    <t>п.12 + п.14 + п.15 + п.16</t>
  </si>
  <si>
    <t>Норматив формирования расходов на оплату труда лиц, замещающих должности муниципальной службы городского округа город Урай на 2020 год</t>
  </si>
  <si>
    <t>Денежное вознаграждение (должностной оклад)</t>
  </si>
  <si>
    <r>
      <t xml:space="preserve">Ежемесячная надбавка  к д/о за особые условия муниципальной службы (до 180%) </t>
    </r>
    <r>
      <rPr>
        <sz val="8"/>
        <rFont val="Times New Roman"/>
        <family val="1"/>
        <charset val="204"/>
      </rPr>
      <t/>
    </r>
  </si>
  <si>
    <t>Ежемесячная надбавка к д/о  за выслугу лет (до 30%)</t>
  </si>
  <si>
    <t>Премии за выполнение особо важных и сложных заданий                                   (до 1 ФОТ)</t>
  </si>
  <si>
    <t>Денежное поощрение по результатам работы за год   (1 ФОТ)</t>
  </si>
  <si>
    <t>Денежное поощрение по результатам работы за квартал          (1 ФОТ на год)</t>
  </si>
  <si>
    <t>Единовременная выплата к отпуску , выплата для расчёта ежегодного оплачиваемого отпуска                                           (3 ФОТ)</t>
  </si>
  <si>
    <t>п.17*1</t>
  </si>
  <si>
    <t>п.17*3</t>
  </si>
  <si>
    <r>
      <t>Расчет фонда оплаты труда депутатов, выборных должностных лиц местного самоуправления, осуществляющих свои полномочия на постоянной основеи и лиц,  замещающих должности муниципальной службы (муниципальные служащие) городского округа город Урай на 2020 год
(</t>
    </r>
    <r>
      <rPr>
        <sz val="12"/>
        <color theme="1"/>
        <rFont val="Times New Roman"/>
        <family val="1"/>
        <charset val="204"/>
      </rPr>
      <t>по  Решению Думы города Урай от 28.02.2008 N 4 "О Положении о размерах и условиях осуществления ежемесячных и иных дополнительных выплат депутатам, выборным должностным лицам местного самоуправления, осуществляющим свои полномочия на постоянной основе в муниципальном образовании городской округ город Урай", 
Решению Думы города Урай от 28.02.2008 N 5  "О Положении о размерах и порядке осуществления ежемесячных и иных дополнительных выплат муниципальным служащим муниципального образования городской округ город Урай")</t>
    </r>
  </si>
  <si>
    <t xml:space="preserve">ВСЕГО фонд оплаты труда на год (17 ФОТ)                                            </t>
  </si>
  <si>
    <t>Премирование по результатам работы за месяц (до 150%)</t>
  </si>
  <si>
    <t>п.13 * 1</t>
  </si>
  <si>
    <r>
      <t xml:space="preserve">п.13* </t>
    </r>
    <r>
      <rPr>
        <sz val="10"/>
        <color indexed="10"/>
        <rFont val="Times New Roman"/>
        <family val="1"/>
        <charset val="204"/>
      </rPr>
      <t>3</t>
    </r>
  </si>
  <si>
    <r>
      <t xml:space="preserve">Расчет фонда оплаты труда лиц, занимающих должности, не отнесенные к должностям муниципальной службы, и осуществляющих техническое обеспечение деятельности  органов местного самоуправления на 2020 год </t>
    </r>
    <r>
      <rPr>
        <sz val="14"/>
        <color theme="1"/>
        <rFont val="Times New Roman"/>
        <family val="1"/>
      </rPr>
      <t>( по Постановлению Администрации города Урай от 29.12.2009 N 4337 "Об оплате труда и социальной защищенности лиц, занимающих должности, не отнесенные к должностям муниципальной службы, и осуществляющих техническое обеспечение деятельности органов местного самоуправления города Урай" )</t>
    </r>
  </si>
  <si>
    <t xml:space="preserve">ВСЕГО фонд оплаты труда на год  (17 ФОТ)           </t>
  </si>
</sst>
</file>

<file path=xl/styles.xml><?xml version="1.0" encoding="utf-8"?>
<styleSheet xmlns="http://schemas.openxmlformats.org/spreadsheetml/2006/main">
  <numFmts count="12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  <numFmt numFmtId="167" formatCode="#,##0.0"/>
    <numFmt numFmtId="168" formatCode="_-* #,##0.0_р_._-;\-* #,##0.0_р_._-;_-* &quot;-&quot;?_р_._-;_-@_-"/>
    <numFmt numFmtId="169" formatCode="#,##0.0_ ;\-#,##0.0\ "/>
    <numFmt numFmtId="170" formatCode="#,##0.00_ ;\-#,##0.00\ "/>
    <numFmt numFmtId="171" formatCode="0.0"/>
    <numFmt numFmtId="172" formatCode="_(* #,##0.00_);_(* \(#,##0.00\);_(* &quot;-&quot;??_);_(@_)"/>
    <numFmt numFmtId="173" formatCode="_-* #,##0_р_._-;\-* #,##0_р_._-;_-* &quot;-&quot;??_р_._-;_-@_-"/>
    <numFmt numFmtId="174" formatCode="_-* #,##0.0\ _₽_-;\-* #,##0.0\ _₽_-;_-* &quot;-&quot;??\ _₽_-;_-@_-"/>
    <numFmt numFmtId="175" formatCode="#,##0.0000"/>
  </numFmts>
  <fonts count="8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Helv"/>
      <charset val="204"/>
    </font>
    <font>
      <sz val="8"/>
      <name val="Times New Roman"/>
      <family val="1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i/>
      <sz val="9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i/>
      <u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  <charset val="204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0" fontId="7" fillId="0" borderId="0"/>
    <xf numFmtId="0" fontId="13" fillId="0" borderId="0"/>
    <xf numFmtId="0" fontId="7" fillId="0" borderId="0"/>
    <xf numFmtId="0" fontId="33" fillId="0" borderId="0"/>
    <xf numFmtId="0" fontId="30" fillId="0" borderId="0"/>
    <xf numFmtId="0" fontId="30" fillId="0" borderId="0"/>
    <xf numFmtId="0" fontId="13" fillId="0" borderId="0"/>
  </cellStyleXfs>
  <cellXfs count="80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/>
    <xf numFmtId="0" fontId="8" fillId="0" borderId="0" xfId="2" applyFont="1"/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67" fontId="11" fillId="0" borderId="1" xfId="1" applyNumberFormat="1" applyFont="1" applyFill="1" applyBorder="1" applyAlignment="1">
      <alignment horizontal="center" vertical="center"/>
    </xf>
    <xf numFmtId="167" fontId="11" fillId="0" borderId="33" xfId="1" applyNumberFormat="1" applyFont="1" applyFill="1" applyBorder="1" applyAlignment="1">
      <alignment horizontal="center" vertical="center"/>
    </xf>
    <xf numFmtId="169" fontId="11" fillId="0" borderId="33" xfId="1" applyNumberFormat="1" applyFont="1" applyFill="1" applyBorder="1" applyAlignment="1">
      <alignment horizontal="center" vertical="center"/>
    </xf>
    <xf numFmtId="168" fontId="11" fillId="0" borderId="1" xfId="1" applyNumberFormat="1" applyFont="1" applyFill="1" applyBorder="1" applyAlignment="1">
      <alignment horizontal="center" vertical="center"/>
    </xf>
    <xf numFmtId="166" fontId="11" fillId="0" borderId="34" xfId="1" applyNumberFormat="1" applyFont="1" applyFill="1" applyBorder="1" applyAlignment="1">
      <alignment horizontal="center" vertical="center" wrapText="1"/>
    </xf>
    <xf numFmtId="169" fontId="11" fillId="3" borderId="33" xfId="1" applyNumberFormat="1" applyFont="1" applyFill="1" applyBorder="1" applyAlignment="1">
      <alignment horizontal="center" vertical="center"/>
    </xf>
    <xf numFmtId="0" fontId="6" fillId="0" borderId="0" xfId="3" applyFont="1"/>
    <xf numFmtId="0" fontId="6" fillId="0" borderId="0" xfId="3" applyFont="1" applyAlignment="1">
      <alignment horizontal="center"/>
    </xf>
    <xf numFmtId="49" fontId="17" fillId="0" borderId="21" xfId="3" applyNumberFormat="1" applyFont="1" applyBorder="1" applyAlignment="1">
      <alignment horizontal="center" vertical="center" wrapText="1"/>
    </xf>
    <xf numFmtId="49" fontId="6" fillId="0" borderId="22" xfId="3" applyNumberFormat="1" applyFont="1" applyBorder="1" applyAlignment="1">
      <alignment horizontal="center" vertical="center" textRotation="90" wrapText="1"/>
    </xf>
    <xf numFmtId="49" fontId="17" fillId="0" borderId="22" xfId="3" applyNumberFormat="1" applyFont="1" applyBorder="1" applyAlignment="1">
      <alignment horizontal="center" vertical="center" wrapText="1"/>
    </xf>
    <xf numFmtId="49" fontId="17" fillId="0" borderId="24" xfId="3" applyNumberFormat="1" applyFont="1" applyBorder="1" applyAlignment="1">
      <alignment horizontal="center" vertical="center" wrapText="1"/>
    </xf>
    <xf numFmtId="49" fontId="11" fillId="0" borderId="22" xfId="3" applyNumberFormat="1" applyFont="1" applyBorder="1" applyAlignment="1">
      <alignment horizontal="center" vertical="center" textRotation="90" wrapText="1"/>
    </xf>
    <xf numFmtId="49" fontId="6" fillId="0" borderId="24" xfId="3" applyNumberFormat="1" applyFont="1" applyBorder="1" applyAlignment="1">
      <alignment horizontal="center" vertical="center" textRotation="90" wrapText="1"/>
    </xf>
    <xf numFmtId="49" fontId="18" fillId="0" borderId="12" xfId="3" applyNumberFormat="1" applyFont="1" applyBorder="1" applyAlignment="1">
      <alignment vertical="center" wrapText="1"/>
    </xf>
    <xf numFmtId="49" fontId="6" fillId="0" borderId="4" xfId="3" applyNumberFormat="1" applyFont="1" applyBorder="1" applyAlignment="1">
      <alignment vertical="center" wrapText="1"/>
    </xf>
    <xf numFmtId="49" fontId="18" fillId="0" borderId="4" xfId="3" applyNumberFormat="1" applyFont="1" applyBorder="1" applyAlignment="1">
      <alignment vertical="center" wrapText="1"/>
    </xf>
    <xf numFmtId="167" fontId="6" fillId="0" borderId="12" xfId="3" applyNumberFormat="1" applyFont="1" applyBorder="1" applyAlignment="1">
      <alignment vertical="center"/>
    </xf>
    <xf numFmtId="167" fontId="6" fillId="0" borderId="4" xfId="3" applyNumberFormat="1" applyFont="1" applyBorder="1" applyAlignment="1">
      <alignment vertical="center"/>
    </xf>
    <xf numFmtId="167" fontId="6" fillId="0" borderId="38" xfId="3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49" fontId="18" fillId="0" borderId="32" xfId="3" applyNumberFormat="1" applyFont="1" applyBorder="1" applyAlignment="1">
      <alignment vertical="center" wrapText="1"/>
    </xf>
    <xf numFmtId="49" fontId="6" fillId="0" borderId="1" xfId="3" applyNumberFormat="1" applyFont="1" applyBorder="1" applyAlignment="1">
      <alignment vertical="center" wrapText="1"/>
    </xf>
    <xf numFmtId="49" fontId="18" fillId="0" borderId="1" xfId="3" applyNumberFormat="1" applyFont="1" applyBorder="1" applyAlignment="1">
      <alignment vertical="center" wrapText="1"/>
    </xf>
    <xf numFmtId="167" fontId="6" fillId="0" borderId="32" xfId="3" applyNumberFormat="1" applyFont="1" applyBorder="1" applyAlignment="1">
      <alignment vertical="center"/>
    </xf>
    <xf numFmtId="167" fontId="6" fillId="0" borderId="1" xfId="3" applyNumberFormat="1" applyFont="1" applyBorder="1" applyAlignment="1">
      <alignment vertical="center"/>
    </xf>
    <xf numFmtId="167" fontId="6" fillId="0" borderId="34" xfId="3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49" fontId="6" fillId="0" borderId="32" xfId="3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8" fillId="0" borderId="0" xfId="4" applyFont="1"/>
    <xf numFmtId="0" fontId="11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3" fillId="0" borderId="0" xfId="0" applyFont="1"/>
    <xf numFmtId="0" fontId="24" fillId="0" borderId="0" xfId="0" applyFont="1"/>
    <xf numFmtId="0" fontId="0" fillId="0" borderId="0" xfId="0" applyFont="1"/>
    <xf numFmtId="0" fontId="32" fillId="0" borderId="0" xfId="0" applyFont="1" applyAlignment="1">
      <alignment vertical="top"/>
    </xf>
    <xf numFmtId="0" fontId="5" fillId="0" borderId="0" xfId="0" applyFont="1"/>
    <xf numFmtId="3" fontId="11" fillId="0" borderId="28" xfId="1" applyNumberFormat="1" applyFont="1" applyFill="1" applyBorder="1" applyAlignment="1">
      <alignment horizontal="center" vertical="center"/>
    </xf>
    <xf numFmtId="167" fontId="11" fillId="0" borderId="28" xfId="1" applyNumberFormat="1" applyFont="1" applyFill="1" applyBorder="1" applyAlignment="1">
      <alignment horizontal="center" vertical="center"/>
    </xf>
    <xf numFmtId="167" fontId="11" fillId="0" borderId="29" xfId="1" applyNumberFormat="1" applyFont="1" applyFill="1" applyBorder="1" applyAlignment="1">
      <alignment horizontal="center" vertical="center"/>
    </xf>
    <xf numFmtId="167" fontId="11" fillId="0" borderId="34" xfId="1" applyNumberFormat="1" applyFont="1" applyFill="1" applyBorder="1" applyAlignment="1">
      <alignment horizontal="center" vertical="center"/>
    </xf>
    <xf numFmtId="3" fontId="11" fillId="0" borderId="27" xfId="1" applyNumberFormat="1" applyFont="1" applyFill="1" applyBorder="1" applyAlignment="1">
      <alignment horizontal="center" vertical="center"/>
    </xf>
    <xf numFmtId="0" fontId="8" fillId="0" borderId="0" xfId="4" applyFont="1" applyAlignment="1">
      <alignment vertical="center"/>
    </xf>
    <xf numFmtId="0" fontId="0" fillId="0" borderId="0" xfId="0"/>
    <xf numFmtId="0" fontId="11" fillId="0" borderId="0" xfId="0" applyFont="1" applyAlignment="1">
      <alignment horizontal="right" vertical="center"/>
    </xf>
    <xf numFmtId="0" fontId="6" fillId="0" borderId="0" xfId="0" applyFont="1"/>
    <xf numFmtId="0" fontId="8" fillId="0" borderId="0" xfId="2" applyFont="1"/>
    <xf numFmtId="0" fontId="9" fillId="0" borderId="0" xfId="0" applyFont="1" applyAlignment="1">
      <alignment vertical="top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horizontal="left" wrapText="1"/>
    </xf>
    <xf numFmtId="0" fontId="34" fillId="0" borderId="0" xfId="0" applyFont="1" applyFill="1" applyAlignment="1"/>
    <xf numFmtId="0" fontId="34" fillId="0" borderId="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top"/>
    </xf>
    <xf numFmtId="0" fontId="35" fillId="0" borderId="0" xfId="0" applyFont="1" applyFill="1" applyAlignment="1"/>
    <xf numFmtId="0" fontId="1" fillId="0" borderId="46" xfId="0" applyFont="1" applyBorder="1" applyAlignment="1">
      <alignment horizontal="center" vertical="center" wrapText="1"/>
    </xf>
    <xf numFmtId="167" fontId="11" fillId="0" borderId="34" xfId="1" applyNumberFormat="1" applyFont="1" applyFill="1" applyBorder="1" applyAlignment="1">
      <alignment horizontal="center" vertical="center" wrapText="1"/>
    </xf>
    <xf numFmtId="169" fontId="11" fillId="0" borderId="1" xfId="1" applyNumberFormat="1" applyFont="1" applyFill="1" applyBorder="1" applyAlignment="1">
      <alignment horizontal="center" vertical="center"/>
    </xf>
    <xf numFmtId="169" fontId="11" fillId="0" borderId="34" xfId="1" applyNumberFormat="1" applyFont="1" applyFill="1" applyBorder="1" applyAlignment="1">
      <alignment horizontal="center" vertical="center"/>
    </xf>
    <xf numFmtId="49" fontId="11" fillId="0" borderId="34" xfId="1" applyNumberFormat="1" applyFont="1" applyFill="1" applyBorder="1" applyAlignment="1">
      <alignment horizontal="center" vertical="center" wrapText="1"/>
    </xf>
    <xf numFmtId="169" fontId="11" fillId="3" borderId="1" xfId="1" applyNumberFormat="1" applyFont="1" applyFill="1" applyBorder="1" applyAlignment="1">
      <alignment horizontal="center" vertical="center"/>
    </xf>
    <xf numFmtId="169" fontId="11" fillId="3" borderId="34" xfId="1" applyNumberFormat="1" applyFont="1" applyFill="1" applyBorder="1" applyAlignment="1">
      <alignment horizontal="center" vertical="center"/>
    </xf>
    <xf numFmtId="3" fontId="11" fillId="0" borderId="33" xfId="1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8" fillId="0" borderId="0" xfId="0" applyFont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/>
    </xf>
    <xf numFmtId="0" fontId="26" fillId="4" borderId="21" xfId="0" applyFont="1" applyFill="1" applyBorder="1" applyAlignment="1">
      <alignment horizontal="center"/>
    </xf>
    <xf numFmtId="0" fontId="26" fillId="4" borderId="22" xfId="0" applyFont="1" applyFill="1" applyBorder="1" applyAlignment="1">
      <alignment horizontal="center"/>
    </xf>
    <xf numFmtId="0" fontId="26" fillId="4" borderId="24" xfId="0" applyFont="1" applyFill="1" applyBorder="1" applyAlignment="1">
      <alignment horizontal="center"/>
    </xf>
    <xf numFmtId="0" fontId="26" fillId="4" borderId="49" xfId="0" applyFont="1" applyFill="1" applyBorder="1" applyAlignment="1">
      <alignment horizontal="center"/>
    </xf>
    <xf numFmtId="0" fontId="26" fillId="4" borderId="23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left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3" fillId="4" borderId="58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vertical="center" wrapText="1"/>
    </xf>
    <xf numFmtId="0" fontId="20" fillId="4" borderId="0" xfId="0" applyFont="1" applyFill="1"/>
    <xf numFmtId="0" fontId="0" fillId="4" borderId="0" xfId="0" applyFill="1"/>
    <xf numFmtId="0" fontId="20" fillId="4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6" fillId="4" borderId="0" xfId="0" applyFont="1" applyFill="1" applyAlignment="1">
      <alignment vertical="top"/>
    </xf>
    <xf numFmtId="49" fontId="6" fillId="4" borderId="0" xfId="0" applyNumberFormat="1" applyFont="1" applyFill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166" fontId="11" fillId="0" borderId="38" xfId="1" applyNumberFormat="1" applyFont="1" applyFill="1" applyBorder="1" applyAlignment="1">
      <alignment horizontal="center" vertical="center" wrapText="1"/>
    </xf>
    <xf numFmtId="3" fontId="11" fillId="0" borderId="14" xfId="1" applyNumberFormat="1" applyFont="1" applyFill="1" applyBorder="1" applyAlignment="1">
      <alignment horizontal="center" vertical="center"/>
    </xf>
    <xf numFmtId="3" fontId="11" fillId="0" borderId="4" xfId="1" applyNumberFormat="1" applyFont="1" applyFill="1" applyBorder="1" applyAlignment="1">
      <alignment horizontal="center" vertical="center"/>
    </xf>
    <xf numFmtId="167" fontId="11" fillId="0" borderId="4" xfId="1" applyNumberFormat="1" applyFont="1" applyFill="1" applyBorder="1" applyAlignment="1">
      <alignment horizontal="center" vertical="center"/>
    </xf>
    <xf numFmtId="167" fontId="11" fillId="0" borderId="38" xfId="1" applyNumberFormat="1" applyFont="1" applyFill="1" applyBorder="1" applyAlignment="1">
      <alignment horizontal="center" vertical="center"/>
    </xf>
    <xf numFmtId="166" fontId="12" fillId="0" borderId="34" xfId="1" applyNumberFormat="1" applyFont="1" applyFill="1" applyBorder="1" applyAlignment="1">
      <alignment horizontal="center" vertical="center" wrapText="1"/>
    </xf>
    <xf numFmtId="0" fontId="39" fillId="0" borderId="0" xfId="0" applyFont="1"/>
    <xf numFmtId="49" fontId="6" fillId="0" borderId="12" xfId="3" applyNumberFormat="1" applyFont="1" applyBorder="1" applyAlignment="1">
      <alignment vertical="center" wrapText="1"/>
    </xf>
    <xf numFmtId="0" fontId="41" fillId="0" borderId="0" xfId="0" applyFont="1" applyAlignment="1"/>
    <xf numFmtId="0" fontId="38" fillId="0" borderId="0" xfId="0" applyFont="1" applyBorder="1" applyAlignment="1">
      <alignment horizontal="center" vertical="center" wrapText="1"/>
    </xf>
    <xf numFmtId="0" fontId="43" fillId="0" borderId="0" xfId="0" applyFont="1"/>
    <xf numFmtId="0" fontId="1" fillId="0" borderId="30" xfId="0" applyFont="1" applyFill="1" applyBorder="1" applyAlignment="1">
      <alignment horizontal="center" vertical="center"/>
    </xf>
    <xf numFmtId="3" fontId="11" fillId="0" borderId="26" xfId="1" applyNumberFormat="1" applyFont="1" applyFill="1" applyBorder="1" applyAlignment="1">
      <alignment horizontal="center" vertical="center"/>
    </xf>
    <xf numFmtId="3" fontId="11" fillId="0" borderId="13" xfId="1" applyNumberFormat="1" applyFont="1" applyFill="1" applyBorder="1" applyAlignment="1">
      <alignment horizontal="center" vertical="center"/>
    </xf>
    <xf numFmtId="167" fontId="11" fillId="0" borderId="30" xfId="1" applyNumberFormat="1" applyFont="1" applyFill="1" applyBorder="1" applyAlignment="1">
      <alignment horizontal="center" vertical="center"/>
    </xf>
    <xf numFmtId="169" fontId="11" fillId="0" borderId="30" xfId="1" applyNumberFormat="1" applyFont="1" applyFill="1" applyBorder="1" applyAlignment="1">
      <alignment horizontal="center" vertical="center"/>
    </xf>
    <xf numFmtId="169" fontId="11" fillId="3" borderId="30" xfId="1" applyNumberFormat="1" applyFont="1" applyFill="1" applyBorder="1" applyAlignment="1">
      <alignment horizontal="center" vertical="center"/>
    </xf>
    <xf numFmtId="3" fontId="11" fillId="0" borderId="30" xfId="1" applyNumberFormat="1" applyFont="1" applyFill="1" applyBorder="1" applyAlignment="1">
      <alignment horizontal="center" vertical="center"/>
    </xf>
    <xf numFmtId="168" fontId="11" fillId="0" borderId="30" xfId="1" applyNumberFormat="1" applyFont="1" applyFill="1" applyBorder="1" applyAlignment="1">
      <alignment horizontal="center" vertical="center"/>
    </xf>
    <xf numFmtId="0" fontId="0" fillId="0" borderId="0" xfId="0"/>
    <xf numFmtId="0" fontId="6" fillId="0" borderId="0" xfId="0" applyFont="1"/>
    <xf numFmtId="0" fontId="31" fillId="0" borderId="0" xfId="2" applyFont="1"/>
    <xf numFmtId="0" fontId="6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5" fillId="0" borderId="0" xfId="0" applyFont="1"/>
    <xf numFmtId="166" fontId="11" fillId="0" borderId="64" xfId="1" applyNumberFormat="1" applyFont="1" applyFill="1" applyBorder="1" applyAlignment="1">
      <alignment horizontal="center" vertical="center" wrapText="1"/>
    </xf>
    <xf numFmtId="167" fontId="11" fillId="0" borderId="59" xfId="1" applyNumberFormat="1" applyFont="1" applyFill="1" applyBorder="1" applyAlignment="1">
      <alignment horizontal="center" vertical="center" wrapText="1"/>
    </xf>
    <xf numFmtId="166" fontId="12" fillId="0" borderId="59" xfId="1" applyNumberFormat="1" applyFont="1" applyFill="1" applyBorder="1" applyAlignment="1">
      <alignment horizontal="center" vertical="center" wrapText="1"/>
    </xf>
    <xf numFmtId="49" fontId="11" fillId="0" borderId="59" xfId="1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8" fillId="0" borderId="0" xfId="0" applyFont="1" applyAlignment="1"/>
    <xf numFmtId="0" fontId="38" fillId="0" borderId="7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2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41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46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Alignment="1">
      <alignment wrapText="1" shrinkToFit="1"/>
    </xf>
    <xf numFmtId="0" fontId="0" fillId="0" borderId="0" xfId="0" applyFill="1" applyAlignment="1">
      <alignment wrapText="1" shrinkToFit="1"/>
    </xf>
    <xf numFmtId="0" fontId="5" fillId="0" borderId="42" xfId="0" applyFont="1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50" fillId="0" borderId="44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49" fontId="6" fillId="0" borderId="49" xfId="3" applyNumberFormat="1" applyFont="1" applyBorder="1" applyAlignment="1">
      <alignment horizontal="center" vertical="center" textRotation="90" wrapText="1"/>
    </xf>
    <xf numFmtId="49" fontId="6" fillId="0" borderId="23" xfId="3" applyNumberFormat="1" applyFont="1" applyBorder="1" applyAlignment="1">
      <alignment horizontal="center" vertical="center" textRotation="90" wrapText="1"/>
    </xf>
    <xf numFmtId="49" fontId="18" fillId="0" borderId="14" xfId="3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49" fontId="18" fillId="0" borderId="33" xfId="3" applyNumberFormat="1" applyFont="1" applyBorder="1" applyAlignment="1">
      <alignment vertical="center" wrapText="1"/>
    </xf>
    <xf numFmtId="0" fontId="6" fillId="0" borderId="30" xfId="0" applyFont="1" applyBorder="1" applyAlignment="1">
      <alignment vertical="center"/>
    </xf>
    <xf numFmtId="49" fontId="6" fillId="0" borderId="33" xfId="3" applyNumberFormat="1" applyFont="1" applyBorder="1" applyAlignment="1">
      <alignment vertical="center" wrapText="1"/>
    </xf>
    <xf numFmtId="0" fontId="18" fillId="0" borderId="0" xfId="3" applyFont="1"/>
    <xf numFmtId="0" fontId="18" fillId="0" borderId="0" xfId="3" applyFont="1" applyBorder="1"/>
    <xf numFmtId="0" fontId="18" fillId="0" borderId="0" xfId="0" applyFont="1" applyBorder="1"/>
    <xf numFmtId="0" fontId="18" fillId="0" borderId="0" xfId="0" applyFont="1"/>
    <xf numFmtId="0" fontId="6" fillId="0" borderId="0" xfId="3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0" xfId="0" applyFont="1" applyAlignment="1"/>
    <xf numFmtId="0" fontId="9" fillId="0" borderId="0" xfId="0" applyFont="1" applyAlignment="1">
      <alignment horizontal="center" vertical="top" wrapText="1"/>
    </xf>
    <xf numFmtId="0" fontId="6" fillId="0" borderId="0" xfId="0" applyFont="1" applyBorder="1" applyAlignment="1"/>
    <xf numFmtId="0" fontId="6" fillId="0" borderId="5" xfId="0" applyFont="1" applyBorder="1" applyAlignment="1"/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34" fillId="0" borderId="30" xfId="0" applyFont="1" applyFill="1" applyBorder="1" applyAlignment="1">
      <alignment horizontal="center" vertical="center"/>
    </xf>
    <xf numFmtId="0" fontId="13" fillId="0" borderId="0" xfId="3"/>
    <xf numFmtId="0" fontId="37" fillId="0" borderId="0" xfId="3" applyFont="1" applyFill="1" applyAlignment="1">
      <alignment horizontal="center"/>
    </xf>
    <xf numFmtId="0" fontId="6" fillId="0" borderId="1" xfId="3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164" fontId="18" fillId="0" borderId="1" xfId="0" applyNumberFormat="1" applyFont="1" applyFill="1" applyBorder="1" applyAlignment="1">
      <alignment wrapText="1"/>
    </xf>
    <xf numFmtId="164" fontId="18" fillId="0" borderId="1" xfId="0" applyNumberFormat="1" applyFont="1" applyFill="1" applyBorder="1"/>
    <xf numFmtId="0" fontId="18" fillId="0" borderId="0" xfId="0" applyFont="1" applyFill="1"/>
    <xf numFmtId="0" fontId="11" fillId="0" borderId="0" xfId="4" applyFont="1" applyAlignment="1">
      <alignment vertical="center"/>
    </xf>
    <xf numFmtId="0" fontId="11" fillId="0" borderId="0" xfId="4" applyFont="1"/>
    <xf numFmtId="0" fontId="11" fillId="6" borderId="0" xfId="4" applyFont="1" applyFill="1"/>
    <xf numFmtId="0" fontId="6" fillId="6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top" wrapText="1"/>
    </xf>
    <xf numFmtId="49" fontId="26" fillId="0" borderId="1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171" fontId="26" fillId="0" borderId="1" xfId="0" applyNumberFormat="1" applyFont="1" applyFill="1" applyBorder="1" applyAlignment="1">
      <alignment horizontal="center" vertical="top" wrapText="1"/>
    </xf>
    <xf numFmtId="0" fontId="6" fillId="6" borderId="1" xfId="0" applyFont="1" applyFill="1" applyBorder="1"/>
    <xf numFmtId="2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171" fontId="6" fillId="0" borderId="1" xfId="0" applyNumberFormat="1" applyFont="1" applyFill="1" applyBorder="1"/>
    <xf numFmtId="170" fontId="18" fillId="0" borderId="1" xfId="0" applyNumberFormat="1" applyFont="1" applyFill="1" applyBorder="1"/>
    <xf numFmtId="170" fontId="55" fillId="0" borderId="1" xfId="0" applyNumberFormat="1" applyFont="1" applyFill="1" applyBorder="1"/>
    <xf numFmtId="0" fontId="34" fillId="6" borderId="0" xfId="0" applyFont="1" applyFill="1" applyAlignment="1"/>
    <xf numFmtId="2" fontId="34" fillId="6" borderId="0" xfId="0" applyNumberFormat="1" applyFont="1" applyFill="1" applyAlignment="1"/>
    <xf numFmtId="0" fontId="6" fillId="6" borderId="0" xfId="0" applyFont="1" applyFill="1"/>
    <xf numFmtId="0" fontId="34" fillId="0" borderId="31" xfId="0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172" fontId="40" fillId="0" borderId="1" xfId="1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6" fontId="12" fillId="0" borderId="3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center" wrapText="1" shrinkToFit="1"/>
    </xf>
    <xf numFmtId="0" fontId="11" fillId="0" borderId="0" xfId="4" applyFont="1" applyFill="1"/>
    <xf numFmtId="0" fontId="60" fillId="0" borderId="0" xfId="0" applyFont="1" applyFill="1" applyAlignment="1">
      <alignment horizont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wrapText="1" shrinkToFit="1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wrapText="1" shrinkToFit="1"/>
    </xf>
    <xf numFmtId="0" fontId="0" fillId="0" borderId="1" xfId="0" applyBorder="1" applyAlignment="1">
      <alignment horizontal="left" vertical="center" wrapText="1" shrinkToFit="1"/>
    </xf>
    <xf numFmtId="0" fontId="0" fillId="0" borderId="0" xfId="0" applyBorder="1" applyAlignment="1">
      <alignment horizont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wrapText="1" shrinkToFit="1"/>
    </xf>
    <xf numFmtId="0" fontId="6" fillId="0" borderId="0" xfId="0" applyFont="1" applyBorder="1" applyAlignment="1">
      <alignment horizontal="center"/>
    </xf>
    <xf numFmtId="16" fontId="18" fillId="7" borderId="1" xfId="7" quotePrefix="1" applyNumberFormat="1" applyFont="1" applyFill="1" applyBorder="1" applyAlignment="1">
      <alignment horizontal="center" vertical="center" wrapText="1"/>
    </xf>
    <xf numFmtId="0" fontId="18" fillId="7" borderId="1" xfId="7" applyFont="1" applyFill="1" applyBorder="1" applyAlignment="1">
      <alignment vertical="center" wrapText="1"/>
    </xf>
    <xf numFmtId="0" fontId="11" fillId="7" borderId="1" xfId="7" applyFont="1" applyFill="1" applyBorder="1"/>
    <xf numFmtId="0" fontId="11" fillId="7" borderId="30" xfId="7" applyFont="1" applyFill="1" applyBorder="1"/>
    <xf numFmtId="0" fontId="11" fillId="7" borderId="1" xfId="4" applyFont="1" applyFill="1" applyBorder="1" applyAlignment="1">
      <alignment horizontal="center" vertical="center"/>
    </xf>
    <xf numFmtId="0" fontId="32" fillId="0" borderId="1" xfId="7" applyFont="1" applyBorder="1" applyAlignment="1">
      <alignment horizontal="center" vertical="center" wrapText="1"/>
    </xf>
    <xf numFmtId="0" fontId="32" fillId="0" borderId="1" xfId="7" applyFont="1" applyBorder="1" applyAlignment="1">
      <alignment vertical="center" wrapText="1"/>
    </xf>
    <xf numFmtId="0" fontId="11" fillId="0" borderId="1" xfId="7" applyFont="1" applyBorder="1"/>
    <xf numFmtId="0" fontId="11" fillId="0" borderId="30" xfId="7" applyFont="1" applyBorder="1"/>
    <xf numFmtId="0" fontId="11" fillId="0" borderId="1" xfId="4" applyFont="1" applyBorder="1" applyAlignment="1">
      <alignment horizontal="center" vertical="center"/>
    </xf>
    <xf numFmtId="0" fontId="32" fillId="0" borderId="1" xfId="7" quotePrefix="1" applyFont="1" applyBorder="1" applyAlignment="1">
      <alignment horizontal="center" vertical="center" wrapText="1"/>
    </xf>
    <xf numFmtId="0" fontId="32" fillId="0" borderId="1" xfId="7" applyFont="1" applyFill="1" applyBorder="1" applyAlignment="1">
      <alignment vertical="center" wrapText="1"/>
    </xf>
    <xf numFmtId="0" fontId="32" fillId="4" borderId="1" xfId="7" applyFont="1" applyFill="1" applyBorder="1" applyAlignment="1">
      <alignment vertical="center" wrapText="1"/>
    </xf>
    <xf numFmtId="16" fontId="32" fillId="0" borderId="1" xfId="7" quotePrefix="1" applyNumberFormat="1" applyFont="1" applyBorder="1" applyAlignment="1">
      <alignment horizontal="center" vertical="center" wrapText="1"/>
    </xf>
    <xf numFmtId="0" fontId="18" fillId="7" borderId="1" xfId="7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7" applyFont="1" applyFill="1"/>
    <xf numFmtId="0" fontId="17" fillId="0" borderId="0" xfId="7" applyFont="1" applyFill="1"/>
    <xf numFmtId="0" fontId="11" fillId="0" borderId="0" xfId="2" applyFont="1"/>
    <xf numFmtId="173" fontId="23" fillId="4" borderId="0" xfId="1" applyNumberFormat="1" applyFont="1" applyFill="1" applyBorder="1" applyAlignment="1"/>
    <xf numFmtId="3" fontId="23" fillId="4" borderId="0" xfId="0" applyNumberFormat="1" applyFont="1" applyFill="1" applyBorder="1" applyAlignment="1"/>
    <xf numFmtId="173" fontId="6" fillId="4" borderId="0" xfId="1" applyNumberFormat="1" applyFont="1" applyFill="1" applyAlignment="1"/>
    <xf numFmtId="3" fontId="6" fillId="4" borderId="0" xfId="3" applyNumberFormat="1" applyFont="1" applyFill="1" applyAlignment="1"/>
    <xf numFmtId="0" fontId="6" fillId="4" borderId="0" xfId="3" applyFont="1" applyFill="1" applyAlignment="1"/>
    <xf numFmtId="0" fontId="11" fillId="0" borderId="0" xfId="7" applyFont="1" applyFill="1" applyBorder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8" borderId="22" xfId="0" applyFont="1" applyFill="1" applyBorder="1" applyAlignment="1">
      <alignment horizontal="center"/>
    </xf>
    <xf numFmtId="0" fontId="18" fillId="8" borderId="2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6" fillId="8" borderId="46" xfId="0" applyFont="1" applyFill="1" applyBorder="1" applyAlignment="1">
      <alignment horizontal="center" vertical="center"/>
    </xf>
    <xf numFmtId="0" fontId="27" fillId="4" borderId="71" xfId="0" applyFont="1" applyFill="1" applyBorder="1" applyAlignment="1">
      <alignment horizontal="left" vertical="center" wrapText="1"/>
    </xf>
    <xf numFmtId="0" fontId="6" fillId="4" borderId="3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27" fillId="4" borderId="73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8" borderId="4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0" fontId="27" fillId="4" borderId="53" xfId="0" applyFont="1" applyFill="1" applyBorder="1" applyAlignment="1">
      <alignment horizontal="left" vertical="center" wrapText="1"/>
    </xf>
    <xf numFmtId="0" fontId="27" fillId="4" borderId="58" xfId="0" applyFont="1" applyFill="1" applyBorder="1" applyAlignment="1">
      <alignment horizontal="left" vertical="center" wrapText="1"/>
    </xf>
    <xf numFmtId="0" fontId="6" fillId="4" borderId="43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11" fillId="0" borderId="33" xfId="7" applyFont="1" applyFill="1" applyBorder="1" applyAlignment="1">
      <alignment horizontal="center" vertical="center" wrapText="1"/>
    </xf>
    <xf numFmtId="0" fontId="11" fillId="0" borderId="1" xfId="7" applyFont="1" applyFill="1" applyBorder="1"/>
    <xf numFmtId="0" fontId="39" fillId="0" borderId="0" xfId="0" applyFont="1" applyFill="1"/>
    <xf numFmtId="0" fontId="11" fillId="0" borderId="1" xfId="7" applyFont="1" applyFill="1" applyBorder="1" applyAlignment="1">
      <alignment horizontal="center" vertical="center" wrapText="1"/>
    </xf>
    <xf numFmtId="0" fontId="11" fillId="0" borderId="33" xfId="7" applyFont="1" applyFill="1" applyBorder="1" applyAlignment="1">
      <alignment horizontal="center" vertical="center"/>
    </xf>
    <xf numFmtId="49" fontId="17" fillId="8" borderId="41" xfId="3" applyNumberFormat="1" applyFont="1" applyFill="1" applyBorder="1" applyAlignment="1">
      <alignment vertical="center" wrapText="1"/>
    </xf>
    <xf numFmtId="49" fontId="6" fillId="8" borderId="46" xfId="3" applyNumberFormat="1" applyFont="1" applyFill="1" applyBorder="1" applyAlignment="1">
      <alignment vertical="center" wrapText="1"/>
    </xf>
    <xf numFmtId="49" fontId="6" fillId="8" borderId="45" xfId="3" applyNumberFormat="1" applyFont="1" applyFill="1" applyBorder="1" applyAlignment="1">
      <alignment vertical="center" wrapText="1"/>
    </xf>
    <xf numFmtId="167" fontId="6" fillId="8" borderId="41" xfId="3" applyNumberFormat="1" applyFont="1" applyFill="1" applyBorder="1" applyAlignment="1">
      <alignment vertical="center"/>
    </xf>
    <xf numFmtId="167" fontId="6" fillId="8" borderId="46" xfId="3" applyNumberFormat="1" applyFont="1" applyFill="1" applyBorder="1" applyAlignment="1">
      <alignment vertical="center"/>
    </xf>
    <xf numFmtId="167" fontId="6" fillId="8" borderId="47" xfId="3" applyNumberFormat="1" applyFont="1" applyFill="1" applyBorder="1" applyAlignment="1">
      <alignment vertical="center"/>
    </xf>
    <xf numFmtId="49" fontId="6" fillId="8" borderId="41" xfId="3" applyNumberFormat="1" applyFont="1" applyFill="1" applyBorder="1" applyAlignment="1">
      <alignment vertical="center" wrapText="1"/>
    </xf>
    <xf numFmtId="0" fontId="6" fillId="8" borderId="46" xfId="0" applyFont="1" applyFill="1" applyBorder="1" applyAlignment="1">
      <alignment vertical="center"/>
    </xf>
    <xf numFmtId="0" fontId="6" fillId="8" borderId="44" xfId="0" applyFont="1" applyFill="1" applyBorder="1" applyAlignment="1">
      <alignment vertical="center"/>
    </xf>
    <xf numFmtId="0" fontId="6" fillId="8" borderId="47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166" fontId="11" fillId="0" borderId="69" xfId="1" applyNumberFormat="1" applyFont="1" applyFill="1" applyBorder="1" applyAlignment="1">
      <alignment horizontal="center" vertical="center" wrapText="1"/>
    </xf>
    <xf numFmtId="166" fontId="12" fillId="0" borderId="72" xfId="1" applyNumberFormat="1" applyFont="1" applyFill="1" applyBorder="1" applyAlignment="1">
      <alignment horizontal="center" vertical="center" wrapText="1"/>
    </xf>
    <xf numFmtId="167" fontId="11" fillId="0" borderId="45" xfId="1" applyNumberFormat="1" applyFont="1" applyFill="1" applyBorder="1" applyAlignment="1">
      <alignment horizontal="center" vertical="center"/>
    </xf>
    <xf numFmtId="167" fontId="11" fillId="0" borderId="46" xfId="1" applyNumberFormat="1" applyFont="1" applyFill="1" applyBorder="1" applyAlignment="1">
      <alignment horizontal="center" vertical="center"/>
    </xf>
    <xf numFmtId="167" fontId="11" fillId="0" borderId="44" xfId="1" applyNumberFormat="1" applyFont="1" applyFill="1" applyBorder="1" applyAlignment="1">
      <alignment horizontal="center" vertical="center"/>
    </xf>
    <xf numFmtId="167" fontId="11" fillId="0" borderId="47" xfId="1" applyNumberFormat="1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8" fillId="5" borderId="21" xfId="0" applyFont="1" applyFill="1" applyBorder="1" applyAlignment="1">
      <alignment horizontal="right" vertical="center" wrapText="1"/>
    </xf>
    <xf numFmtId="0" fontId="38" fillId="5" borderId="22" xfId="0" applyFont="1" applyFill="1" applyBorder="1" applyAlignment="1">
      <alignment horizontal="right" vertical="center" wrapText="1"/>
    </xf>
    <xf numFmtId="0" fontId="0" fillId="5" borderId="24" xfId="0" applyFill="1" applyBorder="1" applyAlignment="1">
      <alignment wrapText="1"/>
    </xf>
    <xf numFmtId="0" fontId="49" fillId="0" borderId="4" xfId="0" applyFont="1" applyBorder="1" applyAlignment="1">
      <alignment horizontal="right" vertical="center" wrapText="1"/>
    </xf>
    <xf numFmtId="0" fontId="49" fillId="0" borderId="12" xfId="0" applyFont="1" applyBorder="1" applyAlignment="1">
      <alignment horizontal="right" vertical="center" wrapText="1"/>
    </xf>
    <xf numFmtId="0" fontId="49" fillId="0" borderId="38" xfId="0" applyFont="1" applyBorder="1" applyAlignment="1">
      <alignment horizontal="right" vertical="center" wrapText="1"/>
    </xf>
    <xf numFmtId="0" fontId="5" fillId="0" borderId="67" xfId="0" applyFont="1" applyBorder="1" applyAlignment="1">
      <alignment horizontal="center" vertical="center"/>
    </xf>
    <xf numFmtId="0" fontId="38" fillId="5" borderId="24" xfId="0" applyFont="1" applyFill="1" applyBorder="1" applyAlignment="1">
      <alignment horizontal="right" vertical="center" wrapText="1"/>
    </xf>
    <xf numFmtId="0" fontId="0" fillId="0" borderId="64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72" xfId="0" applyBorder="1" applyAlignment="1">
      <alignment vertical="top" wrapText="1"/>
    </xf>
    <xf numFmtId="0" fontId="38" fillId="5" borderId="49" xfId="0" applyFont="1" applyFill="1" applyBorder="1" applyAlignment="1">
      <alignment horizontal="right" vertical="center" wrapText="1"/>
    </xf>
    <xf numFmtId="0" fontId="49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46" fillId="0" borderId="38" xfId="0" applyFont="1" applyBorder="1" applyAlignment="1">
      <alignment vertical="top" wrapText="1"/>
    </xf>
    <xf numFmtId="0" fontId="50" fillId="0" borderId="34" xfId="0" applyFont="1" applyBorder="1" applyAlignment="1">
      <alignment vertical="top" wrapText="1"/>
    </xf>
    <xf numFmtId="0" fontId="46" fillId="0" borderId="34" xfId="0" applyFont="1" applyBorder="1" applyAlignment="1">
      <alignment vertical="top" wrapText="1"/>
    </xf>
    <xf numFmtId="0" fontId="50" fillId="0" borderId="47" xfId="0" applyFont="1" applyBorder="1" applyAlignment="1">
      <alignment vertical="top"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49" fillId="0" borderId="25" xfId="0" applyFont="1" applyBorder="1"/>
    <xf numFmtId="174" fontId="3" fillId="0" borderId="28" xfId="1" applyNumberFormat="1" applyFont="1" applyFill="1" applyBorder="1" applyAlignment="1">
      <alignment horizontal="center" vertical="center" wrapText="1"/>
    </xf>
    <xf numFmtId="171" fontId="3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/>
    <xf numFmtId="14" fontId="49" fillId="0" borderId="41" xfId="0" applyNumberFormat="1" applyFont="1" applyBorder="1" applyAlignment="1">
      <alignment horizontal="left"/>
    </xf>
    <xf numFmtId="174" fontId="3" fillId="0" borderId="46" xfId="1" applyNumberFormat="1" applyFont="1" applyFill="1" applyBorder="1" applyAlignment="1">
      <alignment horizontal="center" vertical="center" wrapText="1"/>
    </xf>
    <xf numFmtId="171" fontId="3" fillId="0" borderId="46" xfId="0" applyNumberFormat="1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9" borderId="69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20" fillId="4" borderId="58" xfId="8" applyFont="1" applyFill="1" applyBorder="1" applyAlignment="1">
      <alignment horizontal="left" vertical="center" wrapText="1"/>
    </xf>
    <xf numFmtId="167" fontId="16" fillId="9" borderId="41" xfId="0" applyNumberFormat="1" applyFont="1" applyFill="1" applyBorder="1" applyAlignment="1">
      <alignment horizontal="right"/>
    </xf>
    <xf numFmtId="167" fontId="54" fillId="9" borderId="57" xfId="0" applyNumberFormat="1" applyFont="1" applyFill="1" applyBorder="1" applyAlignment="1">
      <alignment horizontal="right"/>
    </xf>
    <xf numFmtId="171" fontId="3" fillId="0" borderId="45" xfId="0" applyNumberFormat="1" applyFont="1" applyFill="1" applyBorder="1" applyAlignment="1">
      <alignment horizontal="center" vertical="center" wrapText="1"/>
    </xf>
    <xf numFmtId="167" fontId="16" fillId="4" borderId="46" xfId="0" applyNumberFormat="1" applyFont="1" applyFill="1" applyBorder="1" applyAlignment="1">
      <alignment horizontal="right"/>
    </xf>
    <xf numFmtId="167" fontId="16" fillId="4" borderId="44" xfId="0" applyNumberFormat="1" applyFont="1" applyFill="1" applyBorder="1" applyAlignment="1">
      <alignment horizontal="right"/>
    </xf>
    <xf numFmtId="171" fontId="3" fillId="0" borderId="41" xfId="0" applyNumberFormat="1" applyFont="1" applyFill="1" applyBorder="1" applyAlignment="1">
      <alignment horizontal="center" vertical="center" wrapText="1"/>
    </xf>
    <xf numFmtId="174" fontId="3" fillId="0" borderId="47" xfId="1" applyNumberFormat="1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 shrinkToFit="1"/>
    </xf>
    <xf numFmtId="0" fontId="30" fillId="8" borderId="1" xfId="0" applyFont="1" applyFill="1" applyBorder="1" applyAlignment="1">
      <alignment horizontal="left" vertical="center" wrapText="1" shrinkToFit="1"/>
    </xf>
    <xf numFmtId="0" fontId="0" fillId="8" borderId="1" xfId="0" applyFill="1" applyBorder="1" applyAlignment="1">
      <alignment horizontal="center" wrapText="1" shrinkToFit="1"/>
    </xf>
    <xf numFmtId="0" fontId="70" fillId="0" borderId="1" xfId="0" applyFont="1" applyBorder="1" applyAlignment="1">
      <alignment horizontal="center" vertical="center" wrapText="1" shrinkToFit="1"/>
    </xf>
    <xf numFmtId="0" fontId="70" fillId="0" borderId="1" xfId="0" applyFont="1" applyBorder="1" applyAlignment="1">
      <alignment horizontal="left" vertical="center" wrapText="1" shrinkToFit="1"/>
    </xf>
    <xf numFmtId="0" fontId="62" fillId="0" borderId="1" xfId="0" applyFont="1" applyBorder="1" applyAlignment="1">
      <alignment horizontal="center" wrapText="1" shrinkToFit="1"/>
    </xf>
    <xf numFmtId="0" fontId="62" fillId="0" borderId="0" xfId="0" applyFont="1" applyAlignment="1">
      <alignment wrapText="1" shrinkToFit="1"/>
    </xf>
    <xf numFmtId="0" fontId="62" fillId="0" borderId="1" xfId="0" applyFont="1" applyBorder="1" applyAlignment="1">
      <alignment wrapText="1" shrinkToFit="1"/>
    </xf>
    <xf numFmtId="0" fontId="0" fillId="8" borderId="1" xfId="0" applyFill="1" applyBorder="1" applyAlignment="1">
      <alignment wrapText="1" shrinkToFit="1"/>
    </xf>
    <xf numFmtId="0" fontId="57" fillId="0" borderId="0" xfId="0" applyFont="1" applyAlignment="1">
      <alignment horizontal="center" wrapText="1"/>
    </xf>
    <xf numFmtId="0" fontId="42" fillId="5" borderId="45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 wrapText="1"/>
    </xf>
    <xf numFmtId="0" fontId="43" fillId="5" borderId="11" xfId="0" applyNumberFormat="1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7" borderId="11" xfId="0" applyFont="1" applyFill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9" borderId="56" xfId="0" applyFont="1" applyFill="1" applyBorder="1" applyAlignment="1">
      <alignment horizontal="center" vertical="center" wrapText="1"/>
    </xf>
    <xf numFmtId="0" fontId="42" fillId="3" borderId="73" xfId="0" applyFont="1" applyFill="1" applyBorder="1" applyAlignment="1">
      <alignment vertical="center" wrapText="1"/>
    </xf>
    <xf numFmtId="0" fontId="42" fillId="3" borderId="49" xfId="0" applyFont="1" applyFill="1" applyBorder="1" applyAlignment="1">
      <alignment horizontal="center" vertical="center"/>
    </xf>
    <xf numFmtId="0" fontId="42" fillId="3" borderId="22" xfId="0" applyFont="1" applyFill="1" applyBorder="1" applyAlignment="1">
      <alignment horizontal="center" vertical="center"/>
    </xf>
    <xf numFmtId="0" fontId="42" fillId="3" borderId="24" xfId="0" applyFont="1" applyFill="1" applyBorder="1" applyAlignment="1">
      <alignment horizontal="center" vertical="center"/>
    </xf>
    <xf numFmtId="0" fontId="42" fillId="3" borderId="49" xfId="0" applyFont="1" applyFill="1" applyBorder="1" applyAlignment="1">
      <alignment horizontal="center" vertical="center" wrapText="1"/>
    </xf>
    <xf numFmtId="0" fontId="42" fillId="3" borderId="22" xfId="0" applyFont="1" applyFill="1" applyBorder="1" applyAlignment="1">
      <alignment horizontal="center" vertical="center" wrapText="1"/>
    </xf>
    <xf numFmtId="0" fontId="42" fillId="3" borderId="23" xfId="0" applyFont="1" applyFill="1" applyBorder="1" applyAlignment="1">
      <alignment horizontal="center" vertical="center" wrapText="1"/>
    </xf>
    <xf numFmtId="0" fontId="42" fillId="3" borderId="21" xfId="0" applyFont="1" applyFill="1" applyBorder="1" applyAlignment="1">
      <alignment horizontal="center" vertical="center" wrapText="1"/>
    </xf>
    <xf numFmtId="0" fontId="1" fillId="0" borderId="76" xfId="0" applyFont="1" applyBorder="1" applyAlignment="1">
      <alignment wrapText="1"/>
    </xf>
    <xf numFmtId="0" fontId="1" fillId="5" borderId="14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wrapText="1"/>
    </xf>
    <xf numFmtId="0" fontId="1" fillId="2" borderId="3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42" fillId="2" borderId="3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42" fillId="2" borderId="32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left" wrapText="1"/>
    </xf>
    <xf numFmtId="0" fontId="1" fillId="5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left"/>
    </xf>
    <xf numFmtId="0" fontId="1" fillId="0" borderId="70" xfId="0" applyFont="1" applyBorder="1" applyAlignment="1">
      <alignment wrapText="1"/>
    </xf>
    <xf numFmtId="0" fontId="1" fillId="5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9" borderId="41" xfId="0" applyFont="1" applyFill="1" applyBorder="1" applyAlignment="1">
      <alignment horizontal="center" vertical="center" wrapText="1"/>
    </xf>
    <xf numFmtId="0" fontId="1" fillId="0" borderId="76" xfId="0" applyFont="1" applyBorder="1" applyAlignment="1">
      <alignment vertical="center" wrapText="1"/>
    </xf>
    <xf numFmtId="0" fontId="1" fillId="2" borderId="71" xfId="0" applyFont="1" applyFill="1" applyBorder="1" applyAlignment="1">
      <alignment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/>
    </xf>
    <xf numFmtId="0" fontId="1" fillId="0" borderId="70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 shrinkToFit="1"/>
    </xf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wrapText="1" shrinkToFit="1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4" applyFont="1" applyAlignment="1">
      <alignment horizontal="right" vertical="center"/>
    </xf>
    <xf numFmtId="0" fontId="34" fillId="0" borderId="30" xfId="0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wrapText="1"/>
    </xf>
    <xf numFmtId="0" fontId="14" fillId="0" borderId="5" xfId="3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18" fillId="11" borderId="1" xfId="0" applyFont="1" applyFill="1" applyBorder="1" applyAlignment="1">
      <alignment horizontal="center" vertical="center" wrapText="1"/>
    </xf>
    <xf numFmtId="3" fontId="17" fillId="11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75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73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3" fontId="18" fillId="11" borderId="1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/>
    </xf>
    <xf numFmtId="3" fontId="17" fillId="0" borderId="31" xfId="0" applyNumberFormat="1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36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top" wrapText="1"/>
    </xf>
    <xf numFmtId="2" fontId="6" fillId="12" borderId="1" xfId="0" applyNumberFormat="1" applyFont="1" applyFill="1" applyBorder="1"/>
    <xf numFmtId="170" fontId="18" fillId="13" borderId="1" xfId="0" applyNumberFormat="1" applyFont="1" applyFill="1" applyBorder="1"/>
    <xf numFmtId="0" fontId="43" fillId="0" borderId="0" xfId="0" applyFont="1" applyFill="1" applyAlignment="1">
      <alignment horizontal="center" vertical="center"/>
    </xf>
    <xf numFmtId="0" fontId="43" fillId="0" borderId="0" xfId="0" applyFont="1" applyFill="1"/>
    <xf numFmtId="0" fontId="43" fillId="6" borderId="0" xfId="0" applyFont="1" applyFill="1"/>
    <xf numFmtId="0" fontId="74" fillId="0" borderId="1" xfId="0" applyFont="1" applyFill="1" applyBorder="1" applyAlignment="1">
      <alignment horizontal="center" vertical="top" wrapText="1"/>
    </xf>
    <xf numFmtId="49" fontId="74" fillId="0" borderId="1" xfId="0" applyNumberFormat="1" applyFont="1" applyFill="1" applyBorder="1" applyAlignment="1">
      <alignment horizontal="center" vertical="top" wrapText="1"/>
    </xf>
    <xf numFmtId="0" fontId="74" fillId="12" borderId="1" xfId="0" applyFont="1" applyFill="1" applyBorder="1" applyAlignment="1">
      <alignment horizontal="center" vertical="top" wrapText="1"/>
    </xf>
    <xf numFmtId="0" fontId="74" fillId="0" borderId="0" xfId="0" applyFont="1" applyFill="1" applyAlignment="1">
      <alignment horizontal="center" vertical="top" wrapText="1"/>
    </xf>
    <xf numFmtId="0" fontId="75" fillId="12" borderId="1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34" fillId="12" borderId="1" xfId="0" applyFont="1" applyFill="1" applyBorder="1" applyAlignment="1">
      <alignment horizontal="center" vertical="center"/>
    </xf>
    <xf numFmtId="172" fontId="34" fillId="0" borderId="1" xfId="1" applyNumberFormat="1" applyFont="1" applyFill="1" applyBorder="1" applyAlignment="1">
      <alignment horizontal="center" vertical="top" wrapText="1"/>
    </xf>
    <xf numFmtId="172" fontId="34" fillId="12" borderId="1" xfId="1" applyNumberFormat="1" applyFont="1" applyFill="1" applyBorder="1" applyAlignment="1">
      <alignment horizontal="center" vertical="top" wrapText="1"/>
    </xf>
    <xf numFmtId="172" fontId="34" fillId="0" borderId="30" xfId="1" applyNumberFormat="1" applyFont="1" applyFill="1" applyBorder="1" applyAlignment="1">
      <alignment horizontal="center" vertical="top"/>
    </xf>
    <xf numFmtId="172" fontId="34" fillId="0" borderId="1" xfId="1" applyNumberFormat="1" applyFont="1" applyFill="1" applyBorder="1" applyAlignment="1">
      <alignment horizontal="center" vertical="top"/>
    </xf>
    <xf numFmtId="172" fontId="6" fillId="0" borderId="1" xfId="1" applyNumberFormat="1" applyFont="1" applyFill="1" applyBorder="1" applyAlignment="1">
      <alignment horizontal="center" vertical="top" wrapText="1"/>
    </xf>
    <xf numFmtId="170" fontId="18" fillId="12" borderId="1" xfId="0" applyNumberFormat="1" applyFont="1" applyFill="1" applyBorder="1"/>
    <xf numFmtId="0" fontId="43" fillId="0" borderId="0" xfId="0" applyFont="1" applyFill="1" applyAlignment="1"/>
    <xf numFmtId="49" fontId="17" fillId="0" borderId="9" xfId="3" applyNumberFormat="1" applyFont="1" applyBorder="1" applyAlignment="1">
      <alignment horizontal="center" vertical="center" wrapText="1"/>
    </xf>
    <xf numFmtId="49" fontId="17" fillId="0" borderId="49" xfId="3" applyNumberFormat="1" applyFont="1" applyBorder="1" applyAlignment="1">
      <alignment horizontal="center" vertical="center" wrapText="1"/>
    </xf>
    <xf numFmtId="49" fontId="11" fillId="0" borderId="23" xfId="3" applyNumberFormat="1" applyFont="1" applyBorder="1" applyAlignment="1">
      <alignment horizontal="center" vertical="center" wrapText="1"/>
    </xf>
    <xf numFmtId="49" fontId="11" fillId="0" borderId="8" xfId="3" applyNumberFormat="1" applyFont="1" applyBorder="1" applyAlignment="1">
      <alignment horizontal="center" vertical="center" wrapText="1"/>
    </xf>
    <xf numFmtId="49" fontId="11" fillId="0" borderId="10" xfId="3" applyNumberFormat="1" applyFont="1" applyBorder="1" applyAlignment="1">
      <alignment horizontal="center" vertical="center" wrapText="1"/>
    </xf>
    <xf numFmtId="49" fontId="14" fillId="0" borderId="21" xfId="3" applyNumberFormat="1" applyFont="1" applyBorder="1" applyAlignment="1">
      <alignment horizontal="center" vertical="center" wrapText="1"/>
    </xf>
    <xf numFmtId="49" fontId="14" fillId="0" borderId="22" xfId="3" applyNumberFormat="1" applyFont="1" applyBorder="1" applyAlignment="1">
      <alignment horizontal="center" vertical="center" wrapText="1"/>
    </xf>
    <xf numFmtId="49" fontId="14" fillId="0" borderId="23" xfId="3" applyNumberFormat="1" applyFont="1" applyBorder="1" applyAlignment="1">
      <alignment horizontal="center" vertical="center" wrapText="1"/>
    </xf>
    <xf numFmtId="49" fontId="14" fillId="0" borderId="10" xfId="3" applyNumberFormat="1" applyFont="1" applyBorder="1" applyAlignment="1">
      <alignment horizontal="center" vertical="center" wrapText="1"/>
    </xf>
    <xf numFmtId="0" fontId="11" fillId="0" borderId="0" xfId="3" applyFont="1" applyAlignment="1">
      <alignment horizontal="right"/>
    </xf>
    <xf numFmtId="0" fontId="8" fillId="0" borderId="0" xfId="0" applyFont="1" applyAlignment="1"/>
    <xf numFmtId="0" fontId="14" fillId="0" borderId="0" xfId="3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4" fillId="4" borderId="9" xfId="3" applyFont="1" applyFill="1" applyBorder="1" applyAlignment="1">
      <alignment horizontal="center" vertical="center"/>
    </xf>
    <xf numFmtId="0" fontId="14" fillId="4" borderId="8" xfId="3" applyFont="1" applyFill="1" applyBorder="1" applyAlignment="1">
      <alignment horizontal="center" vertical="center"/>
    </xf>
    <xf numFmtId="0" fontId="14" fillId="4" borderId="10" xfId="3" applyFont="1" applyFill="1" applyBorder="1" applyAlignment="1">
      <alignment horizontal="center" vertical="center"/>
    </xf>
    <xf numFmtId="0" fontId="15" fillId="8" borderId="21" xfId="3" applyFont="1" applyFill="1" applyBorder="1" applyAlignment="1">
      <alignment horizontal="center" vertical="center"/>
    </xf>
    <xf numFmtId="0" fontId="15" fillId="8" borderId="22" xfId="3" applyFont="1" applyFill="1" applyBorder="1" applyAlignment="1">
      <alignment horizontal="center" vertical="center"/>
    </xf>
    <xf numFmtId="0" fontId="15" fillId="8" borderId="24" xfId="3" applyFont="1" applyFill="1" applyBorder="1" applyAlignment="1">
      <alignment horizontal="center" vertical="center"/>
    </xf>
    <xf numFmtId="0" fontId="14" fillId="4" borderId="21" xfId="3" applyFont="1" applyFill="1" applyBorder="1" applyAlignment="1">
      <alignment horizontal="center" vertical="center"/>
    </xf>
    <xf numFmtId="0" fontId="14" fillId="4" borderId="22" xfId="3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vertical="center"/>
    </xf>
    <xf numFmtId="0" fontId="16" fillId="4" borderId="23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0" fontId="11" fillId="0" borderId="30" xfId="7" applyFont="1" applyFill="1" applyBorder="1" applyAlignment="1">
      <alignment horizontal="center" vertical="center" wrapText="1"/>
    </xf>
    <xf numFmtId="0" fontId="11" fillId="0" borderId="31" xfId="7" applyFont="1" applyFill="1" applyBorder="1" applyAlignment="1">
      <alignment horizontal="center" vertical="center" wrapText="1"/>
    </xf>
    <xf numFmtId="0" fontId="11" fillId="0" borderId="33" xfId="7" applyFont="1" applyFill="1" applyBorder="1" applyAlignment="1">
      <alignment horizontal="center" vertical="center" wrapText="1"/>
    </xf>
    <xf numFmtId="0" fontId="11" fillId="0" borderId="0" xfId="7" applyFont="1" applyFill="1" applyBorder="1" applyAlignment="1">
      <alignment horizontal="left" wrapText="1"/>
    </xf>
    <xf numFmtId="0" fontId="11" fillId="0" borderId="6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3" fillId="4" borderId="37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56" xfId="0" applyFont="1" applyFill="1" applyBorder="1" applyAlignment="1">
      <alignment horizontal="center" vertical="center" wrapText="1"/>
    </xf>
    <xf numFmtId="0" fontId="23" fillId="4" borderId="43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23" fillId="4" borderId="40" xfId="0" applyFont="1" applyFill="1" applyBorder="1" applyAlignment="1">
      <alignment horizontal="center" vertical="center" wrapText="1"/>
    </xf>
    <xf numFmtId="0" fontId="23" fillId="4" borderId="42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4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/>
    <xf numFmtId="0" fontId="23" fillId="0" borderId="0" xfId="0" applyFont="1" applyAlignment="1">
      <alignment horizontal="left" wrapText="1"/>
    </xf>
    <xf numFmtId="0" fontId="24" fillId="0" borderId="0" xfId="0" applyFont="1" applyAlignment="1"/>
    <xf numFmtId="0" fontId="23" fillId="0" borderId="0" xfId="0" applyFont="1" applyAlignment="1"/>
    <xf numFmtId="0" fontId="23" fillId="4" borderId="54" xfId="0" applyFont="1" applyFill="1" applyBorder="1" applyAlignment="1">
      <alignment vertical="center" wrapText="1"/>
    </xf>
    <xf numFmtId="0" fontId="23" fillId="4" borderId="55" xfId="0" applyFont="1" applyFill="1" applyBorder="1" applyAlignment="1">
      <alignment vertical="center"/>
    </xf>
    <xf numFmtId="0" fontId="23" fillId="4" borderId="57" xfId="0" applyFont="1" applyFill="1" applyBorder="1" applyAlignment="1">
      <alignment vertical="center"/>
    </xf>
    <xf numFmtId="0" fontId="16" fillId="8" borderId="25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vertical="center" wrapText="1"/>
    </xf>
    <xf numFmtId="0" fontId="16" fillId="8" borderId="29" xfId="0" applyFont="1" applyFill="1" applyBorder="1" applyAlignment="1">
      <alignment vertical="center" wrapText="1"/>
    </xf>
    <xf numFmtId="0" fontId="16" fillId="8" borderId="41" xfId="0" applyFont="1" applyFill="1" applyBorder="1" applyAlignment="1">
      <alignment vertical="center" wrapText="1"/>
    </xf>
    <xf numFmtId="0" fontId="16" fillId="8" borderId="46" xfId="0" applyFont="1" applyFill="1" applyBorder="1" applyAlignment="1">
      <alignment vertical="center" wrapText="1"/>
    </xf>
    <xf numFmtId="0" fontId="16" fillId="8" borderId="47" xfId="0" applyFont="1" applyFill="1" applyBorder="1" applyAlignment="1">
      <alignment vertical="center" wrapText="1"/>
    </xf>
    <xf numFmtId="0" fontId="16" fillId="8" borderId="27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/>
    <xf numFmtId="0" fontId="16" fillId="8" borderId="26" xfId="0" applyFont="1" applyFill="1" applyBorder="1" applyAlignment="1"/>
    <xf numFmtId="0" fontId="16" fillId="8" borderId="45" xfId="0" applyFont="1" applyFill="1" applyBorder="1" applyAlignment="1"/>
    <xf numFmtId="0" fontId="16" fillId="8" borderId="46" xfId="0" applyFont="1" applyFill="1" applyBorder="1" applyAlignment="1"/>
    <xf numFmtId="0" fontId="16" fillId="8" borderId="44" xfId="0" applyFont="1" applyFill="1" applyBorder="1" applyAlignment="1"/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50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61" fillId="0" borderId="35" xfId="0" applyFont="1" applyBorder="1" applyAlignment="1">
      <alignment horizontal="left" wrapText="1"/>
    </xf>
    <xf numFmtId="0" fontId="62" fillId="0" borderId="35" xfId="0" applyFont="1" applyBorder="1" applyAlignment="1">
      <alignment horizontal="left" wrapText="1"/>
    </xf>
    <xf numFmtId="0" fontId="29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50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52" xfId="0" applyBorder="1" applyAlignment="1"/>
    <xf numFmtId="166" fontId="11" fillId="0" borderId="6" xfId="1" applyNumberFormat="1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textRotation="90" wrapText="1"/>
    </xf>
    <xf numFmtId="0" fontId="0" fillId="0" borderId="56" xfId="0" applyBorder="1" applyAlignment="1">
      <alignment horizontal="center" vertical="center" textRotation="90" wrapText="1"/>
    </xf>
    <xf numFmtId="0" fontId="0" fillId="0" borderId="56" xfId="0" applyBorder="1" applyAlignment="1"/>
    <xf numFmtId="0" fontId="0" fillId="0" borderId="43" xfId="0" applyBorder="1" applyAlignment="1"/>
    <xf numFmtId="0" fontId="0" fillId="0" borderId="0" xfId="0" applyBorder="1" applyAlignment="1">
      <alignment horizontal="left" vertical="top" wrapText="1"/>
    </xf>
    <xf numFmtId="166" fontId="11" fillId="3" borderId="14" xfId="1" applyNumberFormat="1" applyFont="1" applyFill="1" applyBorder="1" applyAlignment="1">
      <alignment horizontal="center" vertical="center" wrapText="1"/>
    </xf>
    <xf numFmtId="166" fontId="11" fillId="3" borderId="34" xfId="1" applyNumberFormat="1" applyFont="1" applyFill="1" applyBorder="1" applyAlignment="1">
      <alignment horizontal="center" vertical="center" wrapText="1"/>
    </xf>
    <xf numFmtId="166" fontId="11" fillId="0" borderId="33" xfId="1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166" fontId="11" fillId="3" borderId="33" xfId="1" applyNumberFormat="1" applyFont="1" applyFill="1" applyBorder="1" applyAlignment="1">
      <alignment horizontal="center" vertical="center" wrapText="1"/>
    </xf>
    <xf numFmtId="166" fontId="12" fillId="0" borderId="33" xfId="1" applyNumberFormat="1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64" fillId="5" borderId="9" xfId="0" applyFont="1" applyFill="1" applyBorder="1" applyAlignment="1">
      <alignment horizontal="left" wrapText="1"/>
    </xf>
    <xf numFmtId="0" fontId="65" fillId="0" borderId="8" xfId="0" applyFont="1" applyBorder="1" applyAlignment="1">
      <alignment horizontal="left" wrapText="1"/>
    </xf>
    <xf numFmtId="0" fontId="65" fillId="0" borderId="10" xfId="0" applyFont="1" applyBorder="1" applyAlignment="1">
      <alignment horizontal="left" wrapText="1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50" fillId="0" borderId="16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0" fillId="2" borderId="69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center" wrapText="1"/>
    </xf>
    <xf numFmtId="0" fontId="23" fillId="4" borderId="68" xfId="0" applyFont="1" applyFill="1" applyBorder="1" applyAlignment="1">
      <alignment horizontal="center" vertical="center" wrapText="1"/>
    </xf>
    <xf numFmtId="0" fontId="23" fillId="4" borderId="70" xfId="0" applyFont="1" applyFill="1" applyBorder="1" applyAlignment="1">
      <alignment horizontal="center" vertical="center" wrapText="1"/>
    </xf>
    <xf numFmtId="0" fontId="23" fillId="9" borderId="51" xfId="0" applyFont="1" applyFill="1" applyBorder="1" applyAlignment="1">
      <alignment horizontal="center" vertical="center" wrapText="1"/>
    </xf>
    <xf numFmtId="0" fontId="0" fillId="9" borderId="68" xfId="0" applyFont="1" applyFill="1" applyBorder="1" applyAlignment="1">
      <alignment horizontal="center" vertical="center" wrapText="1"/>
    </xf>
    <xf numFmtId="0" fontId="0" fillId="9" borderId="70" xfId="0" applyFont="1" applyFill="1" applyBorder="1" applyAlignment="1">
      <alignment horizontal="center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0" fillId="9" borderId="63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 wrapText="1"/>
    </xf>
    <xf numFmtId="0" fontId="64" fillId="0" borderId="8" xfId="0" applyFont="1" applyBorder="1" applyAlignment="1">
      <alignment wrapText="1"/>
    </xf>
    <xf numFmtId="0" fontId="64" fillId="0" borderId="9" xfId="0" applyFont="1" applyBorder="1" applyAlignment="1">
      <alignment horizontal="center" vertical="center" wrapText="1"/>
    </xf>
    <xf numFmtId="0" fontId="64" fillId="0" borderId="10" xfId="0" applyFont="1" applyBorder="1" applyAlignment="1">
      <alignment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7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9" fillId="10" borderId="9" xfId="0" applyFont="1" applyFill="1" applyBorder="1" applyAlignment="1">
      <alignment horizontal="center" vertical="center" wrapText="1"/>
    </xf>
    <xf numFmtId="0" fontId="29" fillId="10" borderId="8" xfId="0" applyFont="1" applyFill="1" applyBorder="1" applyAlignment="1">
      <alignment horizontal="center" vertical="center" wrapText="1"/>
    </xf>
    <xf numFmtId="0" fontId="38" fillId="10" borderId="8" xfId="0" applyFont="1" applyFill="1" applyBorder="1" applyAlignment="1">
      <alignment horizontal="center" vertical="center" wrapText="1"/>
    </xf>
    <xf numFmtId="0" fontId="38" fillId="1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42" fillId="7" borderId="3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 vertical="center" wrapText="1"/>
    </xf>
    <xf numFmtId="0" fontId="1" fillId="9" borderId="69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1" fillId="7" borderId="45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center" wrapText="1"/>
    </xf>
    <xf numFmtId="0" fontId="1" fillId="9" borderId="41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 wrapText="1"/>
    </xf>
    <xf numFmtId="0" fontId="42" fillId="0" borderId="71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left" vertical="center" wrapText="1" shrinkToFit="1"/>
    </xf>
    <xf numFmtId="0" fontId="0" fillId="0" borderId="33" xfId="0" applyBorder="1" applyAlignment="1">
      <alignment horizontal="left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46" fillId="0" borderId="30" xfId="0" applyFont="1" applyBorder="1" applyAlignment="1">
      <alignment horizontal="center" vertical="center" wrapText="1" shrinkToFit="1"/>
    </xf>
    <xf numFmtId="0" fontId="46" fillId="0" borderId="31" xfId="0" applyFont="1" applyBorder="1" applyAlignment="1">
      <alignment horizontal="center" vertical="center" wrapText="1" shrinkToFit="1"/>
    </xf>
    <xf numFmtId="0" fontId="46" fillId="0" borderId="3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5" fillId="0" borderId="61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46" fillId="0" borderId="2" xfId="0" applyFont="1" applyBorder="1" applyAlignment="1">
      <alignment horizontal="center" vertical="center" wrapText="1" shrinkToFit="1"/>
    </xf>
    <xf numFmtId="0" fontId="46" fillId="0" borderId="4" xfId="0" applyFont="1" applyBorder="1" applyAlignment="1">
      <alignment horizontal="center" vertical="center" wrapText="1" shrinkToFit="1"/>
    </xf>
    <xf numFmtId="0" fontId="46" fillId="0" borderId="30" xfId="0" applyFont="1" applyBorder="1" applyAlignment="1">
      <alignment horizontal="left" wrapText="1" shrinkToFit="1"/>
    </xf>
    <xf numFmtId="0" fontId="0" fillId="0" borderId="33" xfId="0" applyBorder="1" applyAlignment="1">
      <alignment horizontal="left" wrapText="1" shrinkToFit="1"/>
    </xf>
    <xf numFmtId="0" fontId="38" fillId="0" borderId="0" xfId="0" applyFont="1" applyAlignment="1">
      <alignment horizontal="center" vertical="center" wrapText="1" shrinkToFit="1"/>
    </xf>
    <xf numFmtId="0" fontId="46" fillId="0" borderId="3" xfId="0" applyFont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29" fillId="0" borderId="5" xfId="3" applyFont="1" applyFill="1" applyBorder="1" applyAlignment="1">
      <alignment horizontal="center" wrapText="1"/>
    </xf>
    <xf numFmtId="0" fontId="17" fillId="11" borderId="30" xfId="0" applyFont="1" applyFill="1" applyBorder="1" applyAlignment="1">
      <alignment horizontal="center" vertical="center" wrapText="1"/>
    </xf>
    <xf numFmtId="0" fontId="17" fillId="11" borderId="31" xfId="0" applyFont="1" applyFill="1" applyBorder="1" applyAlignment="1">
      <alignment horizontal="center" vertical="center" wrapText="1"/>
    </xf>
    <xf numFmtId="0" fontId="17" fillId="11" borderId="3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vertical="top" wrapText="1"/>
    </xf>
    <xf numFmtId="0" fontId="11" fillId="0" borderId="0" xfId="4" applyFont="1" applyAlignment="1">
      <alignment horizontal="right" vertical="center"/>
    </xf>
    <xf numFmtId="0" fontId="5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8" fillId="0" borderId="0" xfId="4" applyFont="1" applyAlignment="1">
      <alignment horizontal="right" vertical="center"/>
    </xf>
    <xf numFmtId="0" fontId="7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3"/>
    <cellStyle name="Обычный 2 2" xfId="5"/>
    <cellStyle name="Обычный 2 3" xfId="6"/>
    <cellStyle name="Обычный 4" xfId="4"/>
    <cellStyle name="Обычный 6" xfId="7"/>
    <cellStyle name="Обычный_приложения по НСОТ (изменены в соотв с федер)" xfId="2"/>
    <cellStyle name="Обычный_расчет по кл.рук" xfId="8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75" zoomScaleNormal="75" workbookViewId="0">
      <selection activeCell="S23" sqref="S23"/>
    </sheetView>
  </sheetViews>
  <sheetFormatPr defaultRowHeight="12.75"/>
  <cols>
    <col min="1" max="1" width="31" style="146" customWidth="1"/>
    <col min="2" max="7" width="6.7109375" style="146" customWidth="1"/>
    <col min="8" max="8" width="14.7109375" style="146" customWidth="1"/>
    <col min="9" max="10" width="14.85546875" style="146" customWidth="1"/>
    <col min="11" max="11" width="15.42578125" style="146" customWidth="1"/>
    <col min="12" max="12" width="14.28515625" style="146" customWidth="1"/>
    <col min="13" max="13" width="15.7109375" style="146" customWidth="1"/>
    <col min="14" max="14" width="32.28515625" style="146" customWidth="1"/>
    <col min="15" max="15" width="7.28515625" style="146" customWidth="1"/>
    <col min="16" max="16" width="6.5703125" style="146" customWidth="1"/>
    <col min="17" max="20" width="6.85546875" style="146" customWidth="1"/>
    <col min="21" max="258" width="8.85546875" style="146"/>
    <col min="259" max="259" width="30.42578125" style="146" customWidth="1"/>
    <col min="260" max="260" width="6.140625" style="146" customWidth="1"/>
    <col min="261" max="261" width="7.42578125" style="146" customWidth="1"/>
    <col min="262" max="262" width="6.28515625" style="146" customWidth="1"/>
    <col min="263" max="263" width="7.140625" style="146" customWidth="1"/>
    <col min="264" max="264" width="6.5703125" style="146" customWidth="1"/>
    <col min="265" max="265" width="14.7109375" style="146" customWidth="1"/>
    <col min="266" max="266" width="13.7109375" style="146" customWidth="1"/>
    <col min="267" max="267" width="14.85546875" style="146" customWidth="1"/>
    <col min="268" max="268" width="15.42578125" style="146" customWidth="1"/>
    <col min="269" max="269" width="14.28515625" style="146" customWidth="1"/>
    <col min="270" max="270" width="14.42578125" style="146" customWidth="1"/>
    <col min="271" max="271" width="32.28515625" style="146" customWidth="1"/>
    <col min="272" max="272" width="7.28515625" style="146" customWidth="1"/>
    <col min="273" max="273" width="6.5703125" style="146" customWidth="1"/>
    <col min="274" max="275" width="6.85546875" style="146" customWidth="1"/>
    <col min="276" max="276" width="7" style="146" customWidth="1"/>
    <col min="277" max="514" width="8.85546875" style="146"/>
    <col min="515" max="515" width="30.42578125" style="146" customWidth="1"/>
    <col min="516" max="516" width="6.140625" style="146" customWidth="1"/>
    <col min="517" max="517" width="7.42578125" style="146" customWidth="1"/>
    <col min="518" max="518" width="6.28515625" style="146" customWidth="1"/>
    <col min="519" max="519" width="7.140625" style="146" customWidth="1"/>
    <col min="520" max="520" width="6.5703125" style="146" customWidth="1"/>
    <col min="521" max="521" width="14.7109375" style="146" customWidth="1"/>
    <col min="522" max="522" width="13.7109375" style="146" customWidth="1"/>
    <col min="523" max="523" width="14.85546875" style="146" customWidth="1"/>
    <col min="524" max="524" width="15.42578125" style="146" customWidth="1"/>
    <col min="525" max="525" width="14.28515625" style="146" customWidth="1"/>
    <col min="526" max="526" width="14.42578125" style="146" customWidth="1"/>
    <col min="527" max="527" width="32.28515625" style="146" customWidth="1"/>
    <col min="528" max="528" width="7.28515625" style="146" customWidth="1"/>
    <col min="529" max="529" width="6.5703125" style="146" customWidth="1"/>
    <col min="530" max="531" width="6.85546875" style="146" customWidth="1"/>
    <col min="532" max="532" width="7" style="146" customWidth="1"/>
    <col min="533" max="770" width="8.85546875" style="146"/>
    <col min="771" max="771" width="30.42578125" style="146" customWidth="1"/>
    <col min="772" max="772" width="6.140625" style="146" customWidth="1"/>
    <col min="773" max="773" width="7.42578125" style="146" customWidth="1"/>
    <col min="774" max="774" width="6.28515625" style="146" customWidth="1"/>
    <col min="775" max="775" width="7.140625" style="146" customWidth="1"/>
    <col min="776" max="776" width="6.5703125" style="146" customWidth="1"/>
    <col min="777" max="777" width="14.7109375" style="146" customWidth="1"/>
    <col min="778" max="778" width="13.7109375" style="146" customWidth="1"/>
    <col min="779" max="779" width="14.85546875" style="146" customWidth="1"/>
    <col min="780" max="780" width="15.42578125" style="146" customWidth="1"/>
    <col min="781" max="781" width="14.28515625" style="146" customWidth="1"/>
    <col min="782" max="782" width="14.42578125" style="146" customWidth="1"/>
    <col min="783" max="783" width="32.28515625" style="146" customWidth="1"/>
    <col min="784" max="784" width="7.28515625" style="146" customWidth="1"/>
    <col min="785" max="785" width="6.5703125" style="146" customWidth="1"/>
    <col min="786" max="787" width="6.85546875" style="146" customWidth="1"/>
    <col min="788" max="788" width="7" style="146" customWidth="1"/>
    <col min="789" max="1026" width="8.85546875" style="146"/>
    <col min="1027" max="1027" width="30.42578125" style="146" customWidth="1"/>
    <col min="1028" max="1028" width="6.140625" style="146" customWidth="1"/>
    <col min="1029" max="1029" width="7.42578125" style="146" customWidth="1"/>
    <col min="1030" max="1030" width="6.28515625" style="146" customWidth="1"/>
    <col min="1031" max="1031" width="7.140625" style="146" customWidth="1"/>
    <col min="1032" max="1032" width="6.5703125" style="146" customWidth="1"/>
    <col min="1033" max="1033" width="14.7109375" style="146" customWidth="1"/>
    <col min="1034" max="1034" width="13.7109375" style="146" customWidth="1"/>
    <col min="1035" max="1035" width="14.85546875" style="146" customWidth="1"/>
    <col min="1036" max="1036" width="15.42578125" style="146" customWidth="1"/>
    <col min="1037" max="1037" width="14.28515625" style="146" customWidth="1"/>
    <col min="1038" max="1038" width="14.42578125" style="146" customWidth="1"/>
    <col min="1039" max="1039" width="32.28515625" style="146" customWidth="1"/>
    <col min="1040" max="1040" width="7.28515625" style="146" customWidth="1"/>
    <col min="1041" max="1041" width="6.5703125" style="146" customWidth="1"/>
    <col min="1042" max="1043" width="6.85546875" style="146" customWidth="1"/>
    <col min="1044" max="1044" width="7" style="146" customWidth="1"/>
    <col min="1045" max="1282" width="8.85546875" style="146"/>
    <col min="1283" max="1283" width="30.42578125" style="146" customWidth="1"/>
    <col min="1284" max="1284" width="6.140625" style="146" customWidth="1"/>
    <col min="1285" max="1285" width="7.42578125" style="146" customWidth="1"/>
    <col min="1286" max="1286" width="6.28515625" style="146" customWidth="1"/>
    <col min="1287" max="1287" width="7.140625" style="146" customWidth="1"/>
    <col min="1288" max="1288" width="6.5703125" style="146" customWidth="1"/>
    <col min="1289" max="1289" width="14.7109375" style="146" customWidth="1"/>
    <col min="1290" max="1290" width="13.7109375" style="146" customWidth="1"/>
    <col min="1291" max="1291" width="14.85546875" style="146" customWidth="1"/>
    <col min="1292" max="1292" width="15.42578125" style="146" customWidth="1"/>
    <col min="1293" max="1293" width="14.28515625" style="146" customWidth="1"/>
    <col min="1294" max="1294" width="14.42578125" style="146" customWidth="1"/>
    <col min="1295" max="1295" width="32.28515625" style="146" customWidth="1"/>
    <col min="1296" max="1296" width="7.28515625" style="146" customWidth="1"/>
    <col min="1297" max="1297" width="6.5703125" style="146" customWidth="1"/>
    <col min="1298" max="1299" width="6.85546875" style="146" customWidth="1"/>
    <col min="1300" max="1300" width="7" style="146" customWidth="1"/>
    <col min="1301" max="1538" width="8.85546875" style="146"/>
    <col min="1539" max="1539" width="30.42578125" style="146" customWidth="1"/>
    <col min="1540" max="1540" width="6.140625" style="146" customWidth="1"/>
    <col min="1541" max="1541" width="7.42578125" style="146" customWidth="1"/>
    <col min="1542" max="1542" width="6.28515625" style="146" customWidth="1"/>
    <col min="1543" max="1543" width="7.140625" style="146" customWidth="1"/>
    <col min="1544" max="1544" width="6.5703125" style="146" customWidth="1"/>
    <col min="1545" max="1545" width="14.7109375" style="146" customWidth="1"/>
    <col min="1546" max="1546" width="13.7109375" style="146" customWidth="1"/>
    <col min="1547" max="1547" width="14.85546875" style="146" customWidth="1"/>
    <col min="1548" max="1548" width="15.42578125" style="146" customWidth="1"/>
    <col min="1549" max="1549" width="14.28515625" style="146" customWidth="1"/>
    <col min="1550" max="1550" width="14.42578125" style="146" customWidth="1"/>
    <col min="1551" max="1551" width="32.28515625" style="146" customWidth="1"/>
    <col min="1552" max="1552" width="7.28515625" style="146" customWidth="1"/>
    <col min="1553" max="1553" width="6.5703125" style="146" customWidth="1"/>
    <col min="1554" max="1555" width="6.85546875" style="146" customWidth="1"/>
    <col min="1556" max="1556" width="7" style="146" customWidth="1"/>
    <col min="1557" max="1794" width="8.85546875" style="146"/>
    <col min="1795" max="1795" width="30.42578125" style="146" customWidth="1"/>
    <col min="1796" max="1796" width="6.140625" style="146" customWidth="1"/>
    <col min="1797" max="1797" width="7.42578125" style="146" customWidth="1"/>
    <col min="1798" max="1798" width="6.28515625" style="146" customWidth="1"/>
    <col min="1799" max="1799" width="7.140625" style="146" customWidth="1"/>
    <col min="1800" max="1800" width="6.5703125" style="146" customWidth="1"/>
    <col min="1801" max="1801" width="14.7109375" style="146" customWidth="1"/>
    <col min="1802" max="1802" width="13.7109375" style="146" customWidth="1"/>
    <col min="1803" max="1803" width="14.85546875" style="146" customWidth="1"/>
    <col min="1804" max="1804" width="15.42578125" style="146" customWidth="1"/>
    <col min="1805" max="1805" width="14.28515625" style="146" customWidth="1"/>
    <col min="1806" max="1806" width="14.42578125" style="146" customWidth="1"/>
    <col min="1807" max="1807" width="32.28515625" style="146" customWidth="1"/>
    <col min="1808" max="1808" width="7.28515625" style="146" customWidth="1"/>
    <col min="1809" max="1809" width="6.5703125" style="146" customWidth="1"/>
    <col min="1810" max="1811" width="6.85546875" style="146" customWidth="1"/>
    <col min="1812" max="1812" width="7" style="146" customWidth="1"/>
    <col min="1813" max="2050" width="8.85546875" style="146"/>
    <col min="2051" max="2051" width="30.42578125" style="146" customWidth="1"/>
    <col min="2052" max="2052" width="6.140625" style="146" customWidth="1"/>
    <col min="2053" max="2053" width="7.42578125" style="146" customWidth="1"/>
    <col min="2054" max="2054" width="6.28515625" style="146" customWidth="1"/>
    <col min="2055" max="2055" width="7.140625" style="146" customWidth="1"/>
    <col min="2056" max="2056" width="6.5703125" style="146" customWidth="1"/>
    <col min="2057" max="2057" width="14.7109375" style="146" customWidth="1"/>
    <col min="2058" max="2058" width="13.7109375" style="146" customWidth="1"/>
    <col min="2059" max="2059" width="14.85546875" style="146" customWidth="1"/>
    <col min="2060" max="2060" width="15.42578125" style="146" customWidth="1"/>
    <col min="2061" max="2061" width="14.28515625" style="146" customWidth="1"/>
    <col min="2062" max="2062" width="14.42578125" style="146" customWidth="1"/>
    <col min="2063" max="2063" width="32.28515625" style="146" customWidth="1"/>
    <col min="2064" max="2064" width="7.28515625" style="146" customWidth="1"/>
    <col min="2065" max="2065" width="6.5703125" style="146" customWidth="1"/>
    <col min="2066" max="2067" width="6.85546875" style="146" customWidth="1"/>
    <col min="2068" max="2068" width="7" style="146" customWidth="1"/>
    <col min="2069" max="2306" width="8.85546875" style="146"/>
    <col min="2307" max="2307" width="30.42578125" style="146" customWidth="1"/>
    <col min="2308" max="2308" width="6.140625" style="146" customWidth="1"/>
    <col min="2309" max="2309" width="7.42578125" style="146" customWidth="1"/>
    <col min="2310" max="2310" width="6.28515625" style="146" customWidth="1"/>
    <col min="2311" max="2311" width="7.140625" style="146" customWidth="1"/>
    <col min="2312" max="2312" width="6.5703125" style="146" customWidth="1"/>
    <col min="2313" max="2313" width="14.7109375" style="146" customWidth="1"/>
    <col min="2314" max="2314" width="13.7109375" style="146" customWidth="1"/>
    <col min="2315" max="2315" width="14.85546875" style="146" customWidth="1"/>
    <col min="2316" max="2316" width="15.42578125" style="146" customWidth="1"/>
    <col min="2317" max="2317" width="14.28515625" style="146" customWidth="1"/>
    <col min="2318" max="2318" width="14.42578125" style="146" customWidth="1"/>
    <col min="2319" max="2319" width="32.28515625" style="146" customWidth="1"/>
    <col min="2320" max="2320" width="7.28515625" style="146" customWidth="1"/>
    <col min="2321" max="2321" width="6.5703125" style="146" customWidth="1"/>
    <col min="2322" max="2323" width="6.85546875" style="146" customWidth="1"/>
    <col min="2324" max="2324" width="7" style="146" customWidth="1"/>
    <col min="2325" max="2562" width="8.85546875" style="146"/>
    <col min="2563" max="2563" width="30.42578125" style="146" customWidth="1"/>
    <col min="2564" max="2564" width="6.140625" style="146" customWidth="1"/>
    <col min="2565" max="2565" width="7.42578125" style="146" customWidth="1"/>
    <col min="2566" max="2566" width="6.28515625" style="146" customWidth="1"/>
    <col min="2567" max="2567" width="7.140625" style="146" customWidth="1"/>
    <col min="2568" max="2568" width="6.5703125" style="146" customWidth="1"/>
    <col min="2569" max="2569" width="14.7109375" style="146" customWidth="1"/>
    <col min="2570" max="2570" width="13.7109375" style="146" customWidth="1"/>
    <col min="2571" max="2571" width="14.85546875" style="146" customWidth="1"/>
    <col min="2572" max="2572" width="15.42578125" style="146" customWidth="1"/>
    <col min="2573" max="2573" width="14.28515625" style="146" customWidth="1"/>
    <col min="2574" max="2574" width="14.42578125" style="146" customWidth="1"/>
    <col min="2575" max="2575" width="32.28515625" style="146" customWidth="1"/>
    <col min="2576" max="2576" width="7.28515625" style="146" customWidth="1"/>
    <col min="2577" max="2577" width="6.5703125" style="146" customWidth="1"/>
    <col min="2578" max="2579" width="6.85546875" style="146" customWidth="1"/>
    <col min="2580" max="2580" width="7" style="146" customWidth="1"/>
    <col min="2581" max="2818" width="8.85546875" style="146"/>
    <col min="2819" max="2819" width="30.42578125" style="146" customWidth="1"/>
    <col min="2820" max="2820" width="6.140625" style="146" customWidth="1"/>
    <col min="2821" max="2821" width="7.42578125" style="146" customWidth="1"/>
    <col min="2822" max="2822" width="6.28515625" style="146" customWidth="1"/>
    <col min="2823" max="2823" width="7.140625" style="146" customWidth="1"/>
    <col min="2824" max="2824" width="6.5703125" style="146" customWidth="1"/>
    <col min="2825" max="2825" width="14.7109375" style="146" customWidth="1"/>
    <col min="2826" max="2826" width="13.7109375" style="146" customWidth="1"/>
    <col min="2827" max="2827" width="14.85546875" style="146" customWidth="1"/>
    <col min="2828" max="2828" width="15.42578125" style="146" customWidth="1"/>
    <col min="2829" max="2829" width="14.28515625" style="146" customWidth="1"/>
    <col min="2830" max="2830" width="14.42578125" style="146" customWidth="1"/>
    <col min="2831" max="2831" width="32.28515625" style="146" customWidth="1"/>
    <col min="2832" max="2832" width="7.28515625" style="146" customWidth="1"/>
    <col min="2833" max="2833" width="6.5703125" style="146" customWidth="1"/>
    <col min="2834" max="2835" width="6.85546875" style="146" customWidth="1"/>
    <col min="2836" max="2836" width="7" style="146" customWidth="1"/>
    <col min="2837" max="3074" width="8.85546875" style="146"/>
    <col min="3075" max="3075" width="30.42578125" style="146" customWidth="1"/>
    <col min="3076" max="3076" width="6.140625" style="146" customWidth="1"/>
    <col min="3077" max="3077" width="7.42578125" style="146" customWidth="1"/>
    <col min="3078" max="3078" width="6.28515625" style="146" customWidth="1"/>
    <col min="3079" max="3079" width="7.140625" style="146" customWidth="1"/>
    <col min="3080" max="3080" width="6.5703125" style="146" customWidth="1"/>
    <col min="3081" max="3081" width="14.7109375" style="146" customWidth="1"/>
    <col min="3082" max="3082" width="13.7109375" style="146" customWidth="1"/>
    <col min="3083" max="3083" width="14.85546875" style="146" customWidth="1"/>
    <col min="3084" max="3084" width="15.42578125" style="146" customWidth="1"/>
    <col min="3085" max="3085" width="14.28515625" style="146" customWidth="1"/>
    <col min="3086" max="3086" width="14.42578125" style="146" customWidth="1"/>
    <col min="3087" max="3087" width="32.28515625" style="146" customWidth="1"/>
    <col min="3088" max="3088" width="7.28515625" style="146" customWidth="1"/>
    <col min="3089" max="3089" width="6.5703125" style="146" customWidth="1"/>
    <col min="3090" max="3091" width="6.85546875" style="146" customWidth="1"/>
    <col min="3092" max="3092" width="7" style="146" customWidth="1"/>
    <col min="3093" max="3330" width="8.85546875" style="146"/>
    <col min="3331" max="3331" width="30.42578125" style="146" customWidth="1"/>
    <col min="3332" max="3332" width="6.140625" style="146" customWidth="1"/>
    <col min="3333" max="3333" width="7.42578125" style="146" customWidth="1"/>
    <col min="3334" max="3334" width="6.28515625" style="146" customWidth="1"/>
    <col min="3335" max="3335" width="7.140625" style="146" customWidth="1"/>
    <col min="3336" max="3336" width="6.5703125" style="146" customWidth="1"/>
    <col min="3337" max="3337" width="14.7109375" style="146" customWidth="1"/>
    <col min="3338" max="3338" width="13.7109375" style="146" customWidth="1"/>
    <col min="3339" max="3339" width="14.85546875" style="146" customWidth="1"/>
    <col min="3340" max="3340" width="15.42578125" style="146" customWidth="1"/>
    <col min="3341" max="3341" width="14.28515625" style="146" customWidth="1"/>
    <col min="3342" max="3342" width="14.42578125" style="146" customWidth="1"/>
    <col min="3343" max="3343" width="32.28515625" style="146" customWidth="1"/>
    <col min="3344" max="3344" width="7.28515625" style="146" customWidth="1"/>
    <col min="3345" max="3345" width="6.5703125" style="146" customWidth="1"/>
    <col min="3346" max="3347" width="6.85546875" style="146" customWidth="1"/>
    <col min="3348" max="3348" width="7" style="146" customWidth="1"/>
    <col min="3349" max="3586" width="8.85546875" style="146"/>
    <col min="3587" max="3587" width="30.42578125" style="146" customWidth="1"/>
    <col min="3588" max="3588" width="6.140625" style="146" customWidth="1"/>
    <col min="3589" max="3589" width="7.42578125" style="146" customWidth="1"/>
    <col min="3590" max="3590" width="6.28515625" style="146" customWidth="1"/>
    <col min="3591" max="3591" width="7.140625" style="146" customWidth="1"/>
    <col min="3592" max="3592" width="6.5703125" style="146" customWidth="1"/>
    <col min="3593" max="3593" width="14.7109375" style="146" customWidth="1"/>
    <col min="3594" max="3594" width="13.7109375" style="146" customWidth="1"/>
    <col min="3595" max="3595" width="14.85546875" style="146" customWidth="1"/>
    <col min="3596" max="3596" width="15.42578125" style="146" customWidth="1"/>
    <col min="3597" max="3597" width="14.28515625" style="146" customWidth="1"/>
    <col min="3598" max="3598" width="14.42578125" style="146" customWidth="1"/>
    <col min="3599" max="3599" width="32.28515625" style="146" customWidth="1"/>
    <col min="3600" max="3600" width="7.28515625" style="146" customWidth="1"/>
    <col min="3601" max="3601" width="6.5703125" style="146" customWidth="1"/>
    <col min="3602" max="3603" width="6.85546875" style="146" customWidth="1"/>
    <col min="3604" max="3604" width="7" style="146" customWidth="1"/>
    <col min="3605" max="3842" width="8.85546875" style="146"/>
    <col min="3843" max="3843" width="30.42578125" style="146" customWidth="1"/>
    <col min="3844" max="3844" width="6.140625" style="146" customWidth="1"/>
    <col min="3845" max="3845" width="7.42578125" style="146" customWidth="1"/>
    <col min="3846" max="3846" width="6.28515625" style="146" customWidth="1"/>
    <col min="3847" max="3847" width="7.140625" style="146" customWidth="1"/>
    <col min="3848" max="3848" width="6.5703125" style="146" customWidth="1"/>
    <col min="3849" max="3849" width="14.7109375" style="146" customWidth="1"/>
    <col min="3850" max="3850" width="13.7109375" style="146" customWidth="1"/>
    <col min="3851" max="3851" width="14.85546875" style="146" customWidth="1"/>
    <col min="3852" max="3852" width="15.42578125" style="146" customWidth="1"/>
    <col min="3853" max="3853" width="14.28515625" style="146" customWidth="1"/>
    <col min="3854" max="3854" width="14.42578125" style="146" customWidth="1"/>
    <col min="3855" max="3855" width="32.28515625" style="146" customWidth="1"/>
    <col min="3856" max="3856" width="7.28515625" style="146" customWidth="1"/>
    <col min="3857" max="3857" width="6.5703125" style="146" customWidth="1"/>
    <col min="3858" max="3859" width="6.85546875" style="146" customWidth="1"/>
    <col min="3860" max="3860" width="7" style="146" customWidth="1"/>
    <col min="3861" max="4098" width="8.85546875" style="146"/>
    <col min="4099" max="4099" width="30.42578125" style="146" customWidth="1"/>
    <col min="4100" max="4100" width="6.140625" style="146" customWidth="1"/>
    <col min="4101" max="4101" width="7.42578125" style="146" customWidth="1"/>
    <col min="4102" max="4102" width="6.28515625" style="146" customWidth="1"/>
    <col min="4103" max="4103" width="7.140625" style="146" customWidth="1"/>
    <col min="4104" max="4104" width="6.5703125" style="146" customWidth="1"/>
    <col min="4105" max="4105" width="14.7109375" style="146" customWidth="1"/>
    <col min="4106" max="4106" width="13.7109375" style="146" customWidth="1"/>
    <col min="4107" max="4107" width="14.85546875" style="146" customWidth="1"/>
    <col min="4108" max="4108" width="15.42578125" style="146" customWidth="1"/>
    <col min="4109" max="4109" width="14.28515625" style="146" customWidth="1"/>
    <col min="4110" max="4110" width="14.42578125" style="146" customWidth="1"/>
    <col min="4111" max="4111" width="32.28515625" style="146" customWidth="1"/>
    <col min="4112" max="4112" width="7.28515625" style="146" customWidth="1"/>
    <col min="4113" max="4113" width="6.5703125" style="146" customWidth="1"/>
    <col min="4114" max="4115" width="6.85546875" style="146" customWidth="1"/>
    <col min="4116" max="4116" width="7" style="146" customWidth="1"/>
    <col min="4117" max="4354" width="8.85546875" style="146"/>
    <col min="4355" max="4355" width="30.42578125" style="146" customWidth="1"/>
    <col min="4356" max="4356" width="6.140625" style="146" customWidth="1"/>
    <col min="4357" max="4357" width="7.42578125" style="146" customWidth="1"/>
    <col min="4358" max="4358" width="6.28515625" style="146" customWidth="1"/>
    <col min="4359" max="4359" width="7.140625" style="146" customWidth="1"/>
    <col min="4360" max="4360" width="6.5703125" style="146" customWidth="1"/>
    <col min="4361" max="4361" width="14.7109375" style="146" customWidth="1"/>
    <col min="4362" max="4362" width="13.7109375" style="146" customWidth="1"/>
    <col min="4363" max="4363" width="14.85546875" style="146" customWidth="1"/>
    <col min="4364" max="4364" width="15.42578125" style="146" customWidth="1"/>
    <col min="4365" max="4365" width="14.28515625" style="146" customWidth="1"/>
    <col min="4366" max="4366" width="14.42578125" style="146" customWidth="1"/>
    <col min="4367" max="4367" width="32.28515625" style="146" customWidth="1"/>
    <col min="4368" max="4368" width="7.28515625" style="146" customWidth="1"/>
    <col min="4369" max="4369" width="6.5703125" style="146" customWidth="1"/>
    <col min="4370" max="4371" width="6.85546875" style="146" customWidth="1"/>
    <col min="4372" max="4372" width="7" style="146" customWidth="1"/>
    <col min="4373" max="4610" width="8.85546875" style="146"/>
    <col min="4611" max="4611" width="30.42578125" style="146" customWidth="1"/>
    <col min="4612" max="4612" width="6.140625" style="146" customWidth="1"/>
    <col min="4613" max="4613" width="7.42578125" style="146" customWidth="1"/>
    <col min="4614" max="4614" width="6.28515625" style="146" customWidth="1"/>
    <col min="4615" max="4615" width="7.140625" style="146" customWidth="1"/>
    <col min="4616" max="4616" width="6.5703125" style="146" customWidth="1"/>
    <col min="4617" max="4617" width="14.7109375" style="146" customWidth="1"/>
    <col min="4618" max="4618" width="13.7109375" style="146" customWidth="1"/>
    <col min="4619" max="4619" width="14.85546875" style="146" customWidth="1"/>
    <col min="4620" max="4620" width="15.42578125" style="146" customWidth="1"/>
    <col min="4621" max="4621" width="14.28515625" style="146" customWidth="1"/>
    <col min="4622" max="4622" width="14.42578125" style="146" customWidth="1"/>
    <col min="4623" max="4623" width="32.28515625" style="146" customWidth="1"/>
    <col min="4624" max="4624" width="7.28515625" style="146" customWidth="1"/>
    <col min="4625" max="4625" width="6.5703125" style="146" customWidth="1"/>
    <col min="4626" max="4627" width="6.85546875" style="146" customWidth="1"/>
    <col min="4628" max="4628" width="7" style="146" customWidth="1"/>
    <col min="4629" max="4866" width="8.85546875" style="146"/>
    <col min="4867" max="4867" width="30.42578125" style="146" customWidth="1"/>
    <col min="4868" max="4868" width="6.140625" style="146" customWidth="1"/>
    <col min="4869" max="4869" width="7.42578125" style="146" customWidth="1"/>
    <col min="4870" max="4870" width="6.28515625" style="146" customWidth="1"/>
    <col min="4871" max="4871" width="7.140625" style="146" customWidth="1"/>
    <col min="4872" max="4872" width="6.5703125" style="146" customWidth="1"/>
    <col min="4873" max="4873" width="14.7109375" style="146" customWidth="1"/>
    <col min="4874" max="4874" width="13.7109375" style="146" customWidth="1"/>
    <col min="4875" max="4875" width="14.85546875" style="146" customWidth="1"/>
    <col min="4876" max="4876" width="15.42578125" style="146" customWidth="1"/>
    <col min="4877" max="4877" width="14.28515625" style="146" customWidth="1"/>
    <col min="4878" max="4878" width="14.42578125" style="146" customWidth="1"/>
    <col min="4879" max="4879" width="32.28515625" style="146" customWidth="1"/>
    <col min="4880" max="4880" width="7.28515625" style="146" customWidth="1"/>
    <col min="4881" max="4881" width="6.5703125" style="146" customWidth="1"/>
    <col min="4882" max="4883" width="6.85546875" style="146" customWidth="1"/>
    <col min="4884" max="4884" width="7" style="146" customWidth="1"/>
    <col min="4885" max="5122" width="8.85546875" style="146"/>
    <col min="5123" max="5123" width="30.42578125" style="146" customWidth="1"/>
    <col min="5124" max="5124" width="6.140625" style="146" customWidth="1"/>
    <col min="5125" max="5125" width="7.42578125" style="146" customWidth="1"/>
    <col min="5126" max="5126" width="6.28515625" style="146" customWidth="1"/>
    <col min="5127" max="5127" width="7.140625" style="146" customWidth="1"/>
    <col min="5128" max="5128" width="6.5703125" style="146" customWidth="1"/>
    <col min="5129" max="5129" width="14.7109375" style="146" customWidth="1"/>
    <col min="5130" max="5130" width="13.7109375" style="146" customWidth="1"/>
    <col min="5131" max="5131" width="14.85546875" style="146" customWidth="1"/>
    <col min="5132" max="5132" width="15.42578125" style="146" customWidth="1"/>
    <col min="5133" max="5133" width="14.28515625" style="146" customWidth="1"/>
    <col min="5134" max="5134" width="14.42578125" style="146" customWidth="1"/>
    <col min="5135" max="5135" width="32.28515625" style="146" customWidth="1"/>
    <col min="5136" max="5136" width="7.28515625" style="146" customWidth="1"/>
    <col min="5137" max="5137" width="6.5703125" style="146" customWidth="1"/>
    <col min="5138" max="5139" width="6.85546875" style="146" customWidth="1"/>
    <col min="5140" max="5140" width="7" style="146" customWidth="1"/>
    <col min="5141" max="5378" width="8.85546875" style="146"/>
    <col min="5379" max="5379" width="30.42578125" style="146" customWidth="1"/>
    <col min="5380" max="5380" width="6.140625" style="146" customWidth="1"/>
    <col min="5381" max="5381" width="7.42578125" style="146" customWidth="1"/>
    <col min="5382" max="5382" width="6.28515625" style="146" customWidth="1"/>
    <col min="5383" max="5383" width="7.140625" style="146" customWidth="1"/>
    <col min="5384" max="5384" width="6.5703125" style="146" customWidth="1"/>
    <col min="5385" max="5385" width="14.7109375" style="146" customWidth="1"/>
    <col min="5386" max="5386" width="13.7109375" style="146" customWidth="1"/>
    <col min="5387" max="5387" width="14.85546875" style="146" customWidth="1"/>
    <col min="5388" max="5388" width="15.42578125" style="146" customWidth="1"/>
    <col min="5389" max="5389" width="14.28515625" style="146" customWidth="1"/>
    <col min="5390" max="5390" width="14.42578125" style="146" customWidth="1"/>
    <col min="5391" max="5391" width="32.28515625" style="146" customWidth="1"/>
    <col min="5392" max="5392" width="7.28515625" style="146" customWidth="1"/>
    <col min="5393" max="5393" width="6.5703125" style="146" customWidth="1"/>
    <col min="5394" max="5395" width="6.85546875" style="146" customWidth="1"/>
    <col min="5396" max="5396" width="7" style="146" customWidth="1"/>
    <col min="5397" max="5634" width="8.85546875" style="146"/>
    <col min="5635" max="5635" width="30.42578125" style="146" customWidth="1"/>
    <col min="5636" max="5636" width="6.140625" style="146" customWidth="1"/>
    <col min="5637" max="5637" width="7.42578125" style="146" customWidth="1"/>
    <col min="5638" max="5638" width="6.28515625" style="146" customWidth="1"/>
    <col min="5639" max="5639" width="7.140625" style="146" customWidth="1"/>
    <col min="5640" max="5640" width="6.5703125" style="146" customWidth="1"/>
    <col min="5641" max="5641" width="14.7109375" style="146" customWidth="1"/>
    <col min="5642" max="5642" width="13.7109375" style="146" customWidth="1"/>
    <col min="5643" max="5643" width="14.85546875" style="146" customWidth="1"/>
    <col min="5644" max="5644" width="15.42578125" style="146" customWidth="1"/>
    <col min="5645" max="5645" width="14.28515625" style="146" customWidth="1"/>
    <col min="5646" max="5646" width="14.42578125" style="146" customWidth="1"/>
    <col min="5647" max="5647" width="32.28515625" style="146" customWidth="1"/>
    <col min="5648" max="5648" width="7.28515625" style="146" customWidth="1"/>
    <col min="5649" max="5649" width="6.5703125" style="146" customWidth="1"/>
    <col min="5650" max="5651" width="6.85546875" style="146" customWidth="1"/>
    <col min="5652" max="5652" width="7" style="146" customWidth="1"/>
    <col min="5653" max="5890" width="8.85546875" style="146"/>
    <col min="5891" max="5891" width="30.42578125" style="146" customWidth="1"/>
    <col min="5892" max="5892" width="6.140625" style="146" customWidth="1"/>
    <col min="5893" max="5893" width="7.42578125" style="146" customWidth="1"/>
    <col min="5894" max="5894" width="6.28515625" style="146" customWidth="1"/>
    <col min="5895" max="5895" width="7.140625" style="146" customWidth="1"/>
    <col min="5896" max="5896" width="6.5703125" style="146" customWidth="1"/>
    <col min="5897" max="5897" width="14.7109375" style="146" customWidth="1"/>
    <col min="5898" max="5898" width="13.7109375" style="146" customWidth="1"/>
    <col min="5899" max="5899" width="14.85546875" style="146" customWidth="1"/>
    <col min="5900" max="5900" width="15.42578125" style="146" customWidth="1"/>
    <col min="5901" max="5901" width="14.28515625" style="146" customWidth="1"/>
    <col min="5902" max="5902" width="14.42578125" style="146" customWidth="1"/>
    <col min="5903" max="5903" width="32.28515625" style="146" customWidth="1"/>
    <col min="5904" max="5904" width="7.28515625" style="146" customWidth="1"/>
    <col min="5905" max="5905" width="6.5703125" style="146" customWidth="1"/>
    <col min="5906" max="5907" width="6.85546875" style="146" customWidth="1"/>
    <col min="5908" max="5908" width="7" style="146" customWidth="1"/>
    <col min="5909" max="6146" width="8.85546875" style="146"/>
    <col min="6147" max="6147" width="30.42578125" style="146" customWidth="1"/>
    <col min="6148" max="6148" width="6.140625" style="146" customWidth="1"/>
    <col min="6149" max="6149" width="7.42578125" style="146" customWidth="1"/>
    <col min="6150" max="6150" width="6.28515625" style="146" customWidth="1"/>
    <col min="6151" max="6151" width="7.140625" style="146" customWidth="1"/>
    <col min="6152" max="6152" width="6.5703125" style="146" customWidth="1"/>
    <col min="6153" max="6153" width="14.7109375" style="146" customWidth="1"/>
    <col min="6154" max="6154" width="13.7109375" style="146" customWidth="1"/>
    <col min="6155" max="6155" width="14.85546875" style="146" customWidth="1"/>
    <col min="6156" max="6156" width="15.42578125" style="146" customWidth="1"/>
    <col min="6157" max="6157" width="14.28515625" style="146" customWidth="1"/>
    <col min="6158" max="6158" width="14.42578125" style="146" customWidth="1"/>
    <col min="6159" max="6159" width="32.28515625" style="146" customWidth="1"/>
    <col min="6160" max="6160" width="7.28515625" style="146" customWidth="1"/>
    <col min="6161" max="6161" width="6.5703125" style="146" customWidth="1"/>
    <col min="6162" max="6163" width="6.85546875" style="146" customWidth="1"/>
    <col min="6164" max="6164" width="7" style="146" customWidth="1"/>
    <col min="6165" max="6402" width="8.85546875" style="146"/>
    <col min="6403" max="6403" width="30.42578125" style="146" customWidth="1"/>
    <col min="6404" max="6404" width="6.140625" style="146" customWidth="1"/>
    <col min="6405" max="6405" width="7.42578125" style="146" customWidth="1"/>
    <col min="6406" max="6406" width="6.28515625" style="146" customWidth="1"/>
    <col min="6407" max="6407" width="7.140625" style="146" customWidth="1"/>
    <col min="6408" max="6408" width="6.5703125" style="146" customWidth="1"/>
    <col min="6409" max="6409" width="14.7109375" style="146" customWidth="1"/>
    <col min="6410" max="6410" width="13.7109375" style="146" customWidth="1"/>
    <col min="6411" max="6411" width="14.85546875" style="146" customWidth="1"/>
    <col min="6412" max="6412" width="15.42578125" style="146" customWidth="1"/>
    <col min="6413" max="6413" width="14.28515625" style="146" customWidth="1"/>
    <col min="6414" max="6414" width="14.42578125" style="146" customWidth="1"/>
    <col min="6415" max="6415" width="32.28515625" style="146" customWidth="1"/>
    <col min="6416" max="6416" width="7.28515625" style="146" customWidth="1"/>
    <col min="6417" max="6417" width="6.5703125" style="146" customWidth="1"/>
    <col min="6418" max="6419" width="6.85546875" style="146" customWidth="1"/>
    <col min="6420" max="6420" width="7" style="146" customWidth="1"/>
    <col min="6421" max="6658" width="8.85546875" style="146"/>
    <col min="6659" max="6659" width="30.42578125" style="146" customWidth="1"/>
    <col min="6660" max="6660" width="6.140625" style="146" customWidth="1"/>
    <col min="6661" max="6661" width="7.42578125" style="146" customWidth="1"/>
    <col min="6662" max="6662" width="6.28515625" style="146" customWidth="1"/>
    <col min="6663" max="6663" width="7.140625" style="146" customWidth="1"/>
    <col min="6664" max="6664" width="6.5703125" style="146" customWidth="1"/>
    <col min="6665" max="6665" width="14.7109375" style="146" customWidth="1"/>
    <col min="6666" max="6666" width="13.7109375" style="146" customWidth="1"/>
    <col min="6667" max="6667" width="14.85546875" style="146" customWidth="1"/>
    <col min="6668" max="6668" width="15.42578125" style="146" customWidth="1"/>
    <col min="6669" max="6669" width="14.28515625" style="146" customWidth="1"/>
    <col min="6670" max="6670" width="14.42578125" style="146" customWidth="1"/>
    <col min="6671" max="6671" width="32.28515625" style="146" customWidth="1"/>
    <col min="6672" max="6672" width="7.28515625" style="146" customWidth="1"/>
    <col min="6673" max="6673" width="6.5703125" style="146" customWidth="1"/>
    <col min="6674" max="6675" width="6.85546875" style="146" customWidth="1"/>
    <col min="6676" max="6676" width="7" style="146" customWidth="1"/>
    <col min="6677" max="6914" width="8.85546875" style="146"/>
    <col min="6915" max="6915" width="30.42578125" style="146" customWidth="1"/>
    <col min="6916" max="6916" width="6.140625" style="146" customWidth="1"/>
    <col min="6917" max="6917" width="7.42578125" style="146" customWidth="1"/>
    <col min="6918" max="6918" width="6.28515625" style="146" customWidth="1"/>
    <col min="6919" max="6919" width="7.140625" style="146" customWidth="1"/>
    <col min="6920" max="6920" width="6.5703125" style="146" customWidth="1"/>
    <col min="6921" max="6921" width="14.7109375" style="146" customWidth="1"/>
    <col min="6922" max="6922" width="13.7109375" style="146" customWidth="1"/>
    <col min="6923" max="6923" width="14.85546875" style="146" customWidth="1"/>
    <col min="6924" max="6924" width="15.42578125" style="146" customWidth="1"/>
    <col min="6925" max="6925" width="14.28515625" style="146" customWidth="1"/>
    <col min="6926" max="6926" width="14.42578125" style="146" customWidth="1"/>
    <col min="6927" max="6927" width="32.28515625" style="146" customWidth="1"/>
    <col min="6928" max="6928" width="7.28515625" style="146" customWidth="1"/>
    <col min="6929" max="6929" width="6.5703125" style="146" customWidth="1"/>
    <col min="6930" max="6931" width="6.85546875" style="146" customWidth="1"/>
    <col min="6932" max="6932" width="7" style="146" customWidth="1"/>
    <col min="6933" max="7170" width="8.85546875" style="146"/>
    <col min="7171" max="7171" width="30.42578125" style="146" customWidth="1"/>
    <col min="7172" max="7172" width="6.140625" style="146" customWidth="1"/>
    <col min="7173" max="7173" width="7.42578125" style="146" customWidth="1"/>
    <col min="7174" max="7174" width="6.28515625" style="146" customWidth="1"/>
    <col min="7175" max="7175" width="7.140625" style="146" customWidth="1"/>
    <col min="7176" max="7176" width="6.5703125" style="146" customWidth="1"/>
    <col min="7177" max="7177" width="14.7109375" style="146" customWidth="1"/>
    <col min="7178" max="7178" width="13.7109375" style="146" customWidth="1"/>
    <col min="7179" max="7179" width="14.85546875" style="146" customWidth="1"/>
    <col min="7180" max="7180" width="15.42578125" style="146" customWidth="1"/>
    <col min="7181" max="7181" width="14.28515625" style="146" customWidth="1"/>
    <col min="7182" max="7182" width="14.42578125" style="146" customWidth="1"/>
    <col min="7183" max="7183" width="32.28515625" style="146" customWidth="1"/>
    <col min="7184" max="7184" width="7.28515625" style="146" customWidth="1"/>
    <col min="7185" max="7185" width="6.5703125" style="146" customWidth="1"/>
    <col min="7186" max="7187" width="6.85546875" style="146" customWidth="1"/>
    <col min="7188" max="7188" width="7" style="146" customWidth="1"/>
    <col min="7189" max="7426" width="8.85546875" style="146"/>
    <col min="7427" max="7427" width="30.42578125" style="146" customWidth="1"/>
    <col min="7428" max="7428" width="6.140625" style="146" customWidth="1"/>
    <col min="7429" max="7429" width="7.42578125" style="146" customWidth="1"/>
    <col min="7430" max="7430" width="6.28515625" style="146" customWidth="1"/>
    <col min="7431" max="7431" width="7.140625" style="146" customWidth="1"/>
    <col min="7432" max="7432" width="6.5703125" style="146" customWidth="1"/>
    <col min="7433" max="7433" width="14.7109375" style="146" customWidth="1"/>
    <col min="7434" max="7434" width="13.7109375" style="146" customWidth="1"/>
    <col min="7435" max="7435" width="14.85546875" style="146" customWidth="1"/>
    <col min="7436" max="7436" width="15.42578125" style="146" customWidth="1"/>
    <col min="7437" max="7437" width="14.28515625" style="146" customWidth="1"/>
    <col min="7438" max="7438" width="14.42578125" style="146" customWidth="1"/>
    <col min="7439" max="7439" width="32.28515625" style="146" customWidth="1"/>
    <col min="7440" max="7440" width="7.28515625" style="146" customWidth="1"/>
    <col min="7441" max="7441" width="6.5703125" style="146" customWidth="1"/>
    <col min="7442" max="7443" width="6.85546875" style="146" customWidth="1"/>
    <col min="7444" max="7444" width="7" style="146" customWidth="1"/>
    <col min="7445" max="7682" width="8.85546875" style="146"/>
    <col min="7683" max="7683" width="30.42578125" style="146" customWidth="1"/>
    <col min="7684" max="7684" width="6.140625" style="146" customWidth="1"/>
    <col min="7685" max="7685" width="7.42578125" style="146" customWidth="1"/>
    <col min="7686" max="7686" width="6.28515625" style="146" customWidth="1"/>
    <col min="7687" max="7687" width="7.140625" style="146" customWidth="1"/>
    <col min="7688" max="7688" width="6.5703125" style="146" customWidth="1"/>
    <col min="7689" max="7689" width="14.7109375" style="146" customWidth="1"/>
    <col min="7690" max="7690" width="13.7109375" style="146" customWidth="1"/>
    <col min="7691" max="7691" width="14.85546875" style="146" customWidth="1"/>
    <col min="7692" max="7692" width="15.42578125" style="146" customWidth="1"/>
    <col min="7693" max="7693" width="14.28515625" style="146" customWidth="1"/>
    <col min="7694" max="7694" width="14.42578125" style="146" customWidth="1"/>
    <col min="7695" max="7695" width="32.28515625" style="146" customWidth="1"/>
    <col min="7696" max="7696" width="7.28515625" style="146" customWidth="1"/>
    <col min="7697" max="7697" width="6.5703125" style="146" customWidth="1"/>
    <col min="7698" max="7699" width="6.85546875" style="146" customWidth="1"/>
    <col min="7700" max="7700" width="7" style="146" customWidth="1"/>
    <col min="7701" max="7938" width="8.85546875" style="146"/>
    <col min="7939" max="7939" width="30.42578125" style="146" customWidth="1"/>
    <col min="7940" max="7940" width="6.140625" style="146" customWidth="1"/>
    <col min="7941" max="7941" width="7.42578125" style="146" customWidth="1"/>
    <col min="7942" max="7942" width="6.28515625" style="146" customWidth="1"/>
    <col min="7943" max="7943" width="7.140625" style="146" customWidth="1"/>
    <col min="7944" max="7944" width="6.5703125" style="146" customWidth="1"/>
    <col min="7945" max="7945" width="14.7109375" style="146" customWidth="1"/>
    <col min="7946" max="7946" width="13.7109375" style="146" customWidth="1"/>
    <col min="7947" max="7947" width="14.85546875" style="146" customWidth="1"/>
    <col min="7948" max="7948" width="15.42578125" style="146" customWidth="1"/>
    <col min="7949" max="7949" width="14.28515625" style="146" customWidth="1"/>
    <col min="7950" max="7950" width="14.42578125" style="146" customWidth="1"/>
    <col min="7951" max="7951" width="32.28515625" style="146" customWidth="1"/>
    <col min="7952" max="7952" width="7.28515625" style="146" customWidth="1"/>
    <col min="7953" max="7953" width="6.5703125" style="146" customWidth="1"/>
    <col min="7954" max="7955" width="6.85546875" style="146" customWidth="1"/>
    <col min="7956" max="7956" width="7" style="146" customWidth="1"/>
    <col min="7957" max="8194" width="8.85546875" style="146"/>
    <col min="8195" max="8195" width="30.42578125" style="146" customWidth="1"/>
    <col min="8196" max="8196" width="6.140625" style="146" customWidth="1"/>
    <col min="8197" max="8197" width="7.42578125" style="146" customWidth="1"/>
    <col min="8198" max="8198" width="6.28515625" style="146" customWidth="1"/>
    <col min="8199" max="8199" width="7.140625" style="146" customWidth="1"/>
    <col min="8200" max="8200" width="6.5703125" style="146" customWidth="1"/>
    <col min="8201" max="8201" width="14.7109375" style="146" customWidth="1"/>
    <col min="8202" max="8202" width="13.7109375" style="146" customWidth="1"/>
    <col min="8203" max="8203" width="14.85546875" style="146" customWidth="1"/>
    <col min="8204" max="8204" width="15.42578125" style="146" customWidth="1"/>
    <col min="8205" max="8205" width="14.28515625" style="146" customWidth="1"/>
    <col min="8206" max="8206" width="14.42578125" style="146" customWidth="1"/>
    <col min="8207" max="8207" width="32.28515625" style="146" customWidth="1"/>
    <col min="8208" max="8208" width="7.28515625" style="146" customWidth="1"/>
    <col min="8209" max="8209" width="6.5703125" style="146" customWidth="1"/>
    <col min="8210" max="8211" width="6.85546875" style="146" customWidth="1"/>
    <col min="8212" max="8212" width="7" style="146" customWidth="1"/>
    <col min="8213" max="8450" width="8.85546875" style="146"/>
    <col min="8451" max="8451" width="30.42578125" style="146" customWidth="1"/>
    <col min="8452" max="8452" width="6.140625" style="146" customWidth="1"/>
    <col min="8453" max="8453" width="7.42578125" style="146" customWidth="1"/>
    <col min="8454" max="8454" width="6.28515625" style="146" customWidth="1"/>
    <col min="8455" max="8455" width="7.140625" style="146" customWidth="1"/>
    <col min="8456" max="8456" width="6.5703125" style="146" customWidth="1"/>
    <col min="8457" max="8457" width="14.7109375" style="146" customWidth="1"/>
    <col min="8458" max="8458" width="13.7109375" style="146" customWidth="1"/>
    <col min="8459" max="8459" width="14.85546875" style="146" customWidth="1"/>
    <col min="8460" max="8460" width="15.42578125" style="146" customWidth="1"/>
    <col min="8461" max="8461" width="14.28515625" style="146" customWidth="1"/>
    <col min="8462" max="8462" width="14.42578125" style="146" customWidth="1"/>
    <col min="8463" max="8463" width="32.28515625" style="146" customWidth="1"/>
    <col min="8464" max="8464" width="7.28515625" style="146" customWidth="1"/>
    <col min="8465" max="8465" width="6.5703125" style="146" customWidth="1"/>
    <col min="8466" max="8467" width="6.85546875" style="146" customWidth="1"/>
    <col min="8468" max="8468" width="7" style="146" customWidth="1"/>
    <col min="8469" max="8706" width="8.85546875" style="146"/>
    <col min="8707" max="8707" width="30.42578125" style="146" customWidth="1"/>
    <col min="8708" max="8708" width="6.140625" style="146" customWidth="1"/>
    <col min="8709" max="8709" width="7.42578125" style="146" customWidth="1"/>
    <col min="8710" max="8710" width="6.28515625" style="146" customWidth="1"/>
    <col min="8711" max="8711" width="7.140625" style="146" customWidth="1"/>
    <col min="8712" max="8712" width="6.5703125" style="146" customWidth="1"/>
    <col min="8713" max="8713" width="14.7109375" style="146" customWidth="1"/>
    <col min="8714" max="8714" width="13.7109375" style="146" customWidth="1"/>
    <col min="8715" max="8715" width="14.85546875" style="146" customWidth="1"/>
    <col min="8716" max="8716" width="15.42578125" style="146" customWidth="1"/>
    <col min="8717" max="8717" width="14.28515625" style="146" customWidth="1"/>
    <col min="8718" max="8718" width="14.42578125" style="146" customWidth="1"/>
    <col min="8719" max="8719" width="32.28515625" style="146" customWidth="1"/>
    <col min="8720" max="8720" width="7.28515625" style="146" customWidth="1"/>
    <col min="8721" max="8721" width="6.5703125" style="146" customWidth="1"/>
    <col min="8722" max="8723" width="6.85546875" style="146" customWidth="1"/>
    <col min="8724" max="8724" width="7" style="146" customWidth="1"/>
    <col min="8725" max="8962" width="8.85546875" style="146"/>
    <col min="8963" max="8963" width="30.42578125" style="146" customWidth="1"/>
    <col min="8964" max="8964" width="6.140625" style="146" customWidth="1"/>
    <col min="8965" max="8965" width="7.42578125" style="146" customWidth="1"/>
    <col min="8966" max="8966" width="6.28515625" style="146" customWidth="1"/>
    <col min="8967" max="8967" width="7.140625" style="146" customWidth="1"/>
    <col min="8968" max="8968" width="6.5703125" style="146" customWidth="1"/>
    <col min="8969" max="8969" width="14.7109375" style="146" customWidth="1"/>
    <col min="8970" max="8970" width="13.7109375" style="146" customWidth="1"/>
    <col min="8971" max="8971" width="14.85546875" style="146" customWidth="1"/>
    <col min="8972" max="8972" width="15.42578125" style="146" customWidth="1"/>
    <col min="8973" max="8973" width="14.28515625" style="146" customWidth="1"/>
    <col min="8974" max="8974" width="14.42578125" style="146" customWidth="1"/>
    <col min="8975" max="8975" width="32.28515625" style="146" customWidth="1"/>
    <col min="8976" max="8976" width="7.28515625" style="146" customWidth="1"/>
    <col min="8977" max="8977" width="6.5703125" style="146" customWidth="1"/>
    <col min="8978" max="8979" width="6.85546875" style="146" customWidth="1"/>
    <col min="8980" max="8980" width="7" style="146" customWidth="1"/>
    <col min="8981" max="9218" width="8.85546875" style="146"/>
    <col min="9219" max="9219" width="30.42578125" style="146" customWidth="1"/>
    <col min="9220" max="9220" width="6.140625" style="146" customWidth="1"/>
    <col min="9221" max="9221" width="7.42578125" style="146" customWidth="1"/>
    <col min="9222" max="9222" width="6.28515625" style="146" customWidth="1"/>
    <col min="9223" max="9223" width="7.140625" style="146" customWidth="1"/>
    <col min="9224" max="9224" width="6.5703125" style="146" customWidth="1"/>
    <col min="9225" max="9225" width="14.7109375" style="146" customWidth="1"/>
    <col min="9226" max="9226" width="13.7109375" style="146" customWidth="1"/>
    <col min="9227" max="9227" width="14.85546875" style="146" customWidth="1"/>
    <col min="9228" max="9228" width="15.42578125" style="146" customWidth="1"/>
    <col min="9229" max="9229" width="14.28515625" style="146" customWidth="1"/>
    <col min="9230" max="9230" width="14.42578125" style="146" customWidth="1"/>
    <col min="9231" max="9231" width="32.28515625" style="146" customWidth="1"/>
    <col min="9232" max="9232" width="7.28515625" style="146" customWidth="1"/>
    <col min="9233" max="9233" width="6.5703125" style="146" customWidth="1"/>
    <col min="9234" max="9235" width="6.85546875" style="146" customWidth="1"/>
    <col min="9236" max="9236" width="7" style="146" customWidth="1"/>
    <col min="9237" max="9474" width="8.85546875" style="146"/>
    <col min="9475" max="9475" width="30.42578125" style="146" customWidth="1"/>
    <col min="9476" max="9476" width="6.140625" style="146" customWidth="1"/>
    <col min="9477" max="9477" width="7.42578125" style="146" customWidth="1"/>
    <col min="9478" max="9478" width="6.28515625" style="146" customWidth="1"/>
    <col min="9479" max="9479" width="7.140625" style="146" customWidth="1"/>
    <col min="9480" max="9480" width="6.5703125" style="146" customWidth="1"/>
    <col min="9481" max="9481" width="14.7109375" style="146" customWidth="1"/>
    <col min="9482" max="9482" width="13.7109375" style="146" customWidth="1"/>
    <col min="9483" max="9483" width="14.85546875" style="146" customWidth="1"/>
    <col min="9484" max="9484" width="15.42578125" style="146" customWidth="1"/>
    <col min="9485" max="9485" width="14.28515625" style="146" customWidth="1"/>
    <col min="9486" max="9486" width="14.42578125" style="146" customWidth="1"/>
    <col min="9487" max="9487" width="32.28515625" style="146" customWidth="1"/>
    <col min="9488" max="9488" width="7.28515625" style="146" customWidth="1"/>
    <col min="9489" max="9489" width="6.5703125" style="146" customWidth="1"/>
    <col min="9490" max="9491" width="6.85546875" style="146" customWidth="1"/>
    <col min="9492" max="9492" width="7" style="146" customWidth="1"/>
    <col min="9493" max="9730" width="8.85546875" style="146"/>
    <col min="9731" max="9731" width="30.42578125" style="146" customWidth="1"/>
    <col min="9732" max="9732" width="6.140625" style="146" customWidth="1"/>
    <col min="9733" max="9733" width="7.42578125" style="146" customWidth="1"/>
    <col min="9734" max="9734" width="6.28515625" style="146" customWidth="1"/>
    <col min="9735" max="9735" width="7.140625" style="146" customWidth="1"/>
    <col min="9736" max="9736" width="6.5703125" style="146" customWidth="1"/>
    <col min="9737" max="9737" width="14.7109375" style="146" customWidth="1"/>
    <col min="9738" max="9738" width="13.7109375" style="146" customWidth="1"/>
    <col min="9739" max="9739" width="14.85546875" style="146" customWidth="1"/>
    <col min="9740" max="9740" width="15.42578125" style="146" customWidth="1"/>
    <col min="9741" max="9741" width="14.28515625" style="146" customWidth="1"/>
    <col min="9742" max="9742" width="14.42578125" style="146" customWidth="1"/>
    <col min="9743" max="9743" width="32.28515625" style="146" customWidth="1"/>
    <col min="9744" max="9744" width="7.28515625" style="146" customWidth="1"/>
    <col min="9745" max="9745" width="6.5703125" style="146" customWidth="1"/>
    <col min="9746" max="9747" width="6.85546875" style="146" customWidth="1"/>
    <col min="9748" max="9748" width="7" style="146" customWidth="1"/>
    <col min="9749" max="9986" width="8.85546875" style="146"/>
    <col min="9987" max="9987" width="30.42578125" style="146" customWidth="1"/>
    <col min="9988" max="9988" width="6.140625" style="146" customWidth="1"/>
    <col min="9989" max="9989" width="7.42578125" style="146" customWidth="1"/>
    <col min="9990" max="9990" width="6.28515625" style="146" customWidth="1"/>
    <col min="9991" max="9991" width="7.140625" style="146" customWidth="1"/>
    <col min="9992" max="9992" width="6.5703125" style="146" customWidth="1"/>
    <col min="9993" max="9993" width="14.7109375" style="146" customWidth="1"/>
    <col min="9994" max="9994" width="13.7109375" style="146" customWidth="1"/>
    <col min="9995" max="9995" width="14.85546875" style="146" customWidth="1"/>
    <col min="9996" max="9996" width="15.42578125" style="146" customWidth="1"/>
    <col min="9997" max="9997" width="14.28515625" style="146" customWidth="1"/>
    <col min="9998" max="9998" width="14.42578125" style="146" customWidth="1"/>
    <col min="9999" max="9999" width="32.28515625" style="146" customWidth="1"/>
    <col min="10000" max="10000" width="7.28515625" style="146" customWidth="1"/>
    <col min="10001" max="10001" width="6.5703125" style="146" customWidth="1"/>
    <col min="10002" max="10003" width="6.85546875" style="146" customWidth="1"/>
    <col min="10004" max="10004" width="7" style="146" customWidth="1"/>
    <col min="10005" max="10242" width="8.85546875" style="146"/>
    <col min="10243" max="10243" width="30.42578125" style="146" customWidth="1"/>
    <col min="10244" max="10244" width="6.140625" style="146" customWidth="1"/>
    <col min="10245" max="10245" width="7.42578125" style="146" customWidth="1"/>
    <col min="10246" max="10246" width="6.28515625" style="146" customWidth="1"/>
    <col min="10247" max="10247" width="7.140625" style="146" customWidth="1"/>
    <col min="10248" max="10248" width="6.5703125" style="146" customWidth="1"/>
    <col min="10249" max="10249" width="14.7109375" style="146" customWidth="1"/>
    <col min="10250" max="10250" width="13.7109375" style="146" customWidth="1"/>
    <col min="10251" max="10251" width="14.85546875" style="146" customWidth="1"/>
    <col min="10252" max="10252" width="15.42578125" style="146" customWidth="1"/>
    <col min="10253" max="10253" width="14.28515625" style="146" customWidth="1"/>
    <col min="10254" max="10254" width="14.42578125" style="146" customWidth="1"/>
    <col min="10255" max="10255" width="32.28515625" style="146" customWidth="1"/>
    <col min="10256" max="10256" width="7.28515625" style="146" customWidth="1"/>
    <col min="10257" max="10257" width="6.5703125" style="146" customWidth="1"/>
    <col min="10258" max="10259" width="6.85546875" style="146" customWidth="1"/>
    <col min="10260" max="10260" width="7" style="146" customWidth="1"/>
    <col min="10261" max="10498" width="8.85546875" style="146"/>
    <col min="10499" max="10499" width="30.42578125" style="146" customWidth="1"/>
    <col min="10500" max="10500" width="6.140625" style="146" customWidth="1"/>
    <col min="10501" max="10501" width="7.42578125" style="146" customWidth="1"/>
    <col min="10502" max="10502" width="6.28515625" style="146" customWidth="1"/>
    <col min="10503" max="10503" width="7.140625" style="146" customWidth="1"/>
    <col min="10504" max="10504" width="6.5703125" style="146" customWidth="1"/>
    <col min="10505" max="10505" width="14.7109375" style="146" customWidth="1"/>
    <col min="10506" max="10506" width="13.7109375" style="146" customWidth="1"/>
    <col min="10507" max="10507" width="14.85546875" style="146" customWidth="1"/>
    <col min="10508" max="10508" width="15.42578125" style="146" customWidth="1"/>
    <col min="10509" max="10509" width="14.28515625" style="146" customWidth="1"/>
    <col min="10510" max="10510" width="14.42578125" style="146" customWidth="1"/>
    <col min="10511" max="10511" width="32.28515625" style="146" customWidth="1"/>
    <col min="10512" max="10512" width="7.28515625" style="146" customWidth="1"/>
    <col min="10513" max="10513" width="6.5703125" style="146" customWidth="1"/>
    <col min="10514" max="10515" width="6.85546875" style="146" customWidth="1"/>
    <col min="10516" max="10516" width="7" style="146" customWidth="1"/>
    <col min="10517" max="10754" width="8.85546875" style="146"/>
    <col min="10755" max="10755" width="30.42578125" style="146" customWidth="1"/>
    <col min="10756" max="10756" width="6.140625" style="146" customWidth="1"/>
    <col min="10757" max="10757" width="7.42578125" style="146" customWidth="1"/>
    <col min="10758" max="10758" width="6.28515625" style="146" customWidth="1"/>
    <col min="10759" max="10759" width="7.140625" style="146" customWidth="1"/>
    <col min="10760" max="10760" width="6.5703125" style="146" customWidth="1"/>
    <col min="10761" max="10761" width="14.7109375" style="146" customWidth="1"/>
    <col min="10762" max="10762" width="13.7109375" style="146" customWidth="1"/>
    <col min="10763" max="10763" width="14.85546875" style="146" customWidth="1"/>
    <col min="10764" max="10764" width="15.42578125" style="146" customWidth="1"/>
    <col min="10765" max="10765" width="14.28515625" style="146" customWidth="1"/>
    <col min="10766" max="10766" width="14.42578125" style="146" customWidth="1"/>
    <col min="10767" max="10767" width="32.28515625" style="146" customWidth="1"/>
    <col min="10768" max="10768" width="7.28515625" style="146" customWidth="1"/>
    <col min="10769" max="10769" width="6.5703125" style="146" customWidth="1"/>
    <col min="10770" max="10771" width="6.85546875" style="146" customWidth="1"/>
    <col min="10772" max="10772" width="7" style="146" customWidth="1"/>
    <col min="10773" max="11010" width="8.85546875" style="146"/>
    <col min="11011" max="11011" width="30.42578125" style="146" customWidth="1"/>
    <col min="11012" max="11012" width="6.140625" style="146" customWidth="1"/>
    <col min="11013" max="11013" width="7.42578125" style="146" customWidth="1"/>
    <col min="11014" max="11014" width="6.28515625" style="146" customWidth="1"/>
    <col min="11015" max="11015" width="7.140625" style="146" customWidth="1"/>
    <col min="11016" max="11016" width="6.5703125" style="146" customWidth="1"/>
    <col min="11017" max="11017" width="14.7109375" style="146" customWidth="1"/>
    <col min="11018" max="11018" width="13.7109375" style="146" customWidth="1"/>
    <col min="11019" max="11019" width="14.85546875" style="146" customWidth="1"/>
    <col min="11020" max="11020" width="15.42578125" style="146" customWidth="1"/>
    <col min="11021" max="11021" width="14.28515625" style="146" customWidth="1"/>
    <col min="11022" max="11022" width="14.42578125" style="146" customWidth="1"/>
    <col min="11023" max="11023" width="32.28515625" style="146" customWidth="1"/>
    <col min="11024" max="11024" width="7.28515625" style="146" customWidth="1"/>
    <col min="11025" max="11025" width="6.5703125" style="146" customWidth="1"/>
    <col min="11026" max="11027" width="6.85546875" style="146" customWidth="1"/>
    <col min="11028" max="11028" width="7" style="146" customWidth="1"/>
    <col min="11029" max="11266" width="8.85546875" style="146"/>
    <col min="11267" max="11267" width="30.42578125" style="146" customWidth="1"/>
    <col min="11268" max="11268" width="6.140625" style="146" customWidth="1"/>
    <col min="11269" max="11269" width="7.42578125" style="146" customWidth="1"/>
    <col min="11270" max="11270" width="6.28515625" style="146" customWidth="1"/>
    <col min="11271" max="11271" width="7.140625" style="146" customWidth="1"/>
    <col min="11272" max="11272" width="6.5703125" style="146" customWidth="1"/>
    <col min="11273" max="11273" width="14.7109375" style="146" customWidth="1"/>
    <col min="11274" max="11274" width="13.7109375" style="146" customWidth="1"/>
    <col min="11275" max="11275" width="14.85546875" style="146" customWidth="1"/>
    <col min="11276" max="11276" width="15.42578125" style="146" customWidth="1"/>
    <col min="11277" max="11277" width="14.28515625" style="146" customWidth="1"/>
    <col min="11278" max="11278" width="14.42578125" style="146" customWidth="1"/>
    <col min="11279" max="11279" width="32.28515625" style="146" customWidth="1"/>
    <col min="11280" max="11280" width="7.28515625" style="146" customWidth="1"/>
    <col min="11281" max="11281" width="6.5703125" style="146" customWidth="1"/>
    <col min="11282" max="11283" width="6.85546875" style="146" customWidth="1"/>
    <col min="11284" max="11284" width="7" style="146" customWidth="1"/>
    <col min="11285" max="11522" width="8.85546875" style="146"/>
    <col min="11523" max="11523" width="30.42578125" style="146" customWidth="1"/>
    <col min="11524" max="11524" width="6.140625" style="146" customWidth="1"/>
    <col min="11525" max="11525" width="7.42578125" style="146" customWidth="1"/>
    <col min="11526" max="11526" width="6.28515625" style="146" customWidth="1"/>
    <col min="11527" max="11527" width="7.140625" style="146" customWidth="1"/>
    <col min="11528" max="11528" width="6.5703125" style="146" customWidth="1"/>
    <col min="11529" max="11529" width="14.7109375" style="146" customWidth="1"/>
    <col min="11530" max="11530" width="13.7109375" style="146" customWidth="1"/>
    <col min="11531" max="11531" width="14.85546875" style="146" customWidth="1"/>
    <col min="11532" max="11532" width="15.42578125" style="146" customWidth="1"/>
    <col min="11533" max="11533" width="14.28515625" style="146" customWidth="1"/>
    <col min="11534" max="11534" width="14.42578125" style="146" customWidth="1"/>
    <col min="11535" max="11535" width="32.28515625" style="146" customWidth="1"/>
    <col min="11536" max="11536" width="7.28515625" style="146" customWidth="1"/>
    <col min="11537" max="11537" width="6.5703125" style="146" customWidth="1"/>
    <col min="11538" max="11539" width="6.85546875" style="146" customWidth="1"/>
    <col min="11540" max="11540" width="7" style="146" customWidth="1"/>
    <col min="11541" max="11778" width="8.85546875" style="146"/>
    <col min="11779" max="11779" width="30.42578125" style="146" customWidth="1"/>
    <col min="11780" max="11780" width="6.140625" style="146" customWidth="1"/>
    <col min="11781" max="11781" width="7.42578125" style="146" customWidth="1"/>
    <col min="11782" max="11782" width="6.28515625" style="146" customWidth="1"/>
    <col min="11783" max="11783" width="7.140625" style="146" customWidth="1"/>
    <col min="11784" max="11784" width="6.5703125" style="146" customWidth="1"/>
    <col min="11785" max="11785" width="14.7109375" style="146" customWidth="1"/>
    <col min="11786" max="11786" width="13.7109375" style="146" customWidth="1"/>
    <col min="11787" max="11787" width="14.85546875" style="146" customWidth="1"/>
    <col min="11788" max="11788" width="15.42578125" style="146" customWidth="1"/>
    <col min="11789" max="11789" width="14.28515625" style="146" customWidth="1"/>
    <col min="11790" max="11790" width="14.42578125" style="146" customWidth="1"/>
    <col min="11791" max="11791" width="32.28515625" style="146" customWidth="1"/>
    <col min="11792" max="11792" width="7.28515625" style="146" customWidth="1"/>
    <col min="11793" max="11793" width="6.5703125" style="146" customWidth="1"/>
    <col min="11794" max="11795" width="6.85546875" style="146" customWidth="1"/>
    <col min="11796" max="11796" width="7" style="146" customWidth="1"/>
    <col min="11797" max="12034" width="8.85546875" style="146"/>
    <col min="12035" max="12035" width="30.42578125" style="146" customWidth="1"/>
    <col min="12036" max="12036" width="6.140625" style="146" customWidth="1"/>
    <col min="12037" max="12037" width="7.42578125" style="146" customWidth="1"/>
    <col min="12038" max="12038" width="6.28515625" style="146" customWidth="1"/>
    <col min="12039" max="12039" width="7.140625" style="146" customWidth="1"/>
    <col min="12040" max="12040" width="6.5703125" style="146" customWidth="1"/>
    <col min="12041" max="12041" width="14.7109375" style="146" customWidth="1"/>
    <col min="12042" max="12042" width="13.7109375" style="146" customWidth="1"/>
    <col min="12043" max="12043" width="14.85546875" style="146" customWidth="1"/>
    <col min="12044" max="12044" width="15.42578125" style="146" customWidth="1"/>
    <col min="12045" max="12045" width="14.28515625" style="146" customWidth="1"/>
    <col min="12046" max="12046" width="14.42578125" style="146" customWidth="1"/>
    <col min="12047" max="12047" width="32.28515625" style="146" customWidth="1"/>
    <col min="12048" max="12048" width="7.28515625" style="146" customWidth="1"/>
    <col min="12049" max="12049" width="6.5703125" style="146" customWidth="1"/>
    <col min="12050" max="12051" width="6.85546875" style="146" customWidth="1"/>
    <col min="12052" max="12052" width="7" style="146" customWidth="1"/>
    <col min="12053" max="12290" width="8.85546875" style="146"/>
    <col min="12291" max="12291" width="30.42578125" style="146" customWidth="1"/>
    <col min="12292" max="12292" width="6.140625" style="146" customWidth="1"/>
    <col min="12293" max="12293" width="7.42578125" style="146" customWidth="1"/>
    <col min="12294" max="12294" width="6.28515625" style="146" customWidth="1"/>
    <col min="12295" max="12295" width="7.140625" style="146" customWidth="1"/>
    <col min="12296" max="12296" width="6.5703125" style="146" customWidth="1"/>
    <col min="12297" max="12297" width="14.7109375" style="146" customWidth="1"/>
    <col min="12298" max="12298" width="13.7109375" style="146" customWidth="1"/>
    <col min="12299" max="12299" width="14.85546875" style="146" customWidth="1"/>
    <col min="12300" max="12300" width="15.42578125" style="146" customWidth="1"/>
    <col min="12301" max="12301" width="14.28515625" style="146" customWidth="1"/>
    <col min="12302" max="12302" width="14.42578125" style="146" customWidth="1"/>
    <col min="12303" max="12303" width="32.28515625" style="146" customWidth="1"/>
    <col min="12304" max="12304" width="7.28515625" style="146" customWidth="1"/>
    <col min="12305" max="12305" width="6.5703125" style="146" customWidth="1"/>
    <col min="12306" max="12307" width="6.85546875" style="146" customWidth="1"/>
    <col min="12308" max="12308" width="7" style="146" customWidth="1"/>
    <col min="12309" max="12546" width="8.85546875" style="146"/>
    <col min="12547" max="12547" width="30.42578125" style="146" customWidth="1"/>
    <col min="12548" max="12548" width="6.140625" style="146" customWidth="1"/>
    <col min="12549" max="12549" width="7.42578125" style="146" customWidth="1"/>
    <col min="12550" max="12550" width="6.28515625" style="146" customWidth="1"/>
    <col min="12551" max="12551" width="7.140625" style="146" customWidth="1"/>
    <col min="12552" max="12552" width="6.5703125" style="146" customWidth="1"/>
    <col min="12553" max="12553" width="14.7109375" style="146" customWidth="1"/>
    <col min="12554" max="12554" width="13.7109375" style="146" customWidth="1"/>
    <col min="12555" max="12555" width="14.85546875" style="146" customWidth="1"/>
    <col min="12556" max="12556" width="15.42578125" style="146" customWidth="1"/>
    <col min="12557" max="12557" width="14.28515625" style="146" customWidth="1"/>
    <col min="12558" max="12558" width="14.42578125" style="146" customWidth="1"/>
    <col min="12559" max="12559" width="32.28515625" style="146" customWidth="1"/>
    <col min="12560" max="12560" width="7.28515625" style="146" customWidth="1"/>
    <col min="12561" max="12561" width="6.5703125" style="146" customWidth="1"/>
    <col min="12562" max="12563" width="6.85546875" style="146" customWidth="1"/>
    <col min="12564" max="12564" width="7" style="146" customWidth="1"/>
    <col min="12565" max="12802" width="8.85546875" style="146"/>
    <col min="12803" max="12803" width="30.42578125" style="146" customWidth="1"/>
    <col min="12804" max="12804" width="6.140625" style="146" customWidth="1"/>
    <col min="12805" max="12805" width="7.42578125" style="146" customWidth="1"/>
    <col min="12806" max="12806" width="6.28515625" style="146" customWidth="1"/>
    <col min="12807" max="12807" width="7.140625" style="146" customWidth="1"/>
    <col min="12808" max="12808" width="6.5703125" style="146" customWidth="1"/>
    <col min="12809" max="12809" width="14.7109375" style="146" customWidth="1"/>
    <col min="12810" max="12810" width="13.7109375" style="146" customWidth="1"/>
    <col min="12811" max="12811" width="14.85546875" style="146" customWidth="1"/>
    <col min="12812" max="12812" width="15.42578125" style="146" customWidth="1"/>
    <col min="12813" max="12813" width="14.28515625" style="146" customWidth="1"/>
    <col min="12814" max="12814" width="14.42578125" style="146" customWidth="1"/>
    <col min="12815" max="12815" width="32.28515625" style="146" customWidth="1"/>
    <col min="12816" max="12816" width="7.28515625" style="146" customWidth="1"/>
    <col min="12817" max="12817" width="6.5703125" style="146" customWidth="1"/>
    <col min="12818" max="12819" width="6.85546875" style="146" customWidth="1"/>
    <col min="12820" max="12820" width="7" style="146" customWidth="1"/>
    <col min="12821" max="13058" width="8.85546875" style="146"/>
    <col min="13059" max="13059" width="30.42578125" style="146" customWidth="1"/>
    <col min="13060" max="13060" width="6.140625" style="146" customWidth="1"/>
    <col min="13061" max="13061" width="7.42578125" style="146" customWidth="1"/>
    <col min="13062" max="13062" width="6.28515625" style="146" customWidth="1"/>
    <col min="13063" max="13063" width="7.140625" style="146" customWidth="1"/>
    <col min="13064" max="13064" width="6.5703125" style="146" customWidth="1"/>
    <col min="13065" max="13065" width="14.7109375" style="146" customWidth="1"/>
    <col min="13066" max="13066" width="13.7109375" style="146" customWidth="1"/>
    <col min="13067" max="13067" width="14.85546875" style="146" customWidth="1"/>
    <col min="13068" max="13068" width="15.42578125" style="146" customWidth="1"/>
    <col min="13069" max="13069" width="14.28515625" style="146" customWidth="1"/>
    <col min="13070" max="13070" width="14.42578125" style="146" customWidth="1"/>
    <col min="13071" max="13071" width="32.28515625" style="146" customWidth="1"/>
    <col min="13072" max="13072" width="7.28515625" style="146" customWidth="1"/>
    <col min="13073" max="13073" width="6.5703125" style="146" customWidth="1"/>
    <col min="13074" max="13075" width="6.85546875" style="146" customWidth="1"/>
    <col min="13076" max="13076" width="7" style="146" customWidth="1"/>
    <col min="13077" max="13314" width="8.85546875" style="146"/>
    <col min="13315" max="13315" width="30.42578125" style="146" customWidth="1"/>
    <col min="13316" max="13316" width="6.140625" style="146" customWidth="1"/>
    <col min="13317" max="13317" width="7.42578125" style="146" customWidth="1"/>
    <col min="13318" max="13318" width="6.28515625" style="146" customWidth="1"/>
    <col min="13319" max="13319" width="7.140625" style="146" customWidth="1"/>
    <col min="13320" max="13320" width="6.5703125" style="146" customWidth="1"/>
    <col min="13321" max="13321" width="14.7109375" style="146" customWidth="1"/>
    <col min="13322" max="13322" width="13.7109375" style="146" customWidth="1"/>
    <col min="13323" max="13323" width="14.85546875" style="146" customWidth="1"/>
    <col min="13324" max="13324" width="15.42578125" style="146" customWidth="1"/>
    <col min="13325" max="13325" width="14.28515625" style="146" customWidth="1"/>
    <col min="13326" max="13326" width="14.42578125" style="146" customWidth="1"/>
    <col min="13327" max="13327" width="32.28515625" style="146" customWidth="1"/>
    <col min="13328" max="13328" width="7.28515625" style="146" customWidth="1"/>
    <col min="13329" max="13329" width="6.5703125" style="146" customWidth="1"/>
    <col min="13330" max="13331" width="6.85546875" style="146" customWidth="1"/>
    <col min="13332" max="13332" width="7" style="146" customWidth="1"/>
    <col min="13333" max="13570" width="8.85546875" style="146"/>
    <col min="13571" max="13571" width="30.42578125" style="146" customWidth="1"/>
    <col min="13572" max="13572" width="6.140625" style="146" customWidth="1"/>
    <col min="13573" max="13573" width="7.42578125" style="146" customWidth="1"/>
    <col min="13574" max="13574" width="6.28515625" style="146" customWidth="1"/>
    <col min="13575" max="13575" width="7.140625" style="146" customWidth="1"/>
    <col min="13576" max="13576" width="6.5703125" style="146" customWidth="1"/>
    <col min="13577" max="13577" width="14.7109375" style="146" customWidth="1"/>
    <col min="13578" max="13578" width="13.7109375" style="146" customWidth="1"/>
    <col min="13579" max="13579" width="14.85546875" style="146" customWidth="1"/>
    <col min="13580" max="13580" width="15.42578125" style="146" customWidth="1"/>
    <col min="13581" max="13581" width="14.28515625" style="146" customWidth="1"/>
    <col min="13582" max="13582" width="14.42578125" style="146" customWidth="1"/>
    <col min="13583" max="13583" width="32.28515625" style="146" customWidth="1"/>
    <col min="13584" max="13584" width="7.28515625" style="146" customWidth="1"/>
    <col min="13585" max="13585" width="6.5703125" style="146" customWidth="1"/>
    <col min="13586" max="13587" width="6.85546875" style="146" customWidth="1"/>
    <col min="13588" max="13588" width="7" style="146" customWidth="1"/>
    <col min="13589" max="13826" width="8.85546875" style="146"/>
    <col min="13827" max="13827" width="30.42578125" style="146" customWidth="1"/>
    <col min="13828" max="13828" width="6.140625" style="146" customWidth="1"/>
    <col min="13829" max="13829" width="7.42578125" style="146" customWidth="1"/>
    <col min="13830" max="13830" width="6.28515625" style="146" customWidth="1"/>
    <col min="13831" max="13831" width="7.140625" style="146" customWidth="1"/>
    <col min="13832" max="13832" width="6.5703125" style="146" customWidth="1"/>
    <col min="13833" max="13833" width="14.7109375" style="146" customWidth="1"/>
    <col min="13834" max="13834" width="13.7109375" style="146" customWidth="1"/>
    <col min="13835" max="13835" width="14.85546875" style="146" customWidth="1"/>
    <col min="13836" max="13836" width="15.42578125" style="146" customWidth="1"/>
    <col min="13837" max="13837" width="14.28515625" style="146" customWidth="1"/>
    <col min="13838" max="13838" width="14.42578125" style="146" customWidth="1"/>
    <col min="13839" max="13839" width="32.28515625" style="146" customWidth="1"/>
    <col min="13840" max="13840" width="7.28515625" style="146" customWidth="1"/>
    <col min="13841" max="13841" width="6.5703125" style="146" customWidth="1"/>
    <col min="13842" max="13843" width="6.85546875" style="146" customWidth="1"/>
    <col min="13844" max="13844" width="7" style="146" customWidth="1"/>
    <col min="13845" max="14082" width="8.85546875" style="146"/>
    <col min="14083" max="14083" width="30.42578125" style="146" customWidth="1"/>
    <col min="14084" max="14084" width="6.140625" style="146" customWidth="1"/>
    <col min="14085" max="14085" width="7.42578125" style="146" customWidth="1"/>
    <col min="14086" max="14086" width="6.28515625" style="146" customWidth="1"/>
    <col min="14087" max="14087" width="7.140625" style="146" customWidth="1"/>
    <col min="14088" max="14088" width="6.5703125" style="146" customWidth="1"/>
    <col min="14089" max="14089" width="14.7109375" style="146" customWidth="1"/>
    <col min="14090" max="14090" width="13.7109375" style="146" customWidth="1"/>
    <col min="14091" max="14091" width="14.85546875" style="146" customWidth="1"/>
    <col min="14092" max="14092" width="15.42578125" style="146" customWidth="1"/>
    <col min="14093" max="14093" width="14.28515625" style="146" customWidth="1"/>
    <col min="14094" max="14094" width="14.42578125" style="146" customWidth="1"/>
    <col min="14095" max="14095" width="32.28515625" style="146" customWidth="1"/>
    <col min="14096" max="14096" width="7.28515625" style="146" customWidth="1"/>
    <col min="14097" max="14097" width="6.5703125" style="146" customWidth="1"/>
    <col min="14098" max="14099" width="6.85546875" style="146" customWidth="1"/>
    <col min="14100" max="14100" width="7" style="146" customWidth="1"/>
    <col min="14101" max="14338" width="8.85546875" style="146"/>
    <col min="14339" max="14339" width="30.42578125" style="146" customWidth="1"/>
    <col min="14340" max="14340" width="6.140625" style="146" customWidth="1"/>
    <col min="14341" max="14341" width="7.42578125" style="146" customWidth="1"/>
    <col min="14342" max="14342" width="6.28515625" style="146" customWidth="1"/>
    <col min="14343" max="14343" width="7.140625" style="146" customWidth="1"/>
    <col min="14344" max="14344" width="6.5703125" style="146" customWidth="1"/>
    <col min="14345" max="14345" width="14.7109375" style="146" customWidth="1"/>
    <col min="14346" max="14346" width="13.7109375" style="146" customWidth="1"/>
    <col min="14347" max="14347" width="14.85546875" style="146" customWidth="1"/>
    <col min="14348" max="14348" width="15.42578125" style="146" customWidth="1"/>
    <col min="14349" max="14349" width="14.28515625" style="146" customWidth="1"/>
    <col min="14350" max="14350" width="14.42578125" style="146" customWidth="1"/>
    <col min="14351" max="14351" width="32.28515625" style="146" customWidth="1"/>
    <col min="14352" max="14352" width="7.28515625" style="146" customWidth="1"/>
    <col min="14353" max="14353" width="6.5703125" style="146" customWidth="1"/>
    <col min="14354" max="14355" width="6.85546875" style="146" customWidth="1"/>
    <col min="14356" max="14356" width="7" style="146" customWidth="1"/>
    <col min="14357" max="14594" width="8.85546875" style="146"/>
    <col min="14595" max="14595" width="30.42578125" style="146" customWidth="1"/>
    <col min="14596" max="14596" width="6.140625" style="146" customWidth="1"/>
    <col min="14597" max="14597" width="7.42578125" style="146" customWidth="1"/>
    <col min="14598" max="14598" width="6.28515625" style="146" customWidth="1"/>
    <col min="14599" max="14599" width="7.140625" style="146" customWidth="1"/>
    <col min="14600" max="14600" width="6.5703125" style="146" customWidth="1"/>
    <col min="14601" max="14601" width="14.7109375" style="146" customWidth="1"/>
    <col min="14602" max="14602" width="13.7109375" style="146" customWidth="1"/>
    <col min="14603" max="14603" width="14.85546875" style="146" customWidth="1"/>
    <col min="14604" max="14604" width="15.42578125" style="146" customWidth="1"/>
    <col min="14605" max="14605" width="14.28515625" style="146" customWidth="1"/>
    <col min="14606" max="14606" width="14.42578125" style="146" customWidth="1"/>
    <col min="14607" max="14607" width="32.28515625" style="146" customWidth="1"/>
    <col min="14608" max="14608" width="7.28515625" style="146" customWidth="1"/>
    <col min="14609" max="14609" width="6.5703125" style="146" customWidth="1"/>
    <col min="14610" max="14611" width="6.85546875" style="146" customWidth="1"/>
    <col min="14612" max="14612" width="7" style="146" customWidth="1"/>
    <col min="14613" max="14850" width="8.85546875" style="146"/>
    <col min="14851" max="14851" width="30.42578125" style="146" customWidth="1"/>
    <col min="14852" max="14852" width="6.140625" style="146" customWidth="1"/>
    <col min="14853" max="14853" width="7.42578125" style="146" customWidth="1"/>
    <col min="14854" max="14854" width="6.28515625" style="146" customWidth="1"/>
    <col min="14855" max="14855" width="7.140625" style="146" customWidth="1"/>
    <col min="14856" max="14856" width="6.5703125" style="146" customWidth="1"/>
    <col min="14857" max="14857" width="14.7109375" style="146" customWidth="1"/>
    <col min="14858" max="14858" width="13.7109375" style="146" customWidth="1"/>
    <col min="14859" max="14859" width="14.85546875" style="146" customWidth="1"/>
    <col min="14860" max="14860" width="15.42578125" style="146" customWidth="1"/>
    <col min="14861" max="14861" width="14.28515625" style="146" customWidth="1"/>
    <col min="14862" max="14862" width="14.42578125" style="146" customWidth="1"/>
    <col min="14863" max="14863" width="32.28515625" style="146" customWidth="1"/>
    <col min="14864" max="14864" width="7.28515625" style="146" customWidth="1"/>
    <col min="14865" max="14865" width="6.5703125" style="146" customWidth="1"/>
    <col min="14866" max="14867" width="6.85546875" style="146" customWidth="1"/>
    <col min="14868" max="14868" width="7" style="146" customWidth="1"/>
    <col min="14869" max="15106" width="8.85546875" style="146"/>
    <col min="15107" max="15107" width="30.42578125" style="146" customWidth="1"/>
    <col min="15108" max="15108" width="6.140625" style="146" customWidth="1"/>
    <col min="15109" max="15109" width="7.42578125" style="146" customWidth="1"/>
    <col min="15110" max="15110" width="6.28515625" style="146" customWidth="1"/>
    <col min="15111" max="15111" width="7.140625" style="146" customWidth="1"/>
    <col min="15112" max="15112" width="6.5703125" style="146" customWidth="1"/>
    <col min="15113" max="15113" width="14.7109375" style="146" customWidth="1"/>
    <col min="15114" max="15114" width="13.7109375" style="146" customWidth="1"/>
    <col min="15115" max="15115" width="14.85546875" style="146" customWidth="1"/>
    <col min="15116" max="15116" width="15.42578125" style="146" customWidth="1"/>
    <col min="15117" max="15117" width="14.28515625" style="146" customWidth="1"/>
    <col min="15118" max="15118" width="14.42578125" style="146" customWidth="1"/>
    <col min="15119" max="15119" width="32.28515625" style="146" customWidth="1"/>
    <col min="15120" max="15120" width="7.28515625" style="146" customWidth="1"/>
    <col min="15121" max="15121" width="6.5703125" style="146" customWidth="1"/>
    <col min="15122" max="15123" width="6.85546875" style="146" customWidth="1"/>
    <col min="15124" max="15124" width="7" style="146" customWidth="1"/>
    <col min="15125" max="15362" width="8.85546875" style="146"/>
    <col min="15363" max="15363" width="30.42578125" style="146" customWidth="1"/>
    <col min="15364" max="15364" width="6.140625" style="146" customWidth="1"/>
    <col min="15365" max="15365" width="7.42578125" style="146" customWidth="1"/>
    <col min="15366" max="15366" width="6.28515625" style="146" customWidth="1"/>
    <col min="15367" max="15367" width="7.140625" style="146" customWidth="1"/>
    <col min="15368" max="15368" width="6.5703125" style="146" customWidth="1"/>
    <col min="15369" max="15369" width="14.7109375" style="146" customWidth="1"/>
    <col min="15370" max="15370" width="13.7109375" style="146" customWidth="1"/>
    <col min="15371" max="15371" width="14.85546875" style="146" customWidth="1"/>
    <col min="15372" max="15372" width="15.42578125" style="146" customWidth="1"/>
    <col min="15373" max="15373" width="14.28515625" style="146" customWidth="1"/>
    <col min="15374" max="15374" width="14.42578125" style="146" customWidth="1"/>
    <col min="15375" max="15375" width="32.28515625" style="146" customWidth="1"/>
    <col min="15376" max="15376" width="7.28515625" style="146" customWidth="1"/>
    <col min="15377" max="15377" width="6.5703125" style="146" customWidth="1"/>
    <col min="15378" max="15379" width="6.85546875" style="146" customWidth="1"/>
    <col min="15380" max="15380" width="7" style="146" customWidth="1"/>
    <col min="15381" max="15618" width="8.85546875" style="146"/>
    <col min="15619" max="15619" width="30.42578125" style="146" customWidth="1"/>
    <col min="15620" max="15620" width="6.140625" style="146" customWidth="1"/>
    <col min="15621" max="15621" width="7.42578125" style="146" customWidth="1"/>
    <col min="15622" max="15622" width="6.28515625" style="146" customWidth="1"/>
    <col min="15623" max="15623" width="7.140625" style="146" customWidth="1"/>
    <col min="15624" max="15624" width="6.5703125" style="146" customWidth="1"/>
    <col min="15625" max="15625" width="14.7109375" style="146" customWidth="1"/>
    <col min="15626" max="15626" width="13.7109375" style="146" customWidth="1"/>
    <col min="15627" max="15627" width="14.85546875" style="146" customWidth="1"/>
    <col min="15628" max="15628" width="15.42578125" style="146" customWidth="1"/>
    <col min="15629" max="15629" width="14.28515625" style="146" customWidth="1"/>
    <col min="15630" max="15630" width="14.42578125" style="146" customWidth="1"/>
    <col min="15631" max="15631" width="32.28515625" style="146" customWidth="1"/>
    <col min="15632" max="15632" width="7.28515625" style="146" customWidth="1"/>
    <col min="15633" max="15633" width="6.5703125" style="146" customWidth="1"/>
    <col min="15634" max="15635" width="6.85546875" style="146" customWidth="1"/>
    <col min="15636" max="15636" width="7" style="146" customWidth="1"/>
    <col min="15637" max="15874" width="8.85546875" style="146"/>
    <col min="15875" max="15875" width="30.42578125" style="146" customWidth="1"/>
    <col min="15876" max="15876" width="6.140625" style="146" customWidth="1"/>
    <col min="15877" max="15877" width="7.42578125" style="146" customWidth="1"/>
    <col min="15878" max="15878" width="6.28515625" style="146" customWidth="1"/>
    <col min="15879" max="15879" width="7.140625" style="146" customWidth="1"/>
    <col min="15880" max="15880" width="6.5703125" style="146" customWidth="1"/>
    <col min="15881" max="15881" width="14.7109375" style="146" customWidth="1"/>
    <col min="15882" max="15882" width="13.7109375" style="146" customWidth="1"/>
    <col min="15883" max="15883" width="14.85546875" style="146" customWidth="1"/>
    <col min="15884" max="15884" width="15.42578125" style="146" customWidth="1"/>
    <col min="15885" max="15885" width="14.28515625" style="146" customWidth="1"/>
    <col min="15886" max="15886" width="14.42578125" style="146" customWidth="1"/>
    <col min="15887" max="15887" width="32.28515625" style="146" customWidth="1"/>
    <col min="15888" max="15888" width="7.28515625" style="146" customWidth="1"/>
    <col min="15889" max="15889" width="6.5703125" style="146" customWidth="1"/>
    <col min="15890" max="15891" width="6.85546875" style="146" customWidth="1"/>
    <col min="15892" max="15892" width="7" style="146" customWidth="1"/>
    <col min="15893" max="16130" width="8.85546875" style="146"/>
    <col min="16131" max="16131" width="30.42578125" style="146" customWidth="1"/>
    <col min="16132" max="16132" width="6.140625" style="146" customWidth="1"/>
    <col min="16133" max="16133" width="7.42578125" style="146" customWidth="1"/>
    <col min="16134" max="16134" width="6.28515625" style="146" customWidth="1"/>
    <col min="16135" max="16135" width="7.140625" style="146" customWidth="1"/>
    <col min="16136" max="16136" width="6.5703125" style="146" customWidth="1"/>
    <col min="16137" max="16137" width="14.7109375" style="146" customWidth="1"/>
    <col min="16138" max="16138" width="13.7109375" style="146" customWidth="1"/>
    <col min="16139" max="16139" width="14.85546875" style="146" customWidth="1"/>
    <col min="16140" max="16140" width="15.42578125" style="146" customWidth="1"/>
    <col min="16141" max="16141" width="14.28515625" style="146" customWidth="1"/>
    <col min="16142" max="16142" width="14.42578125" style="146" customWidth="1"/>
    <col min="16143" max="16143" width="32.28515625" style="146" customWidth="1"/>
    <col min="16144" max="16144" width="7.28515625" style="146" customWidth="1"/>
    <col min="16145" max="16145" width="6.5703125" style="146" customWidth="1"/>
    <col min="16146" max="16147" width="6.85546875" style="146" customWidth="1"/>
    <col min="16148" max="16148" width="7" style="146" customWidth="1"/>
    <col min="16149" max="16384" width="8.85546875" style="146"/>
  </cols>
  <sheetData>
    <row r="1" spans="1:20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527" t="s">
        <v>28</v>
      </c>
      <c r="N1" s="527"/>
      <c r="O1" s="527"/>
      <c r="P1" s="527"/>
      <c r="Q1" s="528"/>
      <c r="R1" s="528"/>
      <c r="S1" s="528"/>
      <c r="T1" s="528"/>
    </row>
    <row r="2" spans="1:20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6"/>
      <c r="O2" s="16"/>
      <c r="P2" s="16"/>
    </row>
    <row r="3" spans="1:20" ht="36.6" customHeight="1" thickBot="1">
      <c r="A3" s="529" t="s">
        <v>207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</row>
    <row r="4" spans="1:20" ht="24.6" customHeight="1" thickBot="1">
      <c r="A4" s="531" t="s">
        <v>208</v>
      </c>
      <c r="B4" s="532"/>
      <c r="C4" s="532"/>
      <c r="D4" s="532"/>
      <c r="E4" s="532"/>
      <c r="F4" s="532"/>
      <c r="G4" s="533"/>
      <c r="H4" s="534" t="s">
        <v>29</v>
      </c>
      <c r="I4" s="535"/>
      <c r="J4" s="535"/>
      <c r="K4" s="535"/>
      <c r="L4" s="535"/>
      <c r="M4" s="536"/>
      <c r="N4" s="537" t="s">
        <v>209</v>
      </c>
      <c r="O4" s="538"/>
      <c r="P4" s="538"/>
      <c r="Q4" s="539"/>
      <c r="R4" s="540"/>
      <c r="S4" s="540"/>
      <c r="T4" s="541"/>
    </row>
    <row r="5" spans="1:20" ht="39" customHeight="1" thickBot="1">
      <c r="A5" s="518" t="s">
        <v>30</v>
      </c>
      <c r="B5" s="519"/>
      <c r="C5" s="520" t="s">
        <v>210</v>
      </c>
      <c r="D5" s="521"/>
      <c r="E5" s="521"/>
      <c r="F5" s="521"/>
      <c r="G5" s="522"/>
      <c r="H5" s="523" t="s">
        <v>91</v>
      </c>
      <c r="I5" s="524"/>
      <c r="J5" s="524" t="s">
        <v>95</v>
      </c>
      <c r="K5" s="524"/>
      <c r="L5" s="525" t="s">
        <v>211</v>
      </c>
      <c r="M5" s="526"/>
      <c r="N5" s="518" t="s">
        <v>30</v>
      </c>
      <c r="O5" s="519"/>
      <c r="P5" s="520" t="s">
        <v>210</v>
      </c>
      <c r="Q5" s="521"/>
      <c r="R5" s="521"/>
      <c r="S5" s="521"/>
      <c r="T5" s="522"/>
    </row>
    <row r="6" spans="1:20" ht="105" customHeight="1" thickBot="1">
      <c r="A6" s="17" t="s">
        <v>31</v>
      </c>
      <c r="B6" s="18" t="s">
        <v>32</v>
      </c>
      <c r="C6" s="18" t="s">
        <v>33</v>
      </c>
      <c r="D6" s="18" t="s">
        <v>0</v>
      </c>
      <c r="E6" s="18" t="s">
        <v>1</v>
      </c>
      <c r="F6" s="18" t="s">
        <v>212</v>
      </c>
      <c r="G6" s="183" t="s">
        <v>133</v>
      </c>
      <c r="H6" s="17" t="s">
        <v>34</v>
      </c>
      <c r="I6" s="19" t="s">
        <v>35</v>
      </c>
      <c r="J6" s="19" t="s">
        <v>34</v>
      </c>
      <c r="K6" s="19" t="s">
        <v>35</v>
      </c>
      <c r="L6" s="19" t="s">
        <v>34</v>
      </c>
      <c r="M6" s="20" t="s">
        <v>35</v>
      </c>
      <c r="N6" s="17" t="s">
        <v>31</v>
      </c>
      <c r="O6" s="21" t="s">
        <v>32</v>
      </c>
      <c r="P6" s="18" t="s">
        <v>33</v>
      </c>
      <c r="Q6" s="18" t="s">
        <v>0</v>
      </c>
      <c r="R6" s="184" t="s">
        <v>1</v>
      </c>
      <c r="S6" s="18" t="s">
        <v>212</v>
      </c>
      <c r="T6" s="22" t="s">
        <v>133</v>
      </c>
    </row>
    <row r="7" spans="1:20">
      <c r="A7" s="23"/>
      <c r="B7" s="24"/>
      <c r="C7" s="25"/>
      <c r="D7" s="25"/>
      <c r="E7" s="25"/>
      <c r="F7" s="185"/>
      <c r="G7" s="185"/>
      <c r="H7" s="26"/>
      <c r="I7" s="27"/>
      <c r="J7" s="27"/>
      <c r="K7" s="27"/>
      <c r="L7" s="27"/>
      <c r="M7" s="28"/>
      <c r="N7" s="133"/>
      <c r="O7" s="24"/>
      <c r="P7" s="24"/>
      <c r="Q7" s="29"/>
      <c r="R7" s="186"/>
      <c r="S7" s="186"/>
      <c r="T7" s="30"/>
    </row>
    <row r="8" spans="1:20">
      <c r="A8" s="31"/>
      <c r="B8" s="32"/>
      <c r="C8" s="33"/>
      <c r="D8" s="33"/>
      <c r="E8" s="33"/>
      <c r="F8" s="187"/>
      <c r="G8" s="187"/>
      <c r="H8" s="34"/>
      <c r="I8" s="35"/>
      <c r="J8" s="35"/>
      <c r="K8" s="35"/>
      <c r="L8" s="35"/>
      <c r="M8" s="36"/>
      <c r="N8" s="39"/>
      <c r="O8" s="32"/>
      <c r="P8" s="32"/>
      <c r="Q8" s="37"/>
      <c r="R8" s="188"/>
      <c r="S8" s="188"/>
      <c r="T8" s="38"/>
    </row>
    <row r="9" spans="1:20">
      <c r="A9" s="39"/>
      <c r="B9" s="32"/>
      <c r="C9" s="32"/>
      <c r="D9" s="32"/>
      <c r="E9" s="32"/>
      <c r="F9" s="189"/>
      <c r="G9" s="189"/>
      <c r="H9" s="34"/>
      <c r="I9" s="35"/>
      <c r="J9" s="35"/>
      <c r="K9" s="35"/>
      <c r="L9" s="35"/>
      <c r="M9" s="36"/>
      <c r="N9" s="39"/>
      <c r="O9" s="32"/>
      <c r="P9" s="32"/>
      <c r="Q9" s="37"/>
      <c r="R9" s="188"/>
      <c r="S9" s="188"/>
      <c r="T9" s="38"/>
    </row>
    <row r="10" spans="1:20">
      <c r="A10" s="39"/>
      <c r="B10" s="32"/>
      <c r="C10" s="32"/>
      <c r="D10" s="32"/>
      <c r="E10" s="32"/>
      <c r="F10" s="189"/>
      <c r="G10" s="189"/>
      <c r="H10" s="34"/>
      <c r="I10" s="35"/>
      <c r="J10" s="35"/>
      <c r="K10" s="35"/>
      <c r="L10" s="35"/>
      <c r="M10" s="36"/>
      <c r="N10" s="39"/>
      <c r="O10" s="32"/>
      <c r="P10" s="32"/>
      <c r="Q10" s="37"/>
      <c r="R10" s="188"/>
      <c r="S10" s="188"/>
      <c r="T10" s="38"/>
    </row>
    <row r="11" spans="1:20">
      <c r="A11" s="39"/>
      <c r="B11" s="32"/>
      <c r="C11" s="32"/>
      <c r="D11" s="32"/>
      <c r="E11" s="32"/>
      <c r="F11" s="189"/>
      <c r="G11" s="189"/>
      <c r="H11" s="34"/>
      <c r="I11" s="35"/>
      <c r="J11" s="35"/>
      <c r="K11" s="35"/>
      <c r="L11" s="35"/>
      <c r="M11" s="36"/>
      <c r="N11" s="39"/>
      <c r="O11" s="32"/>
      <c r="P11" s="32"/>
      <c r="Q11" s="37"/>
      <c r="R11" s="188"/>
      <c r="S11" s="188"/>
      <c r="T11" s="38"/>
    </row>
    <row r="12" spans="1:20">
      <c r="A12" s="39"/>
      <c r="B12" s="32"/>
      <c r="C12" s="32"/>
      <c r="D12" s="32"/>
      <c r="E12" s="32"/>
      <c r="F12" s="189"/>
      <c r="G12" s="189"/>
      <c r="H12" s="34"/>
      <c r="I12" s="35"/>
      <c r="J12" s="35"/>
      <c r="K12" s="35"/>
      <c r="L12" s="35"/>
      <c r="M12" s="36"/>
      <c r="N12" s="39"/>
      <c r="O12" s="32"/>
      <c r="P12" s="32"/>
      <c r="Q12" s="37"/>
      <c r="R12" s="188"/>
      <c r="S12" s="188"/>
      <c r="T12" s="38"/>
    </row>
    <row r="13" spans="1:20">
      <c r="A13" s="39"/>
      <c r="B13" s="32"/>
      <c r="C13" s="32"/>
      <c r="D13" s="32"/>
      <c r="E13" s="32"/>
      <c r="F13" s="189"/>
      <c r="G13" s="189"/>
      <c r="H13" s="34"/>
      <c r="I13" s="35"/>
      <c r="J13" s="35"/>
      <c r="K13" s="35"/>
      <c r="L13" s="35"/>
      <c r="M13" s="36"/>
      <c r="N13" s="39"/>
      <c r="O13" s="32"/>
      <c r="P13" s="32"/>
      <c r="Q13" s="37"/>
      <c r="R13" s="188"/>
      <c r="S13" s="188"/>
      <c r="T13" s="38"/>
    </row>
    <row r="14" spans="1:20">
      <c r="A14" s="39"/>
      <c r="B14" s="32"/>
      <c r="C14" s="32"/>
      <c r="D14" s="32"/>
      <c r="E14" s="32"/>
      <c r="F14" s="189"/>
      <c r="G14" s="189"/>
      <c r="H14" s="34"/>
      <c r="I14" s="35"/>
      <c r="J14" s="35"/>
      <c r="K14" s="35"/>
      <c r="L14" s="35"/>
      <c r="M14" s="36"/>
      <c r="N14" s="39"/>
      <c r="O14" s="32"/>
      <c r="P14" s="32"/>
      <c r="Q14" s="37"/>
      <c r="R14" s="188"/>
      <c r="S14" s="188"/>
      <c r="T14" s="38"/>
    </row>
    <row r="15" spans="1:20">
      <c r="A15" s="39"/>
      <c r="B15" s="32"/>
      <c r="C15" s="32"/>
      <c r="D15" s="32"/>
      <c r="E15" s="32"/>
      <c r="F15" s="189"/>
      <c r="G15" s="189"/>
      <c r="H15" s="34"/>
      <c r="I15" s="35"/>
      <c r="J15" s="35"/>
      <c r="K15" s="35"/>
      <c r="L15" s="35"/>
      <c r="M15" s="36"/>
      <c r="N15" s="39"/>
      <c r="O15" s="32"/>
      <c r="P15" s="32"/>
      <c r="Q15" s="37"/>
      <c r="R15" s="188"/>
      <c r="S15" s="188"/>
      <c r="T15" s="38"/>
    </row>
    <row r="16" spans="1:20" ht="17.45" customHeight="1" thickBot="1">
      <c r="A16" s="321" t="s">
        <v>3</v>
      </c>
      <c r="B16" s="322"/>
      <c r="C16" s="322"/>
      <c r="D16" s="322"/>
      <c r="E16" s="322"/>
      <c r="F16" s="323"/>
      <c r="G16" s="323"/>
      <c r="H16" s="324"/>
      <c r="I16" s="325"/>
      <c r="J16" s="325"/>
      <c r="K16" s="325"/>
      <c r="L16" s="325"/>
      <c r="M16" s="326"/>
      <c r="N16" s="327"/>
      <c r="O16" s="322"/>
      <c r="P16" s="322"/>
      <c r="Q16" s="328"/>
      <c r="R16" s="329"/>
      <c r="S16" s="329"/>
      <c r="T16" s="330"/>
    </row>
    <row r="19" spans="1:19" s="193" customFormat="1">
      <c r="A19" s="190" t="s">
        <v>134</v>
      </c>
      <c r="B19" s="190"/>
      <c r="C19" s="191"/>
      <c r="D19" s="191"/>
      <c r="E19" s="191"/>
      <c r="F19" s="191"/>
      <c r="G19" s="191"/>
      <c r="H19" s="191"/>
      <c r="I19" s="190"/>
      <c r="J19" s="190"/>
      <c r="K19" s="190" t="s">
        <v>135</v>
      </c>
      <c r="L19" s="190"/>
      <c r="M19" s="190"/>
      <c r="N19" s="191"/>
      <c r="O19" s="191"/>
      <c r="P19" s="191"/>
      <c r="Q19" s="192"/>
    </row>
    <row r="20" spans="1:19">
      <c r="A20" s="15"/>
      <c r="B20" s="15"/>
      <c r="C20" s="194"/>
      <c r="D20" s="194"/>
      <c r="E20" s="194"/>
      <c r="F20" s="194"/>
      <c r="G20" s="194"/>
      <c r="H20" s="194"/>
      <c r="I20" s="15"/>
      <c r="J20" s="15"/>
      <c r="K20" s="15"/>
      <c r="L20" s="15"/>
      <c r="M20" s="15"/>
      <c r="N20" s="194"/>
      <c r="O20" s="194"/>
      <c r="P20" s="194"/>
      <c r="Q20" s="195"/>
    </row>
    <row r="21" spans="1:19">
      <c r="A21" s="146" t="s">
        <v>14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94"/>
      <c r="O21" s="194"/>
      <c r="P21" s="194"/>
      <c r="Q21" s="195"/>
    </row>
    <row r="22" spans="1:19">
      <c r="K22" s="146" t="s">
        <v>14</v>
      </c>
      <c r="L22" s="15"/>
      <c r="M22" s="15"/>
      <c r="N22" s="15"/>
      <c r="O22" s="15"/>
      <c r="P22" s="15"/>
      <c r="Q22" s="15"/>
      <c r="R22" s="15"/>
      <c r="S22" s="15"/>
    </row>
    <row r="23" spans="1:19" s="40" customFormat="1">
      <c r="A23" s="196"/>
      <c r="B23" s="146"/>
      <c r="C23" s="542"/>
      <c r="D23" s="542"/>
      <c r="E23" s="542"/>
      <c r="F23" s="254"/>
      <c r="G23" s="197"/>
      <c r="H23" s="543"/>
      <c r="I23" s="543"/>
      <c r="K23" s="146"/>
      <c r="L23" s="146"/>
      <c r="M23" s="146"/>
      <c r="N23" s="146"/>
      <c r="O23" s="146"/>
      <c r="P23" s="146"/>
      <c r="Q23" s="146"/>
      <c r="R23" s="146"/>
      <c r="S23" s="146"/>
    </row>
    <row r="24" spans="1:19" s="40" customFormat="1" ht="26.45" customHeight="1">
      <c r="A24" s="198" t="s">
        <v>136</v>
      </c>
      <c r="C24" s="544" t="s">
        <v>137</v>
      </c>
      <c r="D24" s="544"/>
      <c r="E24" s="544"/>
      <c r="F24" s="202"/>
      <c r="G24" s="61"/>
      <c r="H24" s="545" t="s">
        <v>138</v>
      </c>
      <c r="I24" s="545"/>
      <c r="K24" s="542"/>
      <c r="L24" s="542"/>
      <c r="M24" s="199"/>
      <c r="N24" s="200"/>
      <c r="O24" s="199"/>
      <c r="P24" s="542"/>
      <c r="Q24" s="542"/>
      <c r="R24" s="542"/>
      <c r="S24" s="254"/>
    </row>
    <row r="25" spans="1:19" s="40" customFormat="1" ht="14.45" customHeight="1">
      <c r="E25" s="146"/>
      <c r="F25" s="146"/>
      <c r="G25" s="146"/>
      <c r="K25" s="546" t="s">
        <v>136</v>
      </c>
      <c r="L25" s="546"/>
      <c r="M25" s="201"/>
      <c r="N25" s="202" t="s">
        <v>137</v>
      </c>
      <c r="O25" s="201"/>
      <c r="P25" s="545" t="s">
        <v>138</v>
      </c>
      <c r="Q25" s="545"/>
      <c r="R25" s="545"/>
      <c r="S25" s="236"/>
    </row>
    <row r="26" spans="1:19" s="40" customFormat="1">
      <c r="A26" s="146" t="s">
        <v>139</v>
      </c>
      <c r="B26" s="146"/>
      <c r="C26" s="146"/>
      <c r="K26" s="61"/>
      <c r="L26" s="148"/>
      <c r="M26" s="148"/>
    </row>
    <row r="27" spans="1:19" s="40" customFormat="1">
      <c r="A27" s="146"/>
      <c r="B27" s="146"/>
      <c r="C27" s="146"/>
      <c r="K27" s="146" t="s">
        <v>139</v>
      </c>
      <c r="L27" s="146"/>
      <c r="M27" s="146"/>
    </row>
    <row r="28" spans="1:19">
      <c r="A28" s="196"/>
      <c r="C28" s="542"/>
      <c r="D28" s="542"/>
      <c r="E28" s="542"/>
      <c r="F28" s="254"/>
      <c r="G28" s="197"/>
      <c r="H28" s="543"/>
      <c r="I28" s="543"/>
      <c r="N28" s="40"/>
      <c r="O28" s="40"/>
      <c r="P28" s="40"/>
      <c r="Q28" s="40"/>
      <c r="R28" s="40"/>
      <c r="S28" s="40"/>
    </row>
    <row r="29" spans="1:19">
      <c r="A29" s="198" t="s">
        <v>136</v>
      </c>
      <c r="B29" s="40"/>
      <c r="C29" s="544" t="s">
        <v>137</v>
      </c>
      <c r="D29" s="544"/>
      <c r="E29" s="544"/>
      <c r="F29" s="202"/>
      <c r="G29" s="61"/>
      <c r="H29" s="545" t="s">
        <v>138</v>
      </c>
      <c r="I29" s="545"/>
      <c r="K29" s="542"/>
      <c r="L29" s="542"/>
      <c r="M29" s="199"/>
      <c r="N29" s="200"/>
      <c r="O29" s="199"/>
      <c r="P29" s="542"/>
      <c r="Q29" s="542"/>
      <c r="R29" s="542"/>
      <c r="S29" s="254"/>
    </row>
    <row r="30" spans="1:19">
      <c r="K30" s="546" t="s">
        <v>136</v>
      </c>
      <c r="L30" s="546"/>
      <c r="M30" s="201"/>
      <c r="N30" s="202" t="s">
        <v>137</v>
      </c>
      <c r="O30" s="201"/>
      <c r="P30" s="545" t="s">
        <v>138</v>
      </c>
      <c r="Q30" s="545"/>
      <c r="R30" s="545"/>
      <c r="S30" s="236"/>
    </row>
    <row r="31" spans="1:19">
      <c r="A31" s="146" t="s">
        <v>140</v>
      </c>
      <c r="K31" s="146" t="s">
        <v>140</v>
      </c>
    </row>
    <row r="32" spans="1:19">
      <c r="A32" s="146" t="s">
        <v>141</v>
      </c>
      <c r="K32" s="146" t="s">
        <v>141</v>
      </c>
    </row>
  </sheetData>
  <mergeCells count="28">
    <mergeCell ref="K25:L25"/>
    <mergeCell ref="P25:R25"/>
    <mergeCell ref="K30:L30"/>
    <mergeCell ref="P30:R30"/>
    <mergeCell ref="C28:E28"/>
    <mergeCell ref="H28:I28"/>
    <mergeCell ref="C29:E29"/>
    <mergeCell ref="H29:I29"/>
    <mergeCell ref="K29:L29"/>
    <mergeCell ref="P29:R29"/>
    <mergeCell ref="N5:O5"/>
    <mergeCell ref="P5:T5"/>
    <mergeCell ref="C23:E23"/>
    <mergeCell ref="H23:I23"/>
    <mergeCell ref="C24:E24"/>
    <mergeCell ref="H24:I24"/>
    <mergeCell ref="K24:L24"/>
    <mergeCell ref="P24:R24"/>
    <mergeCell ref="M1:T1"/>
    <mergeCell ref="A3:T3"/>
    <mergeCell ref="A4:G4"/>
    <mergeCell ref="H4:M4"/>
    <mergeCell ref="N4:T4"/>
    <mergeCell ref="A5:B5"/>
    <mergeCell ref="C5:G5"/>
    <mergeCell ref="H5:I5"/>
    <mergeCell ref="J5:K5"/>
    <mergeCell ref="L5:M5"/>
  </mergeCells>
  <pageMargins left="0.15748031496062992" right="0.19685039370078741" top="0.55118110236220474" bottom="0.35433070866141736" header="0.31496062992125984" footer="0.31496062992125984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75" zoomScaleNormal="75" workbookViewId="0">
      <selection activeCell="A2" sqref="A2:T2"/>
    </sheetView>
  </sheetViews>
  <sheetFormatPr defaultColWidth="9.140625" defaultRowHeight="15"/>
  <cols>
    <col min="1" max="1" width="18.140625" style="145" customWidth="1"/>
    <col min="2" max="2" width="17" style="145" customWidth="1"/>
    <col min="3" max="3" width="12.7109375" style="145" customWidth="1"/>
    <col min="4" max="5" width="11.85546875" style="145" customWidth="1"/>
    <col min="6" max="6" width="12.28515625" style="145" customWidth="1"/>
    <col min="7" max="7" width="11" style="145" customWidth="1"/>
    <col min="8" max="8" width="12.7109375" style="145" customWidth="1"/>
    <col min="9" max="9" width="15.28515625" style="145" customWidth="1"/>
    <col min="10" max="10" width="12.85546875" style="145" customWidth="1"/>
    <col min="11" max="11" width="12.42578125" style="145" customWidth="1"/>
    <col min="12" max="12" width="12" style="145" customWidth="1"/>
    <col min="13" max="13" width="11.5703125" style="145" customWidth="1"/>
    <col min="14" max="14" width="10.85546875" style="145" customWidth="1"/>
    <col min="15" max="15" width="12.7109375" style="145" customWidth="1"/>
    <col min="16" max="16" width="14.140625" style="145" customWidth="1"/>
    <col min="17" max="17" width="12.85546875" style="145" customWidth="1"/>
    <col min="18" max="18" width="10.85546875" style="145" customWidth="1"/>
    <col min="19" max="19" width="11.5703125" style="145" customWidth="1"/>
    <col min="20" max="20" width="10.28515625" style="145" customWidth="1"/>
    <col min="21" max="16384" width="9.140625" style="145"/>
  </cols>
  <sheetData>
    <row r="1" spans="1:20" ht="18" customHeight="1">
      <c r="I1" s="734" t="s">
        <v>316</v>
      </c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</row>
    <row r="2" spans="1:20" ht="57" customHeight="1">
      <c r="A2" s="735" t="s">
        <v>315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</row>
    <row r="3" spans="1:20" ht="13.5" customHeight="1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</row>
    <row r="4" spans="1:20" ht="18.75">
      <c r="A4" s="736" t="s">
        <v>287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</row>
    <row r="5" spans="1:20" ht="18.75">
      <c r="A5" s="736" t="s">
        <v>314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</row>
    <row r="6" spans="1:20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5.15" customHeight="1" thickBot="1">
      <c r="A7" s="737" t="s">
        <v>288</v>
      </c>
      <c r="B7" s="738"/>
      <c r="C7" s="738"/>
      <c r="D7" s="738"/>
      <c r="E7" s="738"/>
      <c r="F7" s="738"/>
      <c r="G7" s="738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40"/>
    </row>
    <row r="8" spans="1:20" ht="39.75" customHeight="1">
      <c r="A8" s="758" t="s">
        <v>289</v>
      </c>
      <c r="B8" s="742" t="s">
        <v>290</v>
      </c>
      <c r="C8" s="743"/>
      <c r="D8" s="743"/>
      <c r="E8" s="743"/>
      <c r="F8" s="743"/>
      <c r="G8" s="744"/>
      <c r="H8" s="748" t="s">
        <v>291</v>
      </c>
      <c r="I8" s="748"/>
      <c r="J8" s="748"/>
      <c r="K8" s="748"/>
      <c r="L8" s="748"/>
      <c r="M8" s="748"/>
      <c r="N8" s="748"/>
      <c r="O8" s="749" t="s">
        <v>292</v>
      </c>
      <c r="P8" s="750"/>
      <c r="Q8" s="750"/>
      <c r="R8" s="750"/>
      <c r="S8" s="750"/>
      <c r="T8" s="751"/>
    </row>
    <row r="9" spans="1:20" ht="23.25" customHeight="1">
      <c r="A9" s="759"/>
      <c r="B9" s="745"/>
      <c r="C9" s="746"/>
      <c r="D9" s="746"/>
      <c r="E9" s="746"/>
      <c r="F9" s="746"/>
      <c r="G9" s="747"/>
      <c r="H9" s="752" t="s">
        <v>293</v>
      </c>
      <c r="I9" s="624" t="s">
        <v>294</v>
      </c>
      <c r="J9" s="624"/>
      <c r="K9" s="624"/>
      <c r="L9" s="624"/>
      <c r="M9" s="624"/>
      <c r="N9" s="754"/>
      <c r="O9" s="755" t="s">
        <v>295</v>
      </c>
      <c r="P9" s="624" t="s">
        <v>296</v>
      </c>
      <c r="Q9" s="624"/>
      <c r="R9" s="624"/>
      <c r="S9" s="624"/>
      <c r="T9" s="757"/>
    </row>
    <row r="10" spans="1:20" ht="88.5" customHeight="1" thickBot="1">
      <c r="A10" s="760"/>
      <c r="B10" s="407" t="s">
        <v>197</v>
      </c>
      <c r="C10" s="76" t="s">
        <v>189</v>
      </c>
      <c r="D10" s="76" t="s">
        <v>188</v>
      </c>
      <c r="E10" s="76" t="s">
        <v>297</v>
      </c>
      <c r="F10" s="76" t="s">
        <v>298</v>
      </c>
      <c r="G10" s="408" t="s">
        <v>299</v>
      </c>
      <c r="H10" s="753"/>
      <c r="I10" s="409" t="s">
        <v>197</v>
      </c>
      <c r="J10" s="76" t="s">
        <v>189</v>
      </c>
      <c r="K10" s="76" t="s">
        <v>188</v>
      </c>
      <c r="L10" s="76" t="s">
        <v>297</v>
      </c>
      <c r="M10" s="76" t="s">
        <v>298</v>
      </c>
      <c r="N10" s="410" t="s">
        <v>299</v>
      </c>
      <c r="O10" s="756"/>
      <c r="P10" s="409" t="s">
        <v>197</v>
      </c>
      <c r="Q10" s="76" t="s">
        <v>188</v>
      </c>
      <c r="R10" s="76" t="s">
        <v>297</v>
      </c>
      <c r="S10" s="76" t="s">
        <v>298</v>
      </c>
      <c r="T10" s="408" t="s">
        <v>299</v>
      </c>
    </row>
    <row r="11" spans="1:20" ht="31.15" customHeight="1" thickBot="1">
      <c r="A11" s="411">
        <v>1</v>
      </c>
      <c r="B11" s="412" t="s">
        <v>300</v>
      </c>
      <c r="C11" s="413" t="s">
        <v>301</v>
      </c>
      <c r="D11" s="413" t="s">
        <v>302</v>
      </c>
      <c r="E11" s="413" t="s">
        <v>303</v>
      </c>
      <c r="F11" s="413" t="s">
        <v>304</v>
      </c>
      <c r="G11" s="414" t="s">
        <v>305</v>
      </c>
      <c r="H11" s="415">
        <v>7</v>
      </c>
      <c r="I11" s="413" t="s">
        <v>306</v>
      </c>
      <c r="J11" s="413">
        <v>9</v>
      </c>
      <c r="K11" s="413">
        <v>10</v>
      </c>
      <c r="L11" s="413">
        <v>11</v>
      </c>
      <c r="M11" s="413">
        <v>12</v>
      </c>
      <c r="N11" s="416">
        <v>13</v>
      </c>
      <c r="O11" s="417">
        <v>14</v>
      </c>
      <c r="P11" s="413" t="s">
        <v>307</v>
      </c>
      <c r="Q11" s="413">
        <v>16</v>
      </c>
      <c r="R11" s="413">
        <v>17</v>
      </c>
      <c r="S11" s="413">
        <v>18</v>
      </c>
      <c r="T11" s="414">
        <v>19</v>
      </c>
    </row>
    <row r="12" spans="1:20" ht="33.6" customHeight="1" thickBot="1">
      <c r="A12" s="418" t="s">
        <v>308</v>
      </c>
      <c r="B12" s="419"/>
      <c r="C12" s="420"/>
      <c r="D12" s="420"/>
      <c r="E12" s="420"/>
      <c r="F12" s="420"/>
      <c r="G12" s="421"/>
      <c r="H12" s="422" t="s">
        <v>107</v>
      </c>
      <c r="I12" s="423"/>
      <c r="J12" s="423"/>
      <c r="K12" s="423"/>
      <c r="L12" s="423"/>
      <c r="M12" s="423"/>
      <c r="N12" s="424"/>
      <c r="O12" s="425" t="s">
        <v>107</v>
      </c>
      <c r="P12" s="423"/>
      <c r="Q12" s="420"/>
      <c r="R12" s="420"/>
      <c r="S12" s="420"/>
      <c r="T12" s="421"/>
    </row>
    <row r="13" spans="1:20">
      <c r="A13" s="426" t="s">
        <v>309</v>
      </c>
      <c r="B13" s="427"/>
      <c r="C13" s="238"/>
      <c r="D13" s="238"/>
      <c r="E13" s="238"/>
      <c r="F13" s="238"/>
      <c r="G13" s="428"/>
      <c r="H13" s="429"/>
      <c r="I13" s="430"/>
      <c r="J13" s="430"/>
      <c r="K13" s="430"/>
      <c r="L13" s="430"/>
      <c r="M13" s="430"/>
      <c r="N13" s="239"/>
      <c r="O13" s="431"/>
      <c r="P13" s="430"/>
      <c r="Q13" s="238"/>
      <c r="R13" s="238"/>
      <c r="S13" s="238"/>
      <c r="T13" s="428"/>
    </row>
    <row r="14" spans="1:20" ht="43.5">
      <c r="A14" s="432" t="s">
        <v>310</v>
      </c>
      <c r="B14" s="433" t="s">
        <v>107</v>
      </c>
      <c r="C14" s="434" t="s">
        <v>107</v>
      </c>
      <c r="D14" s="434" t="s">
        <v>107</v>
      </c>
      <c r="E14" s="434" t="s">
        <v>107</v>
      </c>
      <c r="F14" s="434" t="s">
        <v>107</v>
      </c>
      <c r="G14" s="435" t="s">
        <v>107</v>
      </c>
      <c r="H14" s="436"/>
      <c r="I14" s="437" t="s">
        <v>107</v>
      </c>
      <c r="J14" s="437" t="s">
        <v>107</v>
      </c>
      <c r="K14" s="437" t="s">
        <v>107</v>
      </c>
      <c r="L14" s="437" t="s">
        <v>107</v>
      </c>
      <c r="M14" s="437" t="s">
        <v>107</v>
      </c>
      <c r="N14" s="438" t="s">
        <v>107</v>
      </c>
      <c r="O14" s="439"/>
      <c r="P14" s="437" t="s">
        <v>107</v>
      </c>
      <c r="Q14" s="434" t="s">
        <v>107</v>
      </c>
      <c r="R14" s="434" t="s">
        <v>107</v>
      </c>
      <c r="S14" s="434" t="s">
        <v>107</v>
      </c>
      <c r="T14" s="435" t="s">
        <v>107</v>
      </c>
    </row>
    <row r="15" spans="1:20">
      <c r="A15" s="440" t="s">
        <v>36</v>
      </c>
      <c r="B15" s="441" t="s">
        <v>107</v>
      </c>
      <c r="C15" s="3" t="s">
        <v>107</v>
      </c>
      <c r="D15" s="3" t="s">
        <v>107</v>
      </c>
      <c r="E15" s="3" t="s">
        <v>107</v>
      </c>
      <c r="F15" s="3" t="s">
        <v>107</v>
      </c>
      <c r="G15" s="442" t="s">
        <v>107</v>
      </c>
      <c r="H15" s="443"/>
      <c r="I15" s="444" t="s">
        <v>107</v>
      </c>
      <c r="J15" s="444" t="s">
        <v>107</v>
      </c>
      <c r="K15" s="444" t="s">
        <v>107</v>
      </c>
      <c r="L15" s="444" t="s">
        <v>107</v>
      </c>
      <c r="M15" s="444" t="s">
        <v>107</v>
      </c>
      <c r="N15" s="445" t="s">
        <v>107</v>
      </c>
      <c r="O15" s="446"/>
      <c r="P15" s="444" t="s">
        <v>107</v>
      </c>
      <c r="Q15" s="3" t="s">
        <v>107</v>
      </c>
      <c r="R15" s="3" t="s">
        <v>107</v>
      </c>
      <c r="S15" s="3" t="s">
        <v>107</v>
      </c>
      <c r="T15" s="442" t="s">
        <v>107</v>
      </c>
    </row>
    <row r="16" spans="1:20">
      <c r="A16" s="440">
        <v>2</v>
      </c>
      <c r="B16" s="441" t="s">
        <v>107</v>
      </c>
      <c r="C16" s="3" t="s">
        <v>107</v>
      </c>
      <c r="D16" s="3" t="s">
        <v>107</v>
      </c>
      <c r="E16" s="3" t="s">
        <v>107</v>
      </c>
      <c r="F16" s="3" t="s">
        <v>107</v>
      </c>
      <c r="G16" s="442" t="s">
        <v>107</v>
      </c>
      <c r="H16" s="443"/>
      <c r="I16" s="444" t="s">
        <v>107</v>
      </c>
      <c r="J16" s="444" t="s">
        <v>107</v>
      </c>
      <c r="K16" s="444" t="s">
        <v>107</v>
      </c>
      <c r="L16" s="444" t="s">
        <v>107</v>
      </c>
      <c r="M16" s="444" t="s">
        <v>107</v>
      </c>
      <c r="N16" s="445" t="s">
        <v>107</v>
      </c>
      <c r="O16" s="446"/>
      <c r="P16" s="444" t="s">
        <v>107</v>
      </c>
      <c r="Q16" s="3" t="s">
        <v>107</v>
      </c>
      <c r="R16" s="3" t="s">
        <v>107</v>
      </c>
      <c r="S16" s="3" t="s">
        <v>107</v>
      </c>
      <c r="T16" s="442" t="s">
        <v>107</v>
      </c>
    </row>
    <row r="17" spans="1:20">
      <c r="A17" s="440">
        <v>3</v>
      </c>
      <c r="B17" s="441" t="s">
        <v>107</v>
      </c>
      <c r="C17" s="3" t="s">
        <v>107</v>
      </c>
      <c r="D17" s="3" t="s">
        <v>107</v>
      </c>
      <c r="E17" s="3" t="s">
        <v>107</v>
      </c>
      <c r="F17" s="3" t="s">
        <v>107</v>
      </c>
      <c r="G17" s="442" t="s">
        <v>107</v>
      </c>
      <c r="H17" s="443"/>
      <c r="I17" s="444" t="s">
        <v>107</v>
      </c>
      <c r="J17" s="444" t="s">
        <v>107</v>
      </c>
      <c r="K17" s="444" t="s">
        <v>107</v>
      </c>
      <c r="L17" s="444" t="s">
        <v>107</v>
      </c>
      <c r="M17" s="444" t="s">
        <v>107</v>
      </c>
      <c r="N17" s="445" t="s">
        <v>107</v>
      </c>
      <c r="O17" s="446"/>
      <c r="P17" s="444" t="s">
        <v>107</v>
      </c>
      <c r="Q17" s="3" t="s">
        <v>107</v>
      </c>
      <c r="R17" s="3" t="s">
        <v>107</v>
      </c>
      <c r="S17" s="3" t="s">
        <v>107</v>
      </c>
      <c r="T17" s="442" t="s">
        <v>107</v>
      </c>
    </row>
    <row r="18" spans="1:20">
      <c r="A18" s="447" t="s">
        <v>205</v>
      </c>
      <c r="B18" s="441" t="s">
        <v>107</v>
      </c>
      <c r="C18" s="3" t="s">
        <v>107</v>
      </c>
      <c r="D18" s="3" t="s">
        <v>107</v>
      </c>
      <c r="E18" s="3" t="s">
        <v>107</v>
      </c>
      <c r="F18" s="3" t="s">
        <v>107</v>
      </c>
      <c r="G18" s="442" t="s">
        <v>107</v>
      </c>
      <c r="H18" s="443"/>
      <c r="I18" s="444" t="s">
        <v>107</v>
      </c>
      <c r="J18" s="444" t="s">
        <v>107</v>
      </c>
      <c r="K18" s="444" t="s">
        <v>107</v>
      </c>
      <c r="L18" s="444" t="s">
        <v>107</v>
      </c>
      <c r="M18" s="444" t="s">
        <v>107</v>
      </c>
      <c r="N18" s="445" t="s">
        <v>107</v>
      </c>
      <c r="O18" s="446"/>
      <c r="P18" s="444" t="s">
        <v>107</v>
      </c>
      <c r="Q18" s="3" t="s">
        <v>107</v>
      </c>
      <c r="R18" s="3" t="s">
        <v>107</v>
      </c>
      <c r="S18" s="3" t="s">
        <v>107</v>
      </c>
      <c r="T18" s="442" t="s">
        <v>107</v>
      </c>
    </row>
    <row r="19" spans="1:20" ht="28.5">
      <c r="A19" s="432" t="s">
        <v>311</v>
      </c>
      <c r="B19" s="433" t="s">
        <v>107</v>
      </c>
      <c r="C19" s="434" t="s">
        <v>107</v>
      </c>
      <c r="D19" s="434" t="s">
        <v>107</v>
      </c>
      <c r="E19" s="434" t="s">
        <v>107</v>
      </c>
      <c r="F19" s="434" t="s">
        <v>107</v>
      </c>
      <c r="G19" s="435" t="s">
        <v>107</v>
      </c>
      <c r="H19" s="436"/>
      <c r="I19" s="437" t="s">
        <v>107</v>
      </c>
      <c r="J19" s="437" t="s">
        <v>107</v>
      </c>
      <c r="K19" s="437" t="s">
        <v>107</v>
      </c>
      <c r="L19" s="437" t="s">
        <v>107</v>
      </c>
      <c r="M19" s="437" t="s">
        <v>107</v>
      </c>
      <c r="N19" s="438" t="s">
        <v>107</v>
      </c>
      <c r="O19" s="439"/>
      <c r="P19" s="437" t="s">
        <v>107</v>
      </c>
      <c r="Q19" s="434" t="s">
        <v>107</v>
      </c>
      <c r="R19" s="434" t="s">
        <v>107</v>
      </c>
      <c r="S19" s="434" t="s">
        <v>107</v>
      </c>
      <c r="T19" s="435" t="s">
        <v>107</v>
      </c>
    </row>
    <row r="20" spans="1:20">
      <c r="A20" s="440">
        <v>1</v>
      </c>
      <c r="B20" s="441" t="s">
        <v>107</v>
      </c>
      <c r="C20" s="3" t="s">
        <v>107</v>
      </c>
      <c r="D20" s="3" t="s">
        <v>107</v>
      </c>
      <c r="E20" s="3" t="s">
        <v>107</v>
      </c>
      <c r="F20" s="3" t="s">
        <v>107</v>
      </c>
      <c r="G20" s="442" t="s">
        <v>107</v>
      </c>
      <c r="H20" s="443"/>
      <c r="I20" s="444" t="s">
        <v>107</v>
      </c>
      <c r="J20" s="444" t="s">
        <v>107</v>
      </c>
      <c r="K20" s="444" t="s">
        <v>107</v>
      </c>
      <c r="L20" s="444" t="s">
        <v>107</v>
      </c>
      <c r="M20" s="444" t="s">
        <v>107</v>
      </c>
      <c r="N20" s="445" t="s">
        <v>107</v>
      </c>
      <c r="O20" s="446"/>
      <c r="P20" s="444" t="s">
        <v>107</v>
      </c>
      <c r="Q20" s="3" t="s">
        <v>107</v>
      </c>
      <c r="R20" s="3" t="s">
        <v>107</v>
      </c>
      <c r="S20" s="3" t="s">
        <v>107</v>
      </c>
      <c r="T20" s="442" t="s">
        <v>107</v>
      </c>
    </row>
    <row r="21" spans="1:20">
      <c r="A21" s="440">
        <v>2</v>
      </c>
      <c r="B21" s="441" t="s">
        <v>107</v>
      </c>
      <c r="C21" s="3" t="s">
        <v>107</v>
      </c>
      <c r="D21" s="3" t="s">
        <v>107</v>
      </c>
      <c r="E21" s="3" t="s">
        <v>107</v>
      </c>
      <c r="F21" s="3" t="s">
        <v>107</v>
      </c>
      <c r="G21" s="442" t="s">
        <v>107</v>
      </c>
      <c r="H21" s="443"/>
      <c r="I21" s="444" t="s">
        <v>107</v>
      </c>
      <c r="J21" s="444" t="s">
        <v>107</v>
      </c>
      <c r="K21" s="444" t="s">
        <v>107</v>
      </c>
      <c r="L21" s="444" t="s">
        <v>107</v>
      </c>
      <c r="M21" s="444" t="s">
        <v>107</v>
      </c>
      <c r="N21" s="445" t="s">
        <v>107</v>
      </c>
      <c r="O21" s="446"/>
      <c r="P21" s="444" t="s">
        <v>107</v>
      </c>
      <c r="Q21" s="3" t="s">
        <v>107</v>
      </c>
      <c r="R21" s="3" t="s">
        <v>107</v>
      </c>
      <c r="S21" s="3" t="s">
        <v>107</v>
      </c>
      <c r="T21" s="442" t="s">
        <v>107</v>
      </c>
    </row>
    <row r="22" spans="1:20">
      <c r="A22" s="440">
        <v>3</v>
      </c>
      <c r="B22" s="441" t="s">
        <v>107</v>
      </c>
      <c r="C22" s="3" t="s">
        <v>107</v>
      </c>
      <c r="D22" s="3" t="s">
        <v>107</v>
      </c>
      <c r="E22" s="3" t="s">
        <v>107</v>
      </c>
      <c r="F22" s="3" t="s">
        <v>107</v>
      </c>
      <c r="G22" s="442" t="s">
        <v>107</v>
      </c>
      <c r="H22" s="443"/>
      <c r="I22" s="444" t="s">
        <v>107</v>
      </c>
      <c r="J22" s="444" t="s">
        <v>107</v>
      </c>
      <c r="K22" s="444" t="s">
        <v>107</v>
      </c>
      <c r="L22" s="444" t="s">
        <v>107</v>
      </c>
      <c r="M22" s="444" t="s">
        <v>107</v>
      </c>
      <c r="N22" s="445" t="s">
        <v>107</v>
      </c>
      <c r="O22" s="446"/>
      <c r="P22" s="444" t="s">
        <v>107</v>
      </c>
      <c r="Q22" s="3" t="s">
        <v>107</v>
      </c>
      <c r="R22" s="3" t="s">
        <v>107</v>
      </c>
      <c r="S22" s="3" t="s">
        <v>107</v>
      </c>
      <c r="T22" s="442" t="s">
        <v>107</v>
      </c>
    </row>
    <row r="23" spans="1:20" ht="15.75" thickBot="1">
      <c r="A23" s="448" t="s">
        <v>205</v>
      </c>
      <c r="B23" s="449" t="s">
        <v>107</v>
      </c>
      <c r="C23" s="450" t="s">
        <v>107</v>
      </c>
      <c r="D23" s="450" t="s">
        <v>107</v>
      </c>
      <c r="E23" s="450" t="s">
        <v>107</v>
      </c>
      <c r="F23" s="450" t="s">
        <v>107</v>
      </c>
      <c r="G23" s="451" t="s">
        <v>107</v>
      </c>
      <c r="H23" s="452"/>
      <c r="I23" s="453" t="s">
        <v>107</v>
      </c>
      <c r="J23" s="453" t="s">
        <v>107</v>
      </c>
      <c r="K23" s="453" t="s">
        <v>107</v>
      </c>
      <c r="L23" s="453" t="s">
        <v>107</v>
      </c>
      <c r="M23" s="453" t="s">
        <v>107</v>
      </c>
      <c r="N23" s="454" t="s">
        <v>107</v>
      </c>
      <c r="O23" s="455"/>
      <c r="P23" s="453" t="s">
        <v>107</v>
      </c>
      <c r="Q23" s="450" t="s">
        <v>107</v>
      </c>
      <c r="R23" s="450" t="s">
        <v>107</v>
      </c>
      <c r="S23" s="450" t="s">
        <v>107</v>
      </c>
      <c r="T23" s="451" t="s">
        <v>107</v>
      </c>
    </row>
    <row r="24" spans="1:20" ht="33.6" customHeight="1" thickBot="1">
      <c r="A24" s="418" t="s">
        <v>308</v>
      </c>
      <c r="B24" s="419"/>
      <c r="C24" s="420"/>
      <c r="D24" s="420"/>
      <c r="E24" s="420"/>
      <c r="F24" s="420"/>
      <c r="G24" s="421"/>
      <c r="H24" s="422" t="s">
        <v>107</v>
      </c>
      <c r="I24" s="423"/>
      <c r="J24" s="423"/>
      <c r="K24" s="423"/>
      <c r="L24" s="423"/>
      <c r="M24" s="423"/>
      <c r="N24" s="424"/>
      <c r="O24" s="425" t="s">
        <v>107</v>
      </c>
      <c r="P24" s="423"/>
      <c r="Q24" s="420"/>
      <c r="R24" s="420"/>
      <c r="S24" s="420"/>
      <c r="T24" s="421"/>
    </row>
    <row r="25" spans="1:20" ht="15.6" customHeight="1">
      <c r="A25" s="456" t="s">
        <v>309</v>
      </c>
      <c r="B25" s="427"/>
      <c r="C25" s="238"/>
      <c r="D25" s="238"/>
      <c r="E25" s="238"/>
      <c r="F25" s="238"/>
      <c r="G25" s="428"/>
      <c r="H25" s="429"/>
      <c r="I25" s="430"/>
      <c r="J25" s="430"/>
      <c r="K25" s="430"/>
      <c r="L25" s="430"/>
      <c r="M25" s="430"/>
      <c r="N25" s="239"/>
      <c r="O25" s="431"/>
      <c r="P25" s="430"/>
      <c r="Q25" s="238"/>
      <c r="R25" s="238"/>
      <c r="S25" s="238"/>
      <c r="T25" s="428"/>
    </row>
    <row r="26" spans="1:20" ht="45.75" customHeight="1">
      <c r="A26" s="457" t="s">
        <v>310</v>
      </c>
      <c r="B26" s="433" t="s">
        <v>107</v>
      </c>
      <c r="C26" s="434" t="s">
        <v>107</v>
      </c>
      <c r="D26" s="434" t="s">
        <v>107</v>
      </c>
      <c r="E26" s="434" t="s">
        <v>107</v>
      </c>
      <c r="F26" s="434" t="s">
        <v>107</v>
      </c>
      <c r="G26" s="435" t="s">
        <v>107</v>
      </c>
      <c r="H26" s="436"/>
      <c r="I26" s="437" t="s">
        <v>107</v>
      </c>
      <c r="J26" s="437" t="s">
        <v>107</v>
      </c>
      <c r="K26" s="437" t="s">
        <v>107</v>
      </c>
      <c r="L26" s="437" t="s">
        <v>107</v>
      </c>
      <c r="M26" s="437" t="s">
        <v>107</v>
      </c>
      <c r="N26" s="438" t="s">
        <v>107</v>
      </c>
      <c r="O26" s="439"/>
      <c r="P26" s="437" t="s">
        <v>107</v>
      </c>
      <c r="Q26" s="434" t="s">
        <v>107</v>
      </c>
      <c r="R26" s="434" t="s">
        <v>107</v>
      </c>
      <c r="S26" s="434" t="s">
        <v>107</v>
      </c>
      <c r="T26" s="435" t="s">
        <v>107</v>
      </c>
    </row>
    <row r="27" spans="1:20" ht="21" customHeight="1">
      <c r="A27" s="458" t="s">
        <v>36</v>
      </c>
      <c r="B27" s="441" t="s">
        <v>107</v>
      </c>
      <c r="C27" s="3" t="s">
        <v>107</v>
      </c>
      <c r="D27" s="3" t="s">
        <v>107</v>
      </c>
      <c r="E27" s="3" t="s">
        <v>107</v>
      </c>
      <c r="F27" s="3" t="s">
        <v>107</v>
      </c>
      <c r="G27" s="442" t="s">
        <v>107</v>
      </c>
      <c r="H27" s="443"/>
      <c r="I27" s="444" t="s">
        <v>107</v>
      </c>
      <c r="J27" s="444" t="s">
        <v>107</v>
      </c>
      <c r="K27" s="444" t="s">
        <v>107</v>
      </c>
      <c r="L27" s="444" t="s">
        <v>107</v>
      </c>
      <c r="M27" s="444" t="s">
        <v>107</v>
      </c>
      <c r="N27" s="445" t="s">
        <v>107</v>
      </c>
      <c r="O27" s="446"/>
      <c r="P27" s="444" t="s">
        <v>107</v>
      </c>
      <c r="Q27" s="3" t="s">
        <v>107</v>
      </c>
      <c r="R27" s="3" t="s">
        <v>107</v>
      </c>
      <c r="S27" s="3" t="s">
        <v>107</v>
      </c>
      <c r="T27" s="442" t="s">
        <v>107</v>
      </c>
    </row>
    <row r="28" spans="1:20">
      <c r="A28" s="458">
        <v>2</v>
      </c>
      <c r="B28" s="441" t="s">
        <v>107</v>
      </c>
      <c r="C28" s="3" t="s">
        <v>107</v>
      </c>
      <c r="D28" s="3" t="s">
        <v>107</v>
      </c>
      <c r="E28" s="3" t="s">
        <v>107</v>
      </c>
      <c r="F28" s="3" t="s">
        <v>107</v>
      </c>
      <c r="G28" s="442" t="s">
        <v>107</v>
      </c>
      <c r="H28" s="443"/>
      <c r="I28" s="444" t="s">
        <v>107</v>
      </c>
      <c r="J28" s="444" t="s">
        <v>107</v>
      </c>
      <c r="K28" s="444" t="s">
        <v>107</v>
      </c>
      <c r="L28" s="444" t="s">
        <v>107</v>
      </c>
      <c r="M28" s="444" t="s">
        <v>107</v>
      </c>
      <c r="N28" s="445" t="s">
        <v>107</v>
      </c>
      <c r="O28" s="446"/>
      <c r="P28" s="444" t="s">
        <v>107</v>
      </c>
      <c r="Q28" s="3" t="s">
        <v>107</v>
      </c>
      <c r="R28" s="3" t="s">
        <v>107</v>
      </c>
      <c r="S28" s="3" t="s">
        <v>107</v>
      </c>
      <c r="T28" s="442" t="s">
        <v>107</v>
      </c>
    </row>
    <row r="29" spans="1:20">
      <c r="A29" s="458">
        <v>3</v>
      </c>
      <c r="B29" s="441" t="s">
        <v>107</v>
      </c>
      <c r="C29" s="3" t="s">
        <v>107</v>
      </c>
      <c r="D29" s="3" t="s">
        <v>107</v>
      </c>
      <c r="E29" s="3" t="s">
        <v>107</v>
      </c>
      <c r="F29" s="3" t="s">
        <v>107</v>
      </c>
      <c r="G29" s="442" t="s">
        <v>107</v>
      </c>
      <c r="H29" s="443"/>
      <c r="I29" s="444" t="s">
        <v>107</v>
      </c>
      <c r="J29" s="444" t="s">
        <v>107</v>
      </c>
      <c r="K29" s="444" t="s">
        <v>107</v>
      </c>
      <c r="L29" s="444" t="s">
        <v>107</v>
      </c>
      <c r="M29" s="444" t="s">
        <v>107</v>
      </c>
      <c r="N29" s="445" t="s">
        <v>107</v>
      </c>
      <c r="O29" s="446"/>
      <c r="P29" s="444" t="s">
        <v>107</v>
      </c>
      <c r="Q29" s="3" t="s">
        <v>107</v>
      </c>
      <c r="R29" s="3" t="s">
        <v>107</v>
      </c>
      <c r="S29" s="3" t="s">
        <v>107</v>
      </c>
      <c r="T29" s="442" t="s">
        <v>107</v>
      </c>
    </row>
    <row r="30" spans="1:20">
      <c r="A30" s="459" t="s">
        <v>205</v>
      </c>
      <c r="B30" s="441" t="s">
        <v>107</v>
      </c>
      <c r="C30" s="3" t="s">
        <v>107</v>
      </c>
      <c r="D30" s="3" t="s">
        <v>107</v>
      </c>
      <c r="E30" s="3" t="s">
        <v>107</v>
      </c>
      <c r="F30" s="3" t="s">
        <v>107</v>
      </c>
      <c r="G30" s="442" t="s">
        <v>107</v>
      </c>
      <c r="H30" s="443"/>
      <c r="I30" s="444" t="s">
        <v>107</v>
      </c>
      <c r="J30" s="444" t="s">
        <v>107</v>
      </c>
      <c r="K30" s="444" t="s">
        <v>107</v>
      </c>
      <c r="L30" s="444" t="s">
        <v>107</v>
      </c>
      <c r="M30" s="444" t="s">
        <v>107</v>
      </c>
      <c r="N30" s="445" t="s">
        <v>107</v>
      </c>
      <c r="O30" s="446"/>
      <c r="P30" s="444" t="s">
        <v>107</v>
      </c>
      <c r="Q30" s="3" t="s">
        <v>107</v>
      </c>
      <c r="R30" s="3" t="s">
        <v>107</v>
      </c>
      <c r="S30" s="3" t="s">
        <v>107</v>
      </c>
      <c r="T30" s="442" t="s">
        <v>107</v>
      </c>
    </row>
    <row r="31" spans="1:20" ht="39.75" customHeight="1">
      <c r="A31" s="457" t="s">
        <v>312</v>
      </c>
      <c r="B31" s="433" t="s">
        <v>107</v>
      </c>
      <c r="C31" s="434" t="s">
        <v>107</v>
      </c>
      <c r="D31" s="434" t="s">
        <v>107</v>
      </c>
      <c r="E31" s="434" t="s">
        <v>107</v>
      </c>
      <c r="F31" s="434" t="s">
        <v>107</v>
      </c>
      <c r="G31" s="435" t="s">
        <v>107</v>
      </c>
      <c r="H31" s="436"/>
      <c r="I31" s="437" t="s">
        <v>107</v>
      </c>
      <c r="J31" s="437" t="s">
        <v>107</v>
      </c>
      <c r="K31" s="437" t="s">
        <v>107</v>
      </c>
      <c r="L31" s="437" t="s">
        <v>107</v>
      </c>
      <c r="M31" s="437" t="s">
        <v>107</v>
      </c>
      <c r="N31" s="438" t="s">
        <v>107</v>
      </c>
      <c r="O31" s="439"/>
      <c r="P31" s="437" t="s">
        <v>107</v>
      </c>
      <c r="Q31" s="434" t="s">
        <v>107</v>
      </c>
      <c r="R31" s="434" t="s">
        <v>107</v>
      </c>
      <c r="S31" s="434" t="s">
        <v>107</v>
      </c>
      <c r="T31" s="435" t="s">
        <v>107</v>
      </c>
    </row>
    <row r="32" spans="1:20">
      <c r="A32" s="458">
        <v>1</v>
      </c>
      <c r="B32" s="441" t="s">
        <v>107</v>
      </c>
      <c r="C32" s="3" t="s">
        <v>107</v>
      </c>
      <c r="D32" s="3" t="s">
        <v>107</v>
      </c>
      <c r="E32" s="3" t="s">
        <v>107</v>
      </c>
      <c r="F32" s="3" t="s">
        <v>107</v>
      </c>
      <c r="G32" s="442" t="s">
        <v>107</v>
      </c>
      <c r="H32" s="443"/>
      <c r="I32" s="444" t="s">
        <v>107</v>
      </c>
      <c r="J32" s="444" t="s">
        <v>107</v>
      </c>
      <c r="K32" s="444" t="s">
        <v>107</v>
      </c>
      <c r="L32" s="444" t="s">
        <v>107</v>
      </c>
      <c r="M32" s="444" t="s">
        <v>107</v>
      </c>
      <c r="N32" s="445" t="s">
        <v>107</v>
      </c>
      <c r="O32" s="446"/>
      <c r="P32" s="444" t="s">
        <v>107</v>
      </c>
      <c r="Q32" s="3" t="s">
        <v>107</v>
      </c>
      <c r="R32" s="3" t="s">
        <v>107</v>
      </c>
      <c r="S32" s="3" t="s">
        <v>107</v>
      </c>
      <c r="T32" s="442" t="s">
        <v>107</v>
      </c>
    </row>
    <row r="33" spans="1:20">
      <c r="A33" s="458">
        <v>2</v>
      </c>
      <c r="B33" s="441" t="s">
        <v>107</v>
      </c>
      <c r="C33" s="3" t="s">
        <v>107</v>
      </c>
      <c r="D33" s="3" t="s">
        <v>107</v>
      </c>
      <c r="E33" s="3" t="s">
        <v>107</v>
      </c>
      <c r="F33" s="3" t="s">
        <v>107</v>
      </c>
      <c r="G33" s="442" t="s">
        <v>107</v>
      </c>
      <c r="H33" s="443"/>
      <c r="I33" s="444" t="s">
        <v>107</v>
      </c>
      <c r="J33" s="444" t="s">
        <v>107</v>
      </c>
      <c r="K33" s="444" t="s">
        <v>107</v>
      </c>
      <c r="L33" s="444" t="s">
        <v>107</v>
      </c>
      <c r="M33" s="444" t="s">
        <v>107</v>
      </c>
      <c r="N33" s="445" t="s">
        <v>107</v>
      </c>
      <c r="O33" s="446"/>
      <c r="P33" s="444" t="s">
        <v>107</v>
      </c>
      <c r="Q33" s="3" t="s">
        <v>107</v>
      </c>
      <c r="R33" s="3" t="s">
        <v>107</v>
      </c>
      <c r="S33" s="3" t="s">
        <v>107</v>
      </c>
      <c r="T33" s="442" t="s">
        <v>107</v>
      </c>
    </row>
    <row r="34" spans="1:20">
      <c r="A34" s="458">
        <v>3</v>
      </c>
      <c r="B34" s="441" t="s">
        <v>107</v>
      </c>
      <c r="C34" s="3" t="s">
        <v>107</v>
      </c>
      <c r="D34" s="3" t="s">
        <v>107</v>
      </c>
      <c r="E34" s="3" t="s">
        <v>107</v>
      </c>
      <c r="F34" s="3" t="s">
        <v>107</v>
      </c>
      <c r="G34" s="442" t="s">
        <v>107</v>
      </c>
      <c r="H34" s="443"/>
      <c r="I34" s="444" t="s">
        <v>107</v>
      </c>
      <c r="J34" s="444" t="s">
        <v>107</v>
      </c>
      <c r="K34" s="444" t="s">
        <v>107</v>
      </c>
      <c r="L34" s="444" t="s">
        <v>107</v>
      </c>
      <c r="M34" s="444" t="s">
        <v>107</v>
      </c>
      <c r="N34" s="445" t="s">
        <v>107</v>
      </c>
      <c r="O34" s="446"/>
      <c r="P34" s="444" t="s">
        <v>107</v>
      </c>
      <c r="Q34" s="3" t="s">
        <v>107</v>
      </c>
      <c r="R34" s="3" t="s">
        <v>107</v>
      </c>
      <c r="S34" s="3" t="s">
        <v>107</v>
      </c>
      <c r="T34" s="442" t="s">
        <v>107</v>
      </c>
    </row>
    <row r="35" spans="1:20" ht="15.75" thickBot="1">
      <c r="A35" s="460" t="s">
        <v>205</v>
      </c>
      <c r="B35" s="449" t="s">
        <v>107</v>
      </c>
      <c r="C35" s="450" t="s">
        <v>107</v>
      </c>
      <c r="D35" s="450" t="s">
        <v>107</v>
      </c>
      <c r="E35" s="450" t="s">
        <v>107</v>
      </c>
      <c r="F35" s="450" t="s">
        <v>107</v>
      </c>
      <c r="G35" s="451" t="s">
        <v>107</v>
      </c>
      <c r="H35" s="452"/>
      <c r="I35" s="453" t="s">
        <v>107</v>
      </c>
      <c r="J35" s="453" t="s">
        <v>107</v>
      </c>
      <c r="K35" s="453" t="s">
        <v>107</v>
      </c>
      <c r="L35" s="453" t="s">
        <v>107</v>
      </c>
      <c r="M35" s="453" t="s">
        <v>107</v>
      </c>
      <c r="N35" s="454" t="s">
        <v>107</v>
      </c>
      <c r="O35" s="455"/>
      <c r="P35" s="453" t="s">
        <v>107</v>
      </c>
      <c r="Q35" s="450" t="s">
        <v>107</v>
      </c>
      <c r="R35" s="450" t="s">
        <v>107</v>
      </c>
      <c r="S35" s="450" t="s">
        <v>107</v>
      </c>
      <c r="T35" s="451" t="s">
        <v>107</v>
      </c>
    </row>
    <row r="36" spans="1:20">
      <c r="A36" s="741"/>
      <c r="B36" s="741"/>
      <c r="C36" s="741"/>
      <c r="D36" s="741"/>
      <c r="E36" s="741"/>
      <c r="F36" s="741"/>
      <c r="G36" s="741"/>
      <c r="H36" s="741"/>
      <c r="I36" s="741"/>
      <c r="J36" s="741"/>
      <c r="K36" s="741"/>
      <c r="L36" s="741"/>
      <c r="M36" s="741"/>
      <c r="N36" s="741"/>
      <c r="O36" s="242"/>
      <c r="P36" s="242"/>
    </row>
    <row r="37" spans="1:20">
      <c r="A37" s="741" t="s">
        <v>313</v>
      </c>
      <c r="B37" s="741"/>
      <c r="C37" s="741"/>
      <c r="D37" s="741"/>
      <c r="E37" s="741"/>
      <c r="F37" s="741"/>
      <c r="G37" s="741"/>
      <c r="H37" s="741"/>
      <c r="I37" s="741"/>
      <c r="J37" s="741"/>
      <c r="K37" s="461"/>
      <c r="L37" s="461"/>
      <c r="M37" s="461"/>
      <c r="N37" s="461"/>
      <c r="O37" s="242"/>
      <c r="P37" s="242"/>
    </row>
    <row r="38" spans="1:20">
      <c r="A38" s="461"/>
      <c r="B38" s="461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242"/>
      <c r="P38" s="242"/>
    </row>
    <row r="39" spans="1:20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</row>
    <row r="40" spans="1:20">
      <c r="A40" s="146" t="s">
        <v>14</v>
      </c>
      <c r="B40" s="146"/>
      <c r="C40" s="146"/>
      <c r="D40" s="146"/>
      <c r="E40" s="146"/>
      <c r="F40" s="146"/>
      <c r="G40" s="146"/>
      <c r="H40" s="146"/>
      <c r="I40" s="171"/>
      <c r="J40" s="171"/>
      <c r="K40" s="171"/>
      <c r="L40" s="171"/>
      <c r="M40" s="171"/>
      <c r="N40" s="171"/>
      <c r="O40" s="171"/>
      <c r="P40" s="171"/>
    </row>
    <row r="41" spans="1:20">
      <c r="A41" s="146" t="s">
        <v>16</v>
      </c>
      <c r="B41" s="146"/>
      <c r="C41" s="146"/>
      <c r="D41" s="146"/>
      <c r="E41" s="146"/>
      <c r="F41" s="146"/>
      <c r="G41" s="146"/>
      <c r="H41" s="148"/>
      <c r="I41" s="171"/>
      <c r="J41" s="171"/>
      <c r="K41" s="171"/>
      <c r="L41" s="171"/>
      <c r="M41" s="171"/>
      <c r="N41" s="171"/>
      <c r="O41" s="171"/>
      <c r="P41" s="171"/>
    </row>
    <row r="42" spans="1:20">
      <c r="A42" s="61" t="s">
        <v>18</v>
      </c>
      <c r="B42" s="61"/>
      <c r="C42" s="61"/>
      <c r="D42" s="61"/>
      <c r="E42" s="61"/>
      <c r="F42" s="61"/>
      <c r="G42" s="61"/>
      <c r="H42" s="146"/>
      <c r="I42" s="171"/>
      <c r="J42" s="171"/>
      <c r="K42" s="171"/>
      <c r="L42" s="171"/>
      <c r="M42" s="171"/>
      <c r="N42" s="171"/>
      <c r="O42" s="171"/>
      <c r="P42" s="171"/>
    </row>
    <row r="43" spans="1:20">
      <c r="A43" s="146" t="s">
        <v>122</v>
      </c>
      <c r="B43" s="146"/>
      <c r="C43" s="146"/>
      <c r="D43" s="146"/>
      <c r="E43" s="146"/>
      <c r="F43" s="146"/>
      <c r="G43" s="146"/>
      <c r="H43" s="146"/>
      <c r="I43" s="171"/>
      <c r="J43" s="171"/>
      <c r="K43" s="171"/>
      <c r="L43" s="171"/>
      <c r="M43" s="171"/>
      <c r="N43" s="62" t="s">
        <v>123</v>
      </c>
      <c r="O43" s="62"/>
      <c r="P43" s="62"/>
    </row>
    <row r="45" spans="1:20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</row>
    <row r="46" spans="1:20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</row>
    <row r="47" spans="1:20">
      <c r="A47" s="242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</row>
    <row r="48" spans="1:20">
      <c r="A48" s="242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</row>
    <row r="49" spans="1:16">
      <c r="A49" s="242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</row>
    <row r="50" spans="1:16">
      <c r="A50" s="242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</row>
    <row r="51" spans="1:16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</row>
    <row r="52" spans="1:16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</row>
    <row r="53" spans="1:16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</row>
    <row r="54" spans="1:16">
      <c r="A54" s="242"/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</row>
    <row r="55" spans="1:16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</row>
    <row r="56" spans="1:16">
      <c r="O56" s="242"/>
      <c r="P56" s="242"/>
    </row>
    <row r="57" spans="1:16">
      <c r="O57" s="242"/>
      <c r="P57" s="242"/>
    </row>
    <row r="58" spans="1:16">
      <c r="O58" s="242"/>
      <c r="P58" s="242"/>
    </row>
    <row r="59" spans="1:16">
      <c r="O59" s="242"/>
      <c r="P59" s="242"/>
    </row>
    <row r="60" spans="1:16">
      <c r="O60" s="242"/>
      <c r="P60" s="242"/>
    </row>
    <row r="61" spans="1:16">
      <c r="O61" s="242"/>
      <c r="P61" s="242"/>
    </row>
    <row r="62" spans="1:16">
      <c r="A62" s="242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</row>
    <row r="63" spans="1:16">
      <c r="A63" s="242"/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</row>
    <row r="64" spans="1:16">
      <c r="A64" s="242"/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</row>
    <row r="65" spans="1:16">
      <c r="A65" s="242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</row>
    <row r="66" spans="1:16">
      <c r="A66" s="242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</row>
  </sheetData>
  <mergeCells count="15">
    <mergeCell ref="A36:N36"/>
    <mergeCell ref="A37:J37"/>
    <mergeCell ref="B8:G9"/>
    <mergeCell ref="H8:N8"/>
    <mergeCell ref="O8:T8"/>
    <mergeCell ref="H9:H10"/>
    <mergeCell ref="I9:N9"/>
    <mergeCell ref="O9:O10"/>
    <mergeCell ref="P9:T9"/>
    <mergeCell ref="A8:A10"/>
    <mergeCell ref="I1:T1"/>
    <mergeCell ref="A2:T2"/>
    <mergeCell ref="A4:T4"/>
    <mergeCell ref="A5:T5"/>
    <mergeCell ref="A7:T7"/>
  </mergeCells>
  <pageMargins left="0.39370078740157483" right="0.11811023622047245" top="0.15748031496062992" bottom="0.15748031496062992" header="0.31496062992125984" footer="0.31496062992125984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75" zoomScaleNormal="75" workbookViewId="0">
      <selection activeCell="Q26" sqref="Q26"/>
    </sheetView>
  </sheetViews>
  <sheetFormatPr defaultColWidth="9.140625" defaultRowHeight="15"/>
  <cols>
    <col min="1" max="1" width="18.140625" style="145" customWidth="1"/>
    <col min="2" max="2" width="17" style="145" customWidth="1"/>
    <col min="3" max="3" width="12.7109375" style="145" customWidth="1"/>
    <col min="4" max="4" width="11.85546875" style="145" customWidth="1"/>
    <col min="5" max="5" width="12.85546875" style="145" customWidth="1"/>
    <col min="6" max="6" width="12.28515625" style="145" customWidth="1"/>
    <col min="7" max="7" width="11" style="145" customWidth="1"/>
    <col min="8" max="8" width="12.7109375" style="145" customWidth="1"/>
    <col min="9" max="9" width="15.28515625" style="145" customWidth="1"/>
    <col min="10" max="10" width="12.85546875" style="145" customWidth="1"/>
    <col min="11" max="11" width="12.42578125" style="145" customWidth="1"/>
    <col min="12" max="12" width="12" style="145" customWidth="1"/>
    <col min="13" max="13" width="11" style="145" customWidth="1"/>
    <col min="14" max="14" width="10.85546875" style="145" customWidth="1"/>
    <col min="15" max="15" width="12.7109375" style="145" customWidth="1"/>
    <col min="16" max="16" width="14.140625" style="145" customWidth="1"/>
    <col min="17" max="17" width="12.85546875" style="145" customWidth="1"/>
    <col min="18" max="18" width="10.85546875" style="145" customWidth="1"/>
    <col min="19" max="19" width="12.42578125" style="145" customWidth="1"/>
    <col min="20" max="20" width="10.28515625" style="145" customWidth="1"/>
    <col min="21" max="16384" width="9.140625" style="145"/>
  </cols>
  <sheetData>
    <row r="1" spans="1:20">
      <c r="I1" s="734" t="s">
        <v>319</v>
      </c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</row>
    <row r="2" spans="1:20" ht="20.25">
      <c r="A2" s="735" t="s">
        <v>315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</row>
    <row r="3" spans="1:20" ht="20.25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</row>
    <row r="4" spans="1:20" ht="18.75">
      <c r="A4" s="736" t="s">
        <v>287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</row>
    <row r="5" spans="1:20" ht="18.75">
      <c r="A5" s="736" t="s">
        <v>314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</row>
    <row r="6" spans="1:20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3.45" customHeight="1" thickBot="1">
      <c r="A7" s="737" t="s">
        <v>317</v>
      </c>
      <c r="B7" s="738"/>
      <c r="C7" s="738"/>
      <c r="D7" s="738"/>
      <c r="E7" s="738"/>
      <c r="F7" s="738"/>
      <c r="G7" s="738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40"/>
    </row>
    <row r="8" spans="1:20" ht="35.450000000000003" customHeight="1">
      <c r="A8" s="758" t="s">
        <v>289</v>
      </c>
      <c r="B8" s="742" t="s">
        <v>290</v>
      </c>
      <c r="C8" s="743"/>
      <c r="D8" s="743"/>
      <c r="E8" s="743"/>
      <c r="F8" s="743"/>
      <c r="G8" s="744"/>
      <c r="H8" s="748" t="s">
        <v>291</v>
      </c>
      <c r="I8" s="748"/>
      <c r="J8" s="748"/>
      <c r="K8" s="748"/>
      <c r="L8" s="748"/>
      <c r="M8" s="748"/>
      <c r="N8" s="748"/>
      <c r="O8" s="749" t="s">
        <v>292</v>
      </c>
      <c r="P8" s="750"/>
      <c r="Q8" s="750"/>
      <c r="R8" s="750"/>
      <c r="S8" s="750"/>
      <c r="T8" s="751"/>
    </row>
    <row r="9" spans="1:20">
      <c r="A9" s="759"/>
      <c r="B9" s="745"/>
      <c r="C9" s="746"/>
      <c r="D9" s="746"/>
      <c r="E9" s="746"/>
      <c r="F9" s="746"/>
      <c r="G9" s="747"/>
      <c r="H9" s="752" t="s">
        <v>293</v>
      </c>
      <c r="I9" s="624" t="s">
        <v>294</v>
      </c>
      <c r="J9" s="624"/>
      <c r="K9" s="624"/>
      <c r="L9" s="624"/>
      <c r="M9" s="624"/>
      <c r="N9" s="754"/>
      <c r="O9" s="755" t="s">
        <v>295</v>
      </c>
      <c r="P9" s="624" t="s">
        <v>296</v>
      </c>
      <c r="Q9" s="624"/>
      <c r="R9" s="624"/>
      <c r="S9" s="624"/>
      <c r="T9" s="757"/>
    </row>
    <row r="10" spans="1:20" ht="90.75" thickBot="1">
      <c r="A10" s="760"/>
      <c r="B10" s="407" t="s">
        <v>197</v>
      </c>
      <c r="C10" s="76" t="s">
        <v>189</v>
      </c>
      <c r="D10" s="76" t="s">
        <v>188</v>
      </c>
      <c r="E10" s="76" t="s">
        <v>297</v>
      </c>
      <c r="F10" s="76" t="s">
        <v>298</v>
      </c>
      <c r="G10" s="408" t="s">
        <v>299</v>
      </c>
      <c r="H10" s="753"/>
      <c r="I10" s="409" t="s">
        <v>197</v>
      </c>
      <c r="J10" s="76" t="s">
        <v>189</v>
      </c>
      <c r="K10" s="76" t="s">
        <v>188</v>
      </c>
      <c r="L10" s="76" t="s">
        <v>297</v>
      </c>
      <c r="M10" s="76" t="s">
        <v>298</v>
      </c>
      <c r="N10" s="410" t="s">
        <v>299</v>
      </c>
      <c r="O10" s="756"/>
      <c r="P10" s="409" t="s">
        <v>197</v>
      </c>
      <c r="Q10" s="76" t="s">
        <v>188</v>
      </c>
      <c r="R10" s="76" t="s">
        <v>297</v>
      </c>
      <c r="S10" s="76" t="s">
        <v>298</v>
      </c>
      <c r="T10" s="408" t="s">
        <v>299</v>
      </c>
    </row>
    <row r="11" spans="1:20" ht="34.15" customHeight="1" thickBot="1">
      <c r="A11" s="411">
        <v>1</v>
      </c>
      <c r="B11" s="412" t="s">
        <v>300</v>
      </c>
      <c r="C11" s="413" t="s">
        <v>301</v>
      </c>
      <c r="D11" s="413" t="s">
        <v>302</v>
      </c>
      <c r="E11" s="413" t="s">
        <v>303</v>
      </c>
      <c r="F11" s="413" t="s">
        <v>304</v>
      </c>
      <c r="G11" s="414" t="s">
        <v>305</v>
      </c>
      <c r="H11" s="415">
        <v>7</v>
      </c>
      <c r="I11" s="413" t="s">
        <v>306</v>
      </c>
      <c r="J11" s="413">
        <v>9</v>
      </c>
      <c r="K11" s="413">
        <v>10</v>
      </c>
      <c r="L11" s="413">
        <v>11</v>
      </c>
      <c r="M11" s="413">
        <v>12</v>
      </c>
      <c r="N11" s="416">
        <v>13</v>
      </c>
      <c r="O11" s="417">
        <v>14</v>
      </c>
      <c r="P11" s="413" t="s">
        <v>307</v>
      </c>
      <c r="Q11" s="413">
        <v>16</v>
      </c>
      <c r="R11" s="413">
        <v>17</v>
      </c>
      <c r="S11" s="413">
        <v>18</v>
      </c>
      <c r="T11" s="414">
        <v>19</v>
      </c>
    </row>
    <row r="12" spans="1:20" ht="29.25" thickBot="1">
      <c r="A12" s="418" t="s">
        <v>308</v>
      </c>
      <c r="B12" s="419"/>
      <c r="C12" s="420"/>
      <c r="D12" s="420"/>
      <c r="E12" s="420"/>
      <c r="F12" s="420"/>
      <c r="G12" s="421"/>
      <c r="H12" s="422" t="s">
        <v>107</v>
      </c>
      <c r="I12" s="423"/>
      <c r="J12" s="423"/>
      <c r="K12" s="423"/>
      <c r="L12" s="423"/>
      <c r="M12" s="423"/>
      <c r="N12" s="424"/>
      <c r="O12" s="425" t="s">
        <v>107</v>
      </c>
      <c r="P12" s="423"/>
      <c r="Q12" s="420"/>
      <c r="R12" s="420"/>
      <c r="S12" s="420"/>
      <c r="T12" s="421"/>
    </row>
    <row r="13" spans="1:20">
      <c r="A13" s="426" t="s">
        <v>309</v>
      </c>
      <c r="B13" s="427"/>
      <c r="C13" s="238"/>
      <c r="D13" s="238"/>
      <c r="E13" s="238"/>
      <c r="F13" s="238"/>
      <c r="G13" s="428"/>
      <c r="H13" s="429"/>
      <c r="I13" s="430"/>
      <c r="J13" s="430"/>
      <c r="K13" s="430"/>
      <c r="L13" s="430"/>
      <c r="M13" s="430"/>
      <c r="N13" s="239"/>
      <c r="O13" s="431"/>
      <c r="P13" s="430"/>
      <c r="Q13" s="238"/>
      <c r="R13" s="238"/>
      <c r="S13" s="238"/>
      <c r="T13" s="428"/>
    </row>
    <row r="14" spans="1:20" ht="43.5">
      <c r="A14" s="432" t="s">
        <v>310</v>
      </c>
      <c r="B14" s="433" t="s">
        <v>107</v>
      </c>
      <c r="C14" s="434" t="s">
        <v>107</v>
      </c>
      <c r="D14" s="434" t="s">
        <v>107</v>
      </c>
      <c r="E14" s="434" t="s">
        <v>107</v>
      </c>
      <c r="F14" s="434" t="s">
        <v>107</v>
      </c>
      <c r="G14" s="435" t="s">
        <v>107</v>
      </c>
      <c r="H14" s="436"/>
      <c r="I14" s="437" t="s">
        <v>107</v>
      </c>
      <c r="J14" s="437" t="s">
        <v>107</v>
      </c>
      <c r="K14" s="437" t="s">
        <v>107</v>
      </c>
      <c r="L14" s="437" t="s">
        <v>107</v>
      </c>
      <c r="M14" s="437" t="s">
        <v>107</v>
      </c>
      <c r="N14" s="438" t="s">
        <v>107</v>
      </c>
      <c r="O14" s="439"/>
      <c r="P14" s="437" t="s">
        <v>107</v>
      </c>
      <c r="Q14" s="434" t="s">
        <v>107</v>
      </c>
      <c r="R14" s="434" t="s">
        <v>107</v>
      </c>
      <c r="S14" s="434" t="s">
        <v>107</v>
      </c>
      <c r="T14" s="435" t="s">
        <v>107</v>
      </c>
    </row>
    <row r="15" spans="1:20">
      <c r="A15" s="440" t="s">
        <v>36</v>
      </c>
      <c r="B15" s="441" t="s">
        <v>107</v>
      </c>
      <c r="C15" s="3" t="s">
        <v>107</v>
      </c>
      <c r="D15" s="3" t="s">
        <v>107</v>
      </c>
      <c r="E15" s="3" t="s">
        <v>107</v>
      </c>
      <c r="F15" s="3" t="s">
        <v>107</v>
      </c>
      <c r="G15" s="442" t="s">
        <v>107</v>
      </c>
      <c r="H15" s="443"/>
      <c r="I15" s="444" t="s">
        <v>107</v>
      </c>
      <c r="J15" s="444" t="s">
        <v>107</v>
      </c>
      <c r="K15" s="444" t="s">
        <v>107</v>
      </c>
      <c r="L15" s="444" t="s">
        <v>107</v>
      </c>
      <c r="M15" s="444" t="s">
        <v>107</v>
      </c>
      <c r="N15" s="445" t="s">
        <v>107</v>
      </c>
      <c r="O15" s="446"/>
      <c r="P15" s="444" t="s">
        <v>107</v>
      </c>
      <c r="Q15" s="3" t="s">
        <v>107</v>
      </c>
      <c r="R15" s="3" t="s">
        <v>107</v>
      </c>
      <c r="S15" s="3" t="s">
        <v>107</v>
      </c>
      <c r="T15" s="442" t="s">
        <v>107</v>
      </c>
    </row>
    <row r="16" spans="1:20">
      <c r="A16" s="440">
        <v>2</v>
      </c>
      <c r="B16" s="441" t="s">
        <v>107</v>
      </c>
      <c r="C16" s="3" t="s">
        <v>107</v>
      </c>
      <c r="D16" s="3" t="s">
        <v>107</v>
      </c>
      <c r="E16" s="3" t="s">
        <v>107</v>
      </c>
      <c r="F16" s="3" t="s">
        <v>107</v>
      </c>
      <c r="G16" s="442" t="s">
        <v>107</v>
      </c>
      <c r="H16" s="443"/>
      <c r="I16" s="444" t="s">
        <v>107</v>
      </c>
      <c r="J16" s="444" t="s">
        <v>107</v>
      </c>
      <c r="K16" s="444" t="s">
        <v>107</v>
      </c>
      <c r="L16" s="444" t="s">
        <v>107</v>
      </c>
      <c r="M16" s="444" t="s">
        <v>107</v>
      </c>
      <c r="N16" s="445" t="s">
        <v>107</v>
      </c>
      <c r="O16" s="446"/>
      <c r="P16" s="444" t="s">
        <v>107</v>
      </c>
      <c r="Q16" s="3" t="s">
        <v>107</v>
      </c>
      <c r="R16" s="3" t="s">
        <v>107</v>
      </c>
      <c r="S16" s="3" t="s">
        <v>107</v>
      </c>
      <c r="T16" s="442" t="s">
        <v>107</v>
      </c>
    </row>
    <row r="17" spans="1:20">
      <c r="A17" s="440">
        <v>3</v>
      </c>
      <c r="B17" s="441" t="s">
        <v>107</v>
      </c>
      <c r="C17" s="3" t="s">
        <v>107</v>
      </c>
      <c r="D17" s="3" t="s">
        <v>107</v>
      </c>
      <c r="E17" s="3" t="s">
        <v>107</v>
      </c>
      <c r="F17" s="3" t="s">
        <v>107</v>
      </c>
      <c r="G17" s="442" t="s">
        <v>107</v>
      </c>
      <c r="H17" s="443"/>
      <c r="I17" s="444" t="s">
        <v>107</v>
      </c>
      <c r="J17" s="444" t="s">
        <v>107</v>
      </c>
      <c r="K17" s="444" t="s">
        <v>107</v>
      </c>
      <c r="L17" s="444" t="s">
        <v>107</v>
      </c>
      <c r="M17" s="444" t="s">
        <v>107</v>
      </c>
      <c r="N17" s="445" t="s">
        <v>107</v>
      </c>
      <c r="O17" s="446"/>
      <c r="P17" s="444" t="s">
        <v>107</v>
      </c>
      <c r="Q17" s="3" t="s">
        <v>107</v>
      </c>
      <c r="R17" s="3" t="s">
        <v>107</v>
      </c>
      <c r="S17" s="3" t="s">
        <v>107</v>
      </c>
      <c r="T17" s="442" t="s">
        <v>107</v>
      </c>
    </row>
    <row r="18" spans="1:20">
      <c r="A18" s="447" t="s">
        <v>205</v>
      </c>
      <c r="B18" s="441" t="s">
        <v>107</v>
      </c>
      <c r="C18" s="3" t="s">
        <v>107</v>
      </c>
      <c r="D18" s="3" t="s">
        <v>107</v>
      </c>
      <c r="E18" s="3" t="s">
        <v>107</v>
      </c>
      <c r="F18" s="3" t="s">
        <v>107</v>
      </c>
      <c r="G18" s="442" t="s">
        <v>107</v>
      </c>
      <c r="H18" s="443"/>
      <c r="I18" s="444" t="s">
        <v>107</v>
      </c>
      <c r="J18" s="444" t="s">
        <v>107</v>
      </c>
      <c r="K18" s="444" t="s">
        <v>107</v>
      </c>
      <c r="L18" s="444" t="s">
        <v>107</v>
      </c>
      <c r="M18" s="444" t="s">
        <v>107</v>
      </c>
      <c r="N18" s="445" t="s">
        <v>107</v>
      </c>
      <c r="O18" s="446"/>
      <c r="P18" s="444" t="s">
        <v>107</v>
      </c>
      <c r="Q18" s="3" t="s">
        <v>107</v>
      </c>
      <c r="R18" s="3" t="s">
        <v>107</v>
      </c>
      <c r="S18" s="3" t="s">
        <v>107</v>
      </c>
      <c r="T18" s="442" t="s">
        <v>107</v>
      </c>
    </row>
    <row r="19" spans="1:20" ht="28.5">
      <c r="A19" s="432" t="s">
        <v>311</v>
      </c>
      <c r="B19" s="433" t="s">
        <v>107</v>
      </c>
      <c r="C19" s="434" t="s">
        <v>107</v>
      </c>
      <c r="D19" s="434" t="s">
        <v>107</v>
      </c>
      <c r="E19" s="434" t="s">
        <v>107</v>
      </c>
      <c r="F19" s="434" t="s">
        <v>107</v>
      </c>
      <c r="G19" s="435" t="s">
        <v>107</v>
      </c>
      <c r="H19" s="436"/>
      <c r="I19" s="437" t="s">
        <v>107</v>
      </c>
      <c r="J19" s="437" t="s">
        <v>107</v>
      </c>
      <c r="K19" s="437" t="s">
        <v>107</v>
      </c>
      <c r="L19" s="437" t="s">
        <v>107</v>
      </c>
      <c r="M19" s="437" t="s">
        <v>107</v>
      </c>
      <c r="N19" s="438" t="s">
        <v>107</v>
      </c>
      <c r="O19" s="439"/>
      <c r="P19" s="437" t="s">
        <v>107</v>
      </c>
      <c r="Q19" s="434" t="s">
        <v>107</v>
      </c>
      <c r="R19" s="434" t="s">
        <v>107</v>
      </c>
      <c r="S19" s="434" t="s">
        <v>107</v>
      </c>
      <c r="T19" s="435" t="s">
        <v>107</v>
      </c>
    </row>
    <row r="20" spans="1:20">
      <c r="A20" s="440">
        <v>1</v>
      </c>
      <c r="B20" s="441" t="s">
        <v>107</v>
      </c>
      <c r="C20" s="3" t="s">
        <v>107</v>
      </c>
      <c r="D20" s="3" t="s">
        <v>107</v>
      </c>
      <c r="E20" s="3" t="s">
        <v>107</v>
      </c>
      <c r="F20" s="3" t="s">
        <v>107</v>
      </c>
      <c r="G20" s="442" t="s">
        <v>107</v>
      </c>
      <c r="H20" s="443"/>
      <c r="I20" s="444" t="s">
        <v>107</v>
      </c>
      <c r="J20" s="444" t="s">
        <v>107</v>
      </c>
      <c r="K20" s="444" t="s">
        <v>107</v>
      </c>
      <c r="L20" s="444" t="s">
        <v>107</v>
      </c>
      <c r="M20" s="444" t="s">
        <v>107</v>
      </c>
      <c r="N20" s="445" t="s">
        <v>107</v>
      </c>
      <c r="O20" s="446"/>
      <c r="P20" s="444" t="s">
        <v>107</v>
      </c>
      <c r="Q20" s="3" t="s">
        <v>107</v>
      </c>
      <c r="R20" s="3" t="s">
        <v>107</v>
      </c>
      <c r="S20" s="3" t="s">
        <v>107</v>
      </c>
      <c r="T20" s="442" t="s">
        <v>107</v>
      </c>
    </row>
    <row r="21" spans="1:20">
      <c r="A21" s="440">
        <v>2</v>
      </c>
      <c r="B21" s="441" t="s">
        <v>107</v>
      </c>
      <c r="C21" s="3" t="s">
        <v>107</v>
      </c>
      <c r="D21" s="3" t="s">
        <v>107</v>
      </c>
      <c r="E21" s="3" t="s">
        <v>107</v>
      </c>
      <c r="F21" s="3" t="s">
        <v>107</v>
      </c>
      <c r="G21" s="442" t="s">
        <v>107</v>
      </c>
      <c r="H21" s="443"/>
      <c r="I21" s="444" t="s">
        <v>107</v>
      </c>
      <c r="J21" s="444" t="s">
        <v>107</v>
      </c>
      <c r="K21" s="444" t="s">
        <v>107</v>
      </c>
      <c r="L21" s="444" t="s">
        <v>107</v>
      </c>
      <c r="M21" s="444" t="s">
        <v>107</v>
      </c>
      <c r="N21" s="445" t="s">
        <v>107</v>
      </c>
      <c r="O21" s="446"/>
      <c r="P21" s="444" t="s">
        <v>107</v>
      </c>
      <c r="Q21" s="3" t="s">
        <v>107</v>
      </c>
      <c r="R21" s="3" t="s">
        <v>107</v>
      </c>
      <c r="S21" s="3" t="s">
        <v>107</v>
      </c>
      <c r="T21" s="442" t="s">
        <v>107</v>
      </c>
    </row>
    <row r="22" spans="1:20">
      <c r="A22" s="440">
        <v>3</v>
      </c>
      <c r="B22" s="441" t="s">
        <v>107</v>
      </c>
      <c r="C22" s="3" t="s">
        <v>107</v>
      </c>
      <c r="D22" s="3" t="s">
        <v>107</v>
      </c>
      <c r="E22" s="3" t="s">
        <v>107</v>
      </c>
      <c r="F22" s="3" t="s">
        <v>107</v>
      </c>
      <c r="G22" s="442" t="s">
        <v>107</v>
      </c>
      <c r="H22" s="443"/>
      <c r="I22" s="444" t="s">
        <v>107</v>
      </c>
      <c r="J22" s="444" t="s">
        <v>107</v>
      </c>
      <c r="K22" s="444" t="s">
        <v>107</v>
      </c>
      <c r="L22" s="444" t="s">
        <v>107</v>
      </c>
      <c r="M22" s="444" t="s">
        <v>107</v>
      </c>
      <c r="N22" s="445" t="s">
        <v>107</v>
      </c>
      <c r="O22" s="446"/>
      <c r="P22" s="444" t="s">
        <v>107</v>
      </c>
      <c r="Q22" s="3" t="s">
        <v>107</v>
      </c>
      <c r="R22" s="3" t="s">
        <v>107</v>
      </c>
      <c r="S22" s="3" t="s">
        <v>107</v>
      </c>
      <c r="T22" s="442" t="s">
        <v>107</v>
      </c>
    </row>
    <row r="23" spans="1:20" ht="15.75" thickBot="1">
      <c r="A23" s="448" t="s">
        <v>205</v>
      </c>
      <c r="B23" s="449" t="s">
        <v>107</v>
      </c>
      <c r="C23" s="450" t="s">
        <v>107</v>
      </c>
      <c r="D23" s="450" t="s">
        <v>107</v>
      </c>
      <c r="E23" s="450" t="s">
        <v>107</v>
      </c>
      <c r="F23" s="450" t="s">
        <v>107</v>
      </c>
      <c r="G23" s="451" t="s">
        <v>107</v>
      </c>
      <c r="H23" s="452"/>
      <c r="I23" s="453" t="s">
        <v>107</v>
      </c>
      <c r="J23" s="453" t="s">
        <v>107</v>
      </c>
      <c r="K23" s="453" t="s">
        <v>107</v>
      </c>
      <c r="L23" s="453" t="s">
        <v>107</v>
      </c>
      <c r="M23" s="453" t="s">
        <v>107</v>
      </c>
      <c r="N23" s="454" t="s">
        <v>107</v>
      </c>
      <c r="O23" s="455"/>
      <c r="P23" s="453" t="s">
        <v>107</v>
      </c>
      <c r="Q23" s="450" t="s">
        <v>107</v>
      </c>
      <c r="R23" s="450" t="s">
        <v>107</v>
      </c>
      <c r="S23" s="450" t="s">
        <v>107</v>
      </c>
      <c r="T23" s="451" t="s">
        <v>107</v>
      </c>
    </row>
    <row r="24" spans="1:20" ht="29.25" thickBot="1">
      <c r="A24" s="418" t="s">
        <v>308</v>
      </c>
      <c r="B24" s="419"/>
      <c r="C24" s="420"/>
      <c r="D24" s="420"/>
      <c r="E24" s="420"/>
      <c r="F24" s="420"/>
      <c r="G24" s="421"/>
      <c r="H24" s="422" t="s">
        <v>107</v>
      </c>
      <c r="I24" s="423"/>
      <c r="J24" s="423"/>
      <c r="K24" s="423"/>
      <c r="L24" s="423"/>
      <c r="M24" s="423"/>
      <c r="N24" s="424"/>
      <c r="O24" s="425" t="s">
        <v>107</v>
      </c>
      <c r="P24" s="423"/>
      <c r="Q24" s="420"/>
      <c r="R24" s="420"/>
      <c r="S24" s="420"/>
      <c r="T24" s="421"/>
    </row>
    <row r="25" spans="1:20">
      <c r="A25" s="456" t="s">
        <v>309</v>
      </c>
      <c r="B25" s="427"/>
      <c r="C25" s="238"/>
      <c r="D25" s="238"/>
      <c r="E25" s="238"/>
      <c r="F25" s="238"/>
      <c r="G25" s="428"/>
      <c r="H25" s="429"/>
      <c r="I25" s="430"/>
      <c r="J25" s="430"/>
      <c r="K25" s="430"/>
      <c r="L25" s="430"/>
      <c r="M25" s="430"/>
      <c r="N25" s="239"/>
      <c r="O25" s="431"/>
      <c r="P25" s="430"/>
      <c r="Q25" s="238"/>
      <c r="R25" s="238"/>
      <c r="S25" s="238"/>
      <c r="T25" s="428"/>
    </row>
    <row r="26" spans="1:20" ht="42.75">
      <c r="A26" s="457" t="s">
        <v>310</v>
      </c>
      <c r="B26" s="433" t="s">
        <v>107</v>
      </c>
      <c r="C26" s="434" t="s">
        <v>107</v>
      </c>
      <c r="D26" s="434" t="s">
        <v>107</v>
      </c>
      <c r="E26" s="434" t="s">
        <v>107</v>
      </c>
      <c r="F26" s="434" t="s">
        <v>107</v>
      </c>
      <c r="G26" s="435" t="s">
        <v>107</v>
      </c>
      <c r="H26" s="436"/>
      <c r="I26" s="437" t="s">
        <v>107</v>
      </c>
      <c r="J26" s="437" t="s">
        <v>107</v>
      </c>
      <c r="K26" s="437" t="s">
        <v>107</v>
      </c>
      <c r="L26" s="437" t="s">
        <v>107</v>
      </c>
      <c r="M26" s="437" t="s">
        <v>107</v>
      </c>
      <c r="N26" s="438" t="s">
        <v>107</v>
      </c>
      <c r="O26" s="439"/>
      <c r="P26" s="437" t="s">
        <v>107</v>
      </c>
      <c r="Q26" s="434" t="s">
        <v>107</v>
      </c>
      <c r="R26" s="434" t="s">
        <v>107</v>
      </c>
      <c r="S26" s="434" t="s">
        <v>107</v>
      </c>
      <c r="T26" s="435" t="s">
        <v>107</v>
      </c>
    </row>
    <row r="27" spans="1:20">
      <c r="A27" s="458" t="s">
        <v>36</v>
      </c>
      <c r="B27" s="441" t="s">
        <v>107</v>
      </c>
      <c r="C27" s="3" t="s">
        <v>107</v>
      </c>
      <c r="D27" s="3" t="s">
        <v>107</v>
      </c>
      <c r="E27" s="3" t="s">
        <v>107</v>
      </c>
      <c r="F27" s="3" t="s">
        <v>107</v>
      </c>
      <c r="G27" s="442" t="s">
        <v>107</v>
      </c>
      <c r="H27" s="443"/>
      <c r="I27" s="444" t="s">
        <v>107</v>
      </c>
      <c r="J27" s="444" t="s">
        <v>107</v>
      </c>
      <c r="K27" s="444" t="s">
        <v>107</v>
      </c>
      <c r="L27" s="444" t="s">
        <v>107</v>
      </c>
      <c r="M27" s="444" t="s">
        <v>107</v>
      </c>
      <c r="N27" s="445" t="s">
        <v>107</v>
      </c>
      <c r="O27" s="446"/>
      <c r="P27" s="444" t="s">
        <v>107</v>
      </c>
      <c r="Q27" s="3" t="s">
        <v>107</v>
      </c>
      <c r="R27" s="3" t="s">
        <v>107</v>
      </c>
      <c r="S27" s="3" t="s">
        <v>107</v>
      </c>
      <c r="T27" s="442" t="s">
        <v>107</v>
      </c>
    </row>
    <row r="28" spans="1:20">
      <c r="A28" s="458">
        <v>2</v>
      </c>
      <c r="B28" s="441" t="s">
        <v>107</v>
      </c>
      <c r="C28" s="3" t="s">
        <v>107</v>
      </c>
      <c r="D28" s="3" t="s">
        <v>107</v>
      </c>
      <c r="E28" s="3" t="s">
        <v>107</v>
      </c>
      <c r="F28" s="3" t="s">
        <v>107</v>
      </c>
      <c r="G28" s="442" t="s">
        <v>107</v>
      </c>
      <c r="H28" s="443"/>
      <c r="I28" s="444" t="s">
        <v>107</v>
      </c>
      <c r="J28" s="444" t="s">
        <v>107</v>
      </c>
      <c r="K28" s="444" t="s">
        <v>107</v>
      </c>
      <c r="L28" s="444" t="s">
        <v>107</v>
      </c>
      <c r="M28" s="444" t="s">
        <v>107</v>
      </c>
      <c r="N28" s="445" t="s">
        <v>107</v>
      </c>
      <c r="O28" s="446"/>
      <c r="P28" s="444" t="s">
        <v>107</v>
      </c>
      <c r="Q28" s="3" t="s">
        <v>107</v>
      </c>
      <c r="R28" s="3" t="s">
        <v>107</v>
      </c>
      <c r="S28" s="3" t="s">
        <v>107</v>
      </c>
      <c r="T28" s="442" t="s">
        <v>107</v>
      </c>
    </row>
    <row r="29" spans="1:20">
      <c r="A29" s="458">
        <v>3</v>
      </c>
      <c r="B29" s="441" t="s">
        <v>107</v>
      </c>
      <c r="C29" s="3" t="s">
        <v>107</v>
      </c>
      <c r="D29" s="3" t="s">
        <v>107</v>
      </c>
      <c r="E29" s="3" t="s">
        <v>107</v>
      </c>
      <c r="F29" s="3" t="s">
        <v>107</v>
      </c>
      <c r="G29" s="442" t="s">
        <v>107</v>
      </c>
      <c r="H29" s="443"/>
      <c r="I29" s="444" t="s">
        <v>107</v>
      </c>
      <c r="J29" s="444" t="s">
        <v>107</v>
      </c>
      <c r="K29" s="444" t="s">
        <v>107</v>
      </c>
      <c r="L29" s="444" t="s">
        <v>107</v>
      </c>
      <c r="M29" s="444" t="s">
        <v>107</v>
      </c>
      <c r="N29" s="445" t="s">
        <v>107</v>
      </c>
      <c r="O29" s="446"/>
      <c r="P29" s="444" t="s">
        <v>107</v>
      </c>
      <c r="Q29" s="3" t="s">
        <v>107</v>
      </c>
      <c r="R29" s="3" t="s">
        <v>107</v>
      </c>
      <c r="S29" s="3" t="s">
        <v>107</v>
      </c>
      <c r="T29" s="442" t="s">
        <v>107</v>
      </c>
    </row>
    <row r="30" spans="1:20">
      <c r="A30" s="459" t="s">
        <v>205</v>
      </c>
      <c r="B30" s="441" t="s">
        <v>107</v>
      </c>
      <c r="C30" s="3" t="s">
        <v>107</v>
      </c>
      <c r="D30" s="3" t="s">
        <v>107</v>
      </c>
      <c r="E30" s="3" t="s">
        <v>107</v>
      </c>
      <c r="F30" s="3" t="s">
        <v>107</v>
      </c>
      <c r="G30" s="442" t="s">
        <v>107</v>
      </c>
      <c r="H30" s="443"/>
      <c r="I30" s="444" t="s">
        <v>107</v>
      </c>
      <c r="J30" s="444" t="s">
        <v>107</v>
      </c>
      <c r="K30" s="444" t="s">
        <v>107</v>
      </c>
      <c r="L30" s="444" t="s">
        <v>107</v>
      </c>
      <c r="M30" s="444" t="s">
        <v>107</v>
      </c>
      <c r="N30" s="445" t="s">
        <v>107</v>
      </c>
      <c r="O30" s="446"/>
      <c r="P30" s="444" t="s">
        <v>107</v>
      </c>
      <c r="Q30" s="3" t="s">
        <v>107</v>
      </c>
      <c r="R30" s="3" t="s">
        <v>107</v>
      </c>
      <c r="S30" s="3" t="s">
        <v>107</v>
      </c>
      <c r="T30" s="442" t="s">
        <v>107</v>
      </c>
    </row>
    <row r="31" spans="1:20" ht="27.75">
      <c r="A31" s="457" t="s">
        <v>312</v>
      </c>
      <c r="B31" s="433" t="s">
        <v>107</v>
      </c>
      <c r="C31" s="434" t="s">
        <v>107</v>
      </c>
      <c r="D31" s="434" t="s">
        <v>107</v>
      </c>
      <c r="E31" s="434" t="s">
        <v>107</v>
      </c>
      <c r="F31" s="434" t="s">
        <v>107</v>
      </c>
      <c r="G31" s="435" t="s">
        <v>107</v>
      </c>
      <c r="H31" s="436"/>
      <c r="I31" s="437" t="s">
        <v>107</v>
      </c>
      <c r="J31" s="437" t="s">
        <v>107</v>
      </c>
      <c r="K31" s="437" t="s">
        <v>107</v>
      </c>
      <c r="L31" s="437" t="s">
        <v>107</v>
      </c>
      <c r="M31" s="437" t="s">
        <v>107</v>
      </c>
      <c r="N31" s="438" t="s">
        <v>107</v>
      </c>
      <c r="O31" s="439"/>
      <c r="P31" s="437" t="s">
        <v>107</v>
      </c>
      <c r="Q31" s="434" t="s">
        <v>107</v>
      </c>
      <c r="R31" s="434" t="s">
        <v>107</v>
      </c>
      <c r="S31" s="434" t="s">
        <v>107</v>
      </c>
      <c r="T31" s="435" t="s">
        <v>107</v>
      </c>
    </row>
    <row r="32" spans="1:20">
      <c r="A32" s="458">
        <v>1</v>
      </c>
      <c r="B32" s="441" t="s">
        <v>107</v>
      </c>
      <c r="C32" s="3" t="s">
        <v>107</v>
      </c>
      <c r="D32" s="3" t="s">
        <v>107</v>
      </c>
      <c r="E32" s="3" t="s">
        <v>107</v>
      </c>
      <c r="F32" s="3" t="s">
        <v>107</v>
      </c>
      <c r="G32" s="442" t="s">
        <v>107</v>
      </c>
      <c r="H32" s="443"/>
      <c r="I32" s="444" t="s">
        <v>107</v>
      </c>
      <c r="J32" s="444" t="s">
        <v>107</v>
      </c>
      <c r="K32" s="444" t="s">
        <v>107</v>
      </c>
      <c r="L32" s="444" t="s">
        <v>107</v>
      </c>
      <c r="M32" s="444" t="s">
        <v>107</v>
      </c>
      <c r="N32" s="445" t="s">
        <v>107</v>
      </c>
      <c r="O32" s="446"/>
      <c r="P32" s="444" t="s">
        <v>107</v>
      </c>
      <c r="Q32" s="3" t="s">
        <v>107</v>
      </c>
      <c r="R32" s="3" t="s">
        <v>107</v>
      </c>
      <c r="S32" s="3" t="s">
        <v>107</v>
      </c>
      <c r="T32" s="442" t="s">
        <v>107</v>
      </c>
    </row>
    <row r="33" spans="1:20">
      <c r="A33" s="458">
        <v>2</v>
      </c>
      <c r="B33" s="441" t="s">
        <v>107</v>
      </c>
      <c r="C33" s="3" t="s">
        <v>107</v>
      </c>
      <c r="D33" s="3" t="s">
        <v>107</v>
      </c>
      <c r="E33" s="3" t="s">
        <v>107</v>
      </c>
      <c r="F33" s="3" t="s">
        <v>107</v>
      </c>
      <c r="G33" s="442" t="s">
        <v>107</v>
      </c>
      <c r="H33" s="443"/>
      <c r="I33" s="444" t="s">
        <v>107</v>
      </c>
      <c r="J33" s="444" t="s">
        <v>107</v>
      </c>
      <c r="K33" s="444" t="s">
        <v>107</v>
      </c>
      <c r="L33" s="444" t="s">
        <v>107</v>
      </c>
      <c r="M33" s="444" t="s">
        <v>107</v>
      </c>
      <c r="N33" s="445" t="s">
        <v>107</v>
      </c>
      <c r="O33" s="446"/>
      <c r="P33" s="444" t="s">
        <v>107</v>
      </c>
      <c r="Q33" s="3" t="s">
        <v>107</v>
      </c>
      <c r="R33" s="3" t="s">
        <v>107</v>
      </c>
      <c r="S33" s="3" t="s">
        <v>107</v>
      </c>
      <c r="T33" s="442" t="s">
        <v>107</v>
      </c>
    </row>
    <row r="34" spans="1:20">
      <c r="A34" s="458">
        <v>3</v>
      </c>
      <c r="B34" s="441" t="s">
        <v>107</v>
      </c>
      <c r="C34" s="3" t="s">
        <v>107</v>
      </c>
      <c r="D34" s="3" t="s">
        <v>107</v>
      </c>
      <c r="E34" s="3" t="s">
        <v>107</v>
      </c>
      <c r="F34" s="3" t="s">
        <v>107</v>
      </c>
      <c r="G34" s="442" t="s">
        <v>107</v>
      </c>
      <c r="H34" s="443"/>
      <c r="I34" s="444" t="s">
        <v>107</v>
      </c>
      <c r="J34" s="444" t="s">
        <v>107</v>
      </c>
      <c r="K34" s="444" t="s">
        <v>107</v>
      </c>
      <c r="L34" s="444" t="s">
        <v>107</v>
      </c>
      <c r="M34" s="444" t="s">
        <v>107</v>
      </c>
      <c r="N34" s="445" t="s">
        <v>107</v>
      </c>
      <c r="O34" s="446"/>
      <c r="P34" s="444" t="s">
        <v>107</v>
      </c>
      <c r="Q34" s="3" t="s">
        <v>107</v>
      </c>
      <c r="R34" s="3" t="s">
        <v>107</v>
      </c>
      <c r="S34" s="3" t="s">
        <v>107</v>
      </c>
      <c r="T34" s="442" t="s">
        <v>107</v>
      </c>
    </row>
    <row r="35" spans="1:20" ht="15.75" thickBot="1">
      <c r="A35" s="460" t="s">
        <v>205</v>
      </c>
      <c r="B35" s="449" t="s">
        <v>107</v>
      </c>
      <c r="C35" s="450" t="s">
        <v>107</v>
      </c>
      <c r="D35" s="450" t="s">
        <v>107</v>
      </c>
      <c r="E35" s="450" t="s">
        <v>107</v>
      </c>
      <c r="F35" s="450" t="s">
        <v>107</v>
      </c>
      <c r="G35" s="451" t="s">
        <v>107</v>
      </c>
      <c r="H35" s="452"/>
      <c r="I35" s="453" t="s">
        <v>107</v>
      </c>
      <c r="J35" s="453" t="s">
        <v>107</v>
      </c>
      <c r="K35" s="453" t="s">
        <v>107</v>
      </c>
      <c r="L35" s="453" t="s">
        <v>107</v>
      </c>
      <c r="M35" s="453" t="s">
        <v>107</v>
      </c>
      <c r="N35" s="454" t="s">
        <v>107</v>
      </c>
      <c r="O35" s="455"/>
      <c r="P35" s="453" t="s">
        <v>107</v>
      </c>
      <c r="Q35" s="450" t="s">
        <v>107</v>
      </c>
      <c r="R35" s="450" t="s">
        <v>107</v>
      </c>
      <c r="S35" s="450" t="s">
        <v>107</v>
      </c>
      <c r="T35" s="451" t="s">
        <v>107</v>
      </c>
    </row>
    <row r="36" spans="1:20">
      <c r="A36" s="741"/>
      <c r="B36" s="741"/>
      <c r="C36" s="741"/>
      <c r="D36" s="741"/>
      <c r="E36" s="741"/>
      <c r="F36" s="741"/>
      <c r="G36" s="741"/>
      <c r="H36" s="741"/>
      <c r="I36" s="741"/>
      <c r="J36" s="741"/>
      <c r="K36" s="741"/>
      <c r="L36" s="741"/>
      <c r="M36" s="741"/>
      <c r="N36" s="741"/>
      <c r="O36" s="242"/>
      <c r="P36" s="242"/>
    </row>
    <row r="37" spans="1:20">
      <c r="A37" s="741" t="s">
        <v>313</v>
      </c>
      <c r="B37" s="741"/>
      <c r="C37" s="741"/>
      <c r="D37" s="741"/>
      <c r="E37" s="741"/>
      <c r="F37" s="741"/>
      <c r="G37" s="741"/>
      <c r="H37" s="741"/>
      <c r="I37" s="741"/>
      <c r="J37" s="741"/>
      <c r="K37" s="461"/>
      <c r="L37" s="461"/>
      <c r="M37" s="461"/>
      <c r="N37" s="461"/>
      <c r="O37" s="242"/>
      <c r="P37" s="242"/>
    </row>
    <row r="38" spans="1:20">
      <c r="A38" s="461"/>
      <c r="B38" s="461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242"/>
      <c r="P38" s="242"/>
    </row>
    <row r="39" spans="1:20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</row>
    <row r="40" spans="1:20">
      <c r="A40" s="146" t="s">
        <v>14</v>
      </c>
      <c r="B40" s="146"/>
      <c r="C40" s="146"/>
      <c r="D40" s="146"/>
      <c r="E40" s="146"/>
      <c r="F40" s="146"/>
      <c r="G40" s="146"/>
      <c r="H40" s="146"/>
      <c r="I40" s="171"/>
      <c r="J40" s="171"/>
      <c r="K40" s="171"/>
      <c r="L40" s="171"/>
      <c r="M40" s="171"/>
      <c r="N40" s="171"/>
      <c r="O40" s="171"/>
      <c r="P40" s="171"/>
    </row>
    <row r="41" spans="1:20">
      <c r="A41" s="146" t="s">
        <v>16</v>
      </c>
      <c r="B41" s="146"/>
      <c r="C41" s="146"/>
      <c r="D41" s="146"/>
      <c r="E41" s="146"/>
      <c r="F41" s="146"/>
      <c r="G41" s="146"/>
      <c r="H41" s="148"/>
      <c r="I41" s="171"/>
      <c r="J41" s="171"/>
      <c r="K41" s="171"/>
      <c r="L41" s="171"/>
      <c r="M41" s="171"/>
      <c r="N41" s="171"/>
      <c r="O41" s="171"/>
      <c r="P41" s="171"/>
    </row>
    <row r="42" spans="1:20">
      <c r="A42" s="61" t="s">
        <v>18</v>
      </c>
      <c r="B42" s="61"/>
      <c r="C42" s="61"/>
      <c r="D42" s="61"/>
      <c r="E42" s="61"/>
      <c r="F42" s="61"/>
      <c r="G42" s="61"/>
      <c r="H42" s="146"/>
      <c r="I42" s="171"/>
      <c r="J42" s="171"/>
      <c r="K42" s="171"/>
      <c r="L42" s="171"/>
      <c r="M42" s="171"/>
      <c r="N42" s="171"/>
      <c r="O42" s="171"/>
      <c r="P42" s="171"/>
    </row>
    <row r="43" spans="1:20">
      <c r="A43" s="146" t="s">
        <v>122</v>
      </c>
      <c r="B43" s="146"/>
      <c r="C43" s="146"/>
      <c r="D43" s="146"/>
      <c r="E43" s="146"/>
      <c r="F43" s="146"/>
      <c r="G43" s="146"/>
      <c r="H43" s="146"/>
      <c r="I43" s="171"/>
      <c r="J43" s="171"/>
      <c r="K43" s="171"/>
      <c r="L43" s="171"/>
      <c r="M43" s="171"/>
      <c r="N43" s="62" t="s">
        <v>123</v>
      </c>
      <c r="O43" s="62"/>
      <c r="P43" s="62"/>
    </row>
    <row r="45" spans="1:20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</row>
    <row r="46" spans="1:20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</row>
    <row r="47" spans="1:20">
      <c r="A47" s="242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</row>
    <row r="48" spans="1:20">
      <c r="A48" s="242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</row>
    <row r="49" spans="1:16">
      <c r="A49" s="242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</row>
    <row r="50" spans="1:16">
      <c r="A50" s="242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</row>
    <row r="51" spans="1:16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</row>
    <row r="52" spans="1:16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</row>
    <row r="53" spans="1:16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</row>
    <row r="54" spans="1:16">
      <c r="A54" s="242"/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</row>
    <row r="55" spans="1:16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</row>
    <row r="56" spans="1:16">
      <c r="O56" s="242"/>
      <c r="P56" s="242"/>
    </row>
    <row r="57" spans="1:16">
      <c r="O57" s="242"/>
      <c r="P57" s="242"/>
    </row>
    <row r="58" spans="1:16">
      <c r="O58" s="242"/>
      <c r="P58" s="242"/>
    </row>
    <row r="59" spans="1:16">
      <c r="O59" s="242"/>
      <c r="P59" s="242"/>
    </row>
    <row r="60" spans="1:16">
      <c r="O60" s="242"/>
      <c r="P60" s="242"/>
    </row>
    <row r="61" spans="1:16">
      <c r="O61" s="242"/>
      <c r="P61" s="242"/>
    </row>
    <row r="62" spans="1:16">
      <c r="A62" s="242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</row>
    <row r="63" spans="1:16">
      <c r="A63" s="242"/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</row>
    <row r="64" spans="1:16">
      <c r="A64" s="242"/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</row>
    <row r="65" spans="1:16">
      <c r="A65" s="242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</row>
    <row r="66" spans="1:16">
      <c r="A66" s="242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</row>
  </sheetData>
  <mergeCells count="15">
    <mergeCell ref="I9:N9"/>
    <mergeCell ref="O9:O10"/>
    <mergeCell ref="P9:T9"/>
    <mergeCell ref="A36:N36"/>
    <mergeCell ref="A37:J37"/>
    <mergeCell ref="A8:A10"/>
    <mergeCell ref="B8:G9"/>
    <mergeCell ref="H8:N8"/>
    <mergeCell ref="O8:T8"/>
    <mergeCell ref="H9:H10"/>
    <mergeCell ref="I1:T1"/>
    <mergeCell ref="A2:T2"/>
    <mergeCell ref="A4:T4"/>
    <mergeCell ref="A5:T5"/>
    <mergeCell ref="A7:T7"/>
  </mergeCells>
  <pageMargins left="0.39370078740157483" right="0.11811023622047245" top="0.35433070866141736" bottom="0.74803149606299213" header="0.31496062992125984" footer="0.31496062992125984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75" zoomScaleNormal="75" workbookViewId="0">
      <selection activeCell="K19" sqref="K19"/>
    </sheetView>
  </sheetViews>
  <sheetFormatPr defaultColWidth="9.140625" defaultRowHeight="15"/>
  <cols>
    <col min="1" max="1" width="18.140625" style="145" customWidth="1"/>
    <col min="2" max="2" width="17" style="145" customWidth="1"/>
    <col min="3" max="3" width="12.42578125" style="145" customWidth="1"/>
    <col min="4" max="4" width="11.85546875" style="145" customWidth="1"/>
    <col min="5" max="5" width="12.85546875" style="145" customWidth="1"/>
    <col min="6" max="6" width="12.28515625" style="145" customWidth="1"/>
    <col min="7" max="7" width="11" style="145" customWidth="1"/>
    <col min="8" max="8" width="12.7109375" style="145" customWidth="1"/>
    <col min="9" max="9" width="15.28515625" style="145" customWidth="1"/>
    <col min="10" max="10" width="12.85546875" style="145" customWidth="1"/>
    <col min="11" max="11" width="12.42578125" style="145" customWidth="1"/>
    <col min="12" max="12" width="12" style="145" customWidth="1"/>
    <col min="13" max="13" width="11" style="145" customWidth="1"/>
    <col min="14" max="14" width="10.85546875" style="145" customWidth="1"/>
    <col min="15" max="15" width="12.7109375" style="145" customWidth="1"/>
    <col min="16" max="16" width="14.140625" style="145" customWidth="1"/>
    <col min="17" max="17" width="12.85546875" style="145" customWidth="1"/>
    <col min="18" max="18" width="10.85546875" style="145" customWidth="1"/>
    <col min="19" max="19" width="12.42578125" style="145" customWidth="1"/>
    <col min="20" max="20" width="10.28515625" style="145" customWidth="1"/>
    <col min="21" max="16384" width="9.140625" style="145"/>
  </cols>
  <sheetData>
    <row r="1" spans="1:20">
      <c r="I1" s="734" t="s">
        <v>320</v>
      </c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</row>
    <row r="2" spans="1:20" ht="20.25">
      <c r="A2" s="735" t="s">
        <v>315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</row>
    <row r="3" spans="1:20" ht="20.25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</row>
    <row r="4" spans="1:20" ht="18.75">
      <c r="A4" s="736" t="s">
        <v>287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</row>
    <row r="5" spans="1:20" ht="18.75">
      <c r="A5" s="736" t="s">
        <v>314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</row>
    <row r="6" spans="1:20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6.45" customHeight="1" thickBot="1">
      <c r="A7" s="737" t="s">
        <v>318</v>
      </c>
      <c r="B7" s="738"/>
      <c r="C7" s="738"/>
      <c r="D7" s="738"/>
      <c r="E7" s="738"/>
      <c r="F7" s="738"/>
      <c r="G7" s="738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40"/>
    </row>
    <row r="8" spans="1:20" ht="33" customHeight="1">
      <c r="A8" s="758" t="s">
        <v>289</v>
      </c>
      <c r="B8" s="742" t="s">
        <v>290</v>
      </c>
      <c r="C8" s="743"/>
      <c r="D8" s="743"/>
      <c r="E8" s="743"/>
      <c r="F8" s="743"/>
      <c r="G8" s="744"/>
      <c r="H8" s="748" t="s">
        <v>291</v>
      </c>
      <c r="I8" s="748"/>
      <c r="J8" s="748"/>
      <c r="K8" s="748"/>
      <c r="L8" s="748"/>
      <c r="M8" s="748"/>
      <c r="N8" s="748"/>
      <c r="O8" s="749" t="s">
        <v>292</v>
      </c>
      <c r="P8" s="750"/>
      <c r="Q8" s="750"/>
      <c r="R8" s="750"/>
      <c r="S8" s="750"/>
      <c r="T8" s="751"/>
    </row>
    <row r="9" spans="1:20">
      <c r="A9" s="759"/>
      <c r="B9" s="745"/>
      <c r="C9" s="746"/>
      <c r="D9" s="746"/>
      <c r="E9" s="746"/>
      <c r="F9" s="746"/>
      <c r="G9" s="747"/>
      <c r="H9" s="752" t="s">
        <v>293</v>
      </c>
      <c r="I9" s="624" t="s">
        <v>294</v>
      </c>
      <c r="J9" s="624"/>
      <c r="K9" s="624"/>
      <c r="L9" s="624"/>
      <c r="M9" s="624"/>
      <c r="N9" s="754"/>
      <c r="O9" s="755" t="s">
        <v>295</v>
      </c>
      <c r="P9" s="624" t="s">
        <v>296</v>
      </c>
      <c r="Q9" s="624"/>
      <c r="R9" s="624"/>
      <c r="S9" s="624"/>
      <c r="T9" s="757"/>
    </row>
    <row r="10" spans="1:20" ht="90.75" thickBot="1">
      <c r="A10" s="760"/>
      <c r="B10" s="407" t="s">
        <v>197</v>
      </c>
      <c r="C10" s="76" t="s">
        <v>189</v>
      </c>
      <c r="D10" s="76" t="s">
        <v>188</v>
      </c>
      <c r="E10" s="76" t="s">
        <v>297</v>
      </c>
      <c r="F10" s="76" t="s">
        <v>298</v>
      </c>
      <c r="G10" s="408" t="s">
        <v>299</v>
      </c>
      <c r="H10" s="753"/>
      <c r="I10" s="409" t="s">
        <v>197</v>
      </c>
      <c r="J10" s="76" t="s">
        <v>189</v>
      </c>
      <c r="K10" s="76" t="s">
        <v>188</v>
      </c>
      <c r="L10" s="76" t="s">
        <v>297</v>
      </c>
      <c r="M10" s="76" t="s">
        <v>298</v>
      </c>
      <c r="N10" s="410" t="s">
        <v>299</v>
      </c>
      <c r="O10" s="756"/>
      <c r="P10" s="409" t="s">
        <v>197</v>
      </c>
      <c r="Q10" s="76" t="s">
        <v>188</v>
      </c>
      <c r="R10" s="76" t="s">
        <v>297</v>
      </c>
      <c r="S10" s="76" t="s">
        <v>298</v>
      </c>
      <c r="T10" s="408" t="s">
        <v>299</v>
      </c>
    </row>
    <row r="11" spans="1:20" ht="29.45" customHeight="1" thickBot="1">
      <c r="A11" s="411">
        <v>1</v>
      </c>
      <c r="B11" s="412" t="s">
        <v>300</v>
      </c>
      <c r="C11" s="413" t="s">
        <v>301</v>
      </c>
      <c r="D11" s="413" t="s">
        <v>302</v>
      </c>
      <c r="E11" s="413" t="s">
        <v>303</v>
      </c>
      <c r="F11" s="413" t="s">
        <v>304</v>
      </c>
      <c r="G11" s="414" t="s">
        <v>305</v>
      </c>
      <c r="H11" s="415">
        <v>7</v>
      </c>
      <c r="I11" s="413" t="s">
        <v>306</v>
      </c>
      <c r="J11" s="413">
        <v>9</v>
      </c>
      <c r="K11" s="413">
        <v>10</v>
      </c>
      <c r="L11" s="413">
        <v>11</v>
      </c>
      <c r="M11" s="413">
        <v>12</v>
      </c>
      <c r="N11" s="416">
        <v>13</v>
      </c>
      <c r="O11" s="417">
        <v>14</v>
      </c>
      <c r="P11" s="413" t="s">
        <v>307</v>
      </c>
      <c r="Q11" s="413">
        <v>16</v>
      </c>
      <c r="R11" s="413">
        <v>17</v>
      </c>
      <c r="S11" s="413">
        <v>18</v>
      </c>
      <c r="T11" s="414">
        <v>19</v>
      </c>
    </row>
    <row r="12" spans="1:20" ht="29.25" thickBot="1">
      <c r="A12" s="418" t="s">
        <v>308</v>
      </c>
      <c r="B12" s="419"/>
      <c r="C12" s="420"/>
      <c r="D12" s="420"/>
      <c r="E12" s="420"/>
      <c r="F12" s="420"/>
      <c r="G12" s="421"/>
      <c r="H12" s="422" t="s">
        <v>107</v>
      </c>
      <c r="I12" s="423"/>
      <c r="J12" s="423"/>
      <c r="K12" s="423"/>
      <c r="L12" s="423"/>
      <c r="M12" s="423"/>
      <c r="N12" s="424"/>
      <c r="O12" s="425" t="s">
        <v>107</v>
      </c>
      <c r="P12" s="423"/>
      <c r="Q12" s="420"/>
      <c r="R12" s="420"/>
      <c r="S12" s="420"/>
      <c r="T12" s="421"/>
    </row>
    <row r="13" spans="1:20">
      <c r="A13" s="426" t="s">
        <v>309</v>
      </c>
      <c r="B13" s="427"/>
      <c r="C13" s="238"/>
      <c r="D13" s="238"/>
      <c r="E13" s="238"/>
      <c r="F13" s="238"/>
      <c r="G13" s="428"/>
      <c r="H13" s="429"/>
      <c r="I13" s="430"/>
      <c r="J13" s="430"/>
      <c r="K13" s="430"/>
      <c r="L13" s="430"/>
      <c r="M13" s="430"/>
      <c r="N13" s="239"/>
      <c r="O13" s="431"/>
      <c r="P13" s="430"/>
      <c r="Q13" s="238"/>
      <c r="R13" s="238"/>
      <c r="S13" s="238"/>
      <c r="T13" s="428"/>
    </row>
    <row r="14" spans="1:20" ht="43.5">
      <c r="A14" s="432" t="s">
        <v>310</v>
      </c>
      <c r="B14" s="433" t="s">
        <v>107</v>
      </c>
      <c r="C14" s="434" t="s">
        <v>107</v>
      </c>
      <c r="D14" s="434" t="s">
        <v>107</v>
      </c>
      <c r="E14" s="434" t="s">
        <v>107</v>
      </c>
      <c r="F14" s="434" t="s">
        <v>107</v>
      </c>
      <c r="G14" s="435" t="s">
        <v>107</v>
      </c>
      <c r="H14" s="436"/>
      <c r="I14" s="437" t="s">
        <v>107</v>
      </c>
      <c r="J14" s="437" t="s">
        <v>107</v>
      </c>
      <c r="K14" s="437" t="s">
        <v>107</v>
      </c>
      <c r="L14" s="437" t="s">
        <v>107</v>
      </c>
      <c r="M14" s="437" t="s">
        <v>107</v>
      </c>
      <c r="N14" s="438" t="s">
        <v>107</v>
      </c>
      <c r="O14" s="439"/>
      <c r="P14" s="437" t="s">
        <v>107</v>
      </c>
      <c r="Q14" s="434" t="s">
        <v>107</v>
      </c>
      <c r="R14" s="434" t="s">
        <v>107</v>
      </c>
      <c r="S14" s="434" t="s">
        <v>107</v>
      </c>
      <c r="T14" s="435" t="s">
        <v>107</v>
      </c>
    </row>
    <row r="15" spans="1:20">
      <c r="A15" s="440" t="s">
        <v>36</v>
      </c>
      <c r="B15" s="441" t="s">
        <v>107</v>
      </c>
      <c r="C15" s="3" t="s">
        <v>107</v>
      </c>
      <c r="D15" s="3" t="s">
        <v>107</v>
      </c>
      <c r="E15" s="3" t="s">
        <v>107</v>
      </c>
      <c r="F15" s="3" t="s">
        <v>107</v>
      </c>
      <c r="G15" s="442" t="s">
        <v>107</v>
      </c>
      <c r="H15" s="443"/>
      <c r="I15" s="444" t="s">
        <v>107</v>
      </c>
      <c r="J15" s="444" t="s">
        <v>107</v>
      </c>
      <c r="K15" s="444" t="s">
        <v>107</v>
      </c>
      <c r="L15" s="444" t="s">
        <v>107</v>
      </c>
      <c r="M15" s="444" t="s">
        <v>107</v>
      </c>
      <c r="N15" s="445" t="s">
        <v>107</v>
      </c>
      <c r="O15" s="446"/>
      <c r="P15" s="444" t="s">
        <v>107</v>
      </c>
      <c r="Q15" s="3" t="s">
        <v>107</v>
      </c>
      <c r="R15" s="3" t="s">
        <v>107</v>
      </c>
      <c r="S15" s="3" t="s">
        <v>107</v>
      </c>
      <c r="T15" s="442" t="s">
        <v>107</v>
      </c>
    </row>
    <row r="16" spans="1:20">
      <c r="A16" s="440">
        <v>2</v>
      </c>
      <c r="B16" s="441" t="s">
        <v>107</v>
      </c>
      <c r="C16" s="3" t="s">
        <v>107</v>
      </c>
      <c r="D16" s="3" t="s">
        <v>107</v>
      </c>
      <c r="E16" s="3" t="s">
        <v>107</v>
      </c>
      <c r="F16" s="3" t="s">
        <v>107</v>
      </c>
      <c r="G16" s="442" t="s">
        <v>107</v>
      </c>
      <c r="H16" s="443"/>
      <c r="I16" s="444" t="s">
        <v>107</v>
      </c>
      <c r="J16" s="444" t="s">
        <v>107</v>
      </c>
      <c r="K16" s="444" t="s">
        <v>107</v>
      </c>
      <c r="L16" s="444" t="s">
        <v>107</v>
      </c>
      <c r="M16" s="444" t="s">
        <v>107</v>
      </c>
      <c r="N16" s="445" t="s">
        <v>107</v>
      </c>
      <c r="O16" s="446"/>
      <c r="P16" s="444" t="s">
        <v>107</v>
      </c>
      <c r="Q16" s="3" t="s">
        <v>107</v>
      </c>
      <c r="R16" s="3" t="s">
        <v>107</v>
      </c>
      <c r="S16" s="3" t="s">
        <v>107</v>
      </c>
      <c r="T16" s="442" t="s">
        <v>107</v>
      </c>
    </row>
    <row r="17" spans="1:20">
      <c r="A17" s="440">
        <v>3</v>
      </c>
      <c r="B17" s="441" t="s">
        <v>107</v>
      </c>
      <c r="C17" s="3" t="s">
        <v>107</v>
      </c>
      <c r="D17" s="3" t="s">
        <v>107</v>
      </c>
      <c r="E17" s="3" t="s">
        <v>107</v>
      </c>
      <c r="F17" s="3" t="s">
        <v>107</v>
      </c>
      <c r="G17" s="442" t="s">
        <v>107</v>
      </c>
      <c r="H17" s="443"/>
      <c r="I17" s="444" t="s">
        <v>107</v>
      </c>
      <c r="J17" s="444" t="s">
        <v>107</v>
      </c>
      <c r="K17" s="444" t="s">
        <v>107</v>
      </c>
      <c r="L17" s="444" t="s">
        <v>107</v>
      </c>
      <c r="M17" s="444" t="s">
        <v>107</v>
      </c>
      <c r="N17" s="445" t="s">
        <v>107</v>
      </c>
      <c r="O17" s="446"/>
      <c r="P17" s="444" t="s">
        <v>107</v>
      </c>
      <c r="Q17" s="3" t="s">
        <v>107</v>
      </c>
      <c r="R17" s="3" t="s">
        <v>107</v>
      </c>
      <c r="S17" s="3" t="s">
        <v>107</v>
      </c>
      <c r="T17" s="442" t="s">
        <v>107</v>
      </c>
    </row>
    <row r="18" spans="1:20">
      <c r="A18" s="447" t="s">
        <v>205</v>
      </c>
      <c r="B18" s="441" t="s">
        <v>107</v>
      </c>
      <c r="C18" s="3" t="s">
        <v>107</v>
      </c>
      <c r="D18" s="3" t="s">
        <v>107</v>
      </c>
      <c r="E18" s="3" t="s">
        <v>107</v>
      </c>
      <c r="F18" s="3" t="s">
        <v>107</v>
      </c>
      <c r="G18" s="442" t="s">
        <v>107</v>
      </c>
      <c r="H18" s="443"/>
      <c r="I18" s="444" t="s">
        <v>107</v>
      </c>
      <c r="J18" s="444" t="s">
        <v>107</v>
      </c>
      <c r="K18" s="444" t="s">
        <v>107</v>
      </c>
      <c r="L18" s="444" t="s">
        <v>107</v>
      </c>
      <c r="M18" s="444" t="s">
        <v>107</v>
      </c>
      <c r="N18" s="445" t="s">
        <v>107</v>
      </c>
      <c r="O18" s="446"/>
      <c r="P18" s="444" t="s">
        <v>107</v>
      </c>
      <c r="Q18" s="3" t="s">
        <v>107</v>
      </c>
      <c r="R18" s="3" t="s">
        <v>107</v>
      </c>
      <c r="S18" s="3" t="s">
        <v>107</v>
      </c>
      <c r="T18" s="442" t="s">
        <v>107</v>
      </c>
    </row>
    <row r="19" spans="1:20" ht="28.5">
      <c r="A19" s="432" t="s">
        <v>311</v>
      </c>
      <c r="B19" s="433" t="s">
        <v>107</v>
      </c>
      <c r="C19" s="434" t="s">
        <v>107</v>
      </c>
      <c r="D19" s="434" t="s">
        <v>107</v>
      </c>
      <c r="E19" s="434" t="s">
        <v>107</v>
      </c>
      <c r="F19" s="434" t="s">
        <v>107</v>
      </c>
      <c r="G19" s="435" t="s">
        <v>107</v>
      </c>
      <c r="H19" s="436"/>
      <c r="I19" s="437" t="s">
        <v>107</v>
      </c>
      <c r="J19" s="437" t="s">
        <v>107</v>
      </c>
      <c r="K19" s="437" t="s">
        <v>107</v>
      </c>
      <c r="L19" s="437" t="s">
        <v>107</v>
      </c>
      <c r="M19" s="437" t="s">
        <v>107</v>
      </c>
      <c r="N19" s="438" t="s">
        <v>107</v>
      </c>
      <c r="O19" s="439"/>
      <c r="P19" s="437" t="s">
        <v>107</v>
      </c>
      <c r="Q19" s="434" t="s">
        <v>107</v>
      </c>
      <c r="R19" s="434" t="s">
        <v>107</v>
      </c>
      <c r="S19" s="434" t="s">
        <v>107</v>
      </c>
      <c r="T19" s="435" t="s">
        <v>107</v>
      </c>
    </row>
    <row r="20" spans="1:20">
      <c r="A20" s="440">
        <v>1</v>
      </c>
      <c r="B20" s="441" t="s">
        <v>107</v>
      </c>
      <c r="C20" s="3" t="s">
        <v>107</v>
      </c>
      <c r="D20" s="3" t="s">
        <v>107</v>
      </c>
      <c r="E20" s="3" t="s">
        <v>107</v>
      </c>
      <c r="F20" s="3" t="s">
        <v>107</v>
      </c>
      <c r="G20" s="442" t="s">
        <v>107</v>
      </c>
      <c r="H20" s="443"/>
      <c r="I20" s="444" t="s">
        <v>107</v>
      </c>
      <c r="J20" s="444" t="s">
        <v>107</v>
      </c>
      <c r="K20" s="444" t="s">
        <v>107</v>
      </c>
      <c r="L20" s="444" t="s">
        <v>107</v>
      </c>
      <c r="M20" s="444" t="s">
        <v>107</v>
      </c>
      <c r="N20" s="445" t="s">
        <v>107</v>
      </c>
      <c r="O20" s="446"/>
      <c r="P20" s="444" t="s">
        <v>107</v>
      </c>
      <c r="Q20" s="3" t="s">
        <v>107</v>
      </c>
      <c r="R20" s="3" t="s">
        <v>107</v>
      </c>
      <c r="S20" s="3" t="s">
        <v>107</v>
      </c>
      <c r="T20" s="442" t="s">
        <v>107</v>
      </c>
    </row>
    <row r="21" spans="1:20">
      <c r="A21" s="440">
        <v>2</v>
      </c>
      <c r="B21" s="441" t="s">
        <v>107</v>
      </c>
      <c r="C21" s="3" t="s">
        <v>107</v>
      </c>
      <c r="D21" s="3" t="s">
        <v>107</v>
      </c>
      <c r="E21" s="3" t="s">
        <v>107</v>
      </c>
      <c r="F21" s="3" t="s">
        <v>107</v>
      </c>
      <c r="G21" s="442" t="s">
        <v>107</v>
      </c>
      <c r="H21" s="443"/>
      <c r="I21" s="444" t="s">
        <v>107</v>
      </c>
      <c r="J21" s="444" t="s">
        <v>107</v>
      </c>
      <c r="K21" s="444" t="s">
        <v>107</v>
      </c>
      <c r="L21" s="444" t="s">
        <v>107</v>
      </c>
      <c r="M21" s="444" t="s">
        <v>107</v>
      </c>
      <c r="N21" s="445" t="s">
        <v>107</v>
      </c>
      <c r="O21" s="446"/>
      <c r="P21" s="444" t="s">
        <v>107</v>
      </c>
      <c r="Q21" s="3" t="s">
        <v>107</v>
      </c>
      <c r="R21" s="3" t="s">
        <v>107</v>
      </c>
      <c r="S21" s="3" t="s">
        <v>107</v>
      </c>
      <c r="T21" s="442" t="s">
        <v>107</v>
      </c>
    </row>
    <row r="22" spans="1:20">
      <c r="A22" s="440">
        <v>3</v>
      </c>
      <c r="B22" s="441" t="s">
        <v>107</v>
      </c>
      <c r="C22" s="3" t="s">
        <v>107</v>
      </c>
      <c r="D22" s="3" t="s">
        <v>107</v>
      </c>
      <c r="E22" s="3" t="s">
        <v>107</v>
      </c>
      <c r="F22" s="3" t="s">
        <v>107</v>
      </c>
      <c r="G22" s="442" t="s">
        <v>107</v>
      </c>
      <c r="H22" s="443"/>
      <c r="I22" s="444" t="s">
        <v>107</v>
      </c>
      <c r="J22" s="444" t="s">
        <v>107</v>
      </c>
      <c r="K22" s="444" t="s">
        <v>107</v>
      </c>
      <c r="L22" s="444" t="s">
        <v>107</v>
      </c>
      <c r="M22" s="444" t="s">
        <v>107</v>
      </c>
      <c r="N22" s="445" t="s">
        <v>107</v>
      </c>
      <c r="O22" s="446"/>
      <c r="P22" s="444" t="s">
        <v>107</v>
      </c>
      <c r="Q22" s="3" t="s">
        <v>107</v>
      </c>
      <c r="R22" s="3" t="s">
        <v>107</v>
      </c>
      <c r="S22" s="3" t="s">
        <v>107</v>
      </c>
      <c r="T22" s="442" t="s">
        <v>107</v>
      </c>
    </row>
    <row r="23" spans="1:20" ht="15.75" thickBot="1">
      <c r="A23" s="448" t="s">
        <v>205</v>
      </c>
      <c r="B23" s="449" t="s">
        <v>107</v>
      </c>
      <c r="C23" s="450" t="s">
        <v>107</v>
      </c>
      <c r="D23" s="450" t="s">
        <v>107</v>
      </c>
      <c r="E23" s="450" t="s">
        <v>107</v>
      </c>
      <c r="F23" s="450" t="s">
        <v>107</v>
      </c>
      <c r="G23" s="451" t="s">
        <v>107</v>
      </c>
      <c r="H23" s="452"/>
      <c r="I23" s="453" t="s">
        <v>107</v>
      </c>
      <c r="J23" s="453" t="s">
        <v>107</v>
      </c>
      <c r="K23" s="453" t="s">
        <v>107</v>
      </c>
      <c r="L23" s="453" t="s">
        <v>107</v>
      </c>
      <c r="M23" s="453" t="s">
        <v>107</v>
      </c>
      <c r="N23" s="454" t="s">
        <v>107</v>
      </c>
      <c r="O23" s="455"/>
      <c r="P23" s="453" t="s">
        <v>107</v>
      </c>
      <c r="Q23" s="450" t="s">
        <v>107</v>
      </c>
      <c r="R23" s="450" t="s">
        <v>107</v>
      </c>
      <c r="S23" s="450" t="s">
        <v>107</v>
      </c>
      <c r="T23" s="451" t="s">
        <v>107</v>
      </c>
    </row>
    <row r="24" spans="1:20" ht="29.25" thickBot="1">
      <c r="A24" s="418" t="s">
        <v>308</v>
      </c>
      <c r="B24" s="419"/>
      <c r="C24" s="420"/>
      <c r="D24" s="420"/>
      <c r="E24" s="420"/>
      <c r="F24" s="420"/>
      <c r="G24" s="421"/>
      <c r="H24" s="422" t="s">
        <v>107</v>
      </c>
      <c r="I24" s="423"/>
      <c r="J24" s="423"/>
      <c r="K24" s="423"/>
      <c r="L24" s="423"/>
      <c r="M24" s="423"/>
      <c r="N24" s="424"/>
      <c r="O24" s="425" t="s">
        <v>107</v>
      </c>
      <c r="P24" s="423"/>
      <c r="Q24" s="420"/>
      <c r="R24" s="420"/>
      <c r="S24" s="420"/>
      <c r="T24" s="421"/>
    </row>
    <row r="25" spans="1:20">
      <c r="A25" s="456" t="s">
        <v>309</v>
      </c>
      <c r="B25" s="427"/>
      <c r="C25" s="238"/>
      <c r="D25" s="238"/>
      <c r="E25" s="238"/>
      <c r="F25" s="238"/>
      <c r="G25" s="428"/>
      <c r="H25" s="429"/>
      <c r="I25" s="430"/>
      <c r="J25" s="430"/>
      <c r="K25" s="430"/>
      <c r="L25" s="430"/>
      <c r="M25" s="430"/>
      <c r="N25" s="239"/>
      <c r="O25" s="431"/>
      <c r="P25" s="430"/>
      <c r="Q25" s="238"/>
      <c r="R25" s="238"/>
      <c r="S25" s="238"/>
      <c r="T25" s="428"/>
    </row>
    <row r="26" spans="1:20" ht="42.75">
      <c r="A26" s="457" t="s">
        <v>310</v>
      </c>
      <c r="B26" s="433" t="s">
        <v>107</v>
      </c>
      <c r="C26" s="434" t="s">
        <v>107</v>
      </c>
      <c r="D26" s="434" t="s">
        <v>107</v>
      </c>
      <c r="E26" s="434" t="s">
        <v>107</v>
      </c>
      <c r="F26" s="434" t="s">
        <v>107</v>
      </c>
      <c r="G26" s="435" t="s">
        <v>107</v>
      </c>
      <c r="H26" s="436"/>
      <c r="I26" s="437" t="s">
        <v>107</v>
      </c>
      <c r="J26" s="437" t="s">
        <v>107</v>
      </c>
      <c r="K26" s="437" t="s">
        <v>107</v>
      </c>
      <c r="L26" s="437" t="s">
        <v>107</v>
      </c>
      <c r="M26" s="437" t="s">
        <v>107</v>
      </c>
      <c r="N26" s="438" t="s">
        <v>107</v>
      </c>
      <c r="O26" s="439"/>
      <c r="P26" s="437" t="s">
        <v>107</v>
      </c>
      <c r="Q26" s="434" t="s">
        <v>107</v>
      </c>
      <c r="R26" s="434" t="s">
        <v>107</v>
      </c>
      <c r="S26" s="434" t="s">
        <v>107</v>
      </c>
      <c r="T26" s="435" t="s">
        <v>107</v>
      </c>
    </row>
    <row r="27" spans="1:20">
      <c r="A27" s="458" t="s">
        <v>36</v>
      </c>
      <c r="B27" s="441" t="s">
        <v>107</v>
      </c>
      <c r="C27" s="3" t="s">
        <v>107</v>
      </c>
      <c r="D27" s="3" t="s">
        <v>107</v>
      </c>
      <c r="E27" s="3" t="s">
        <v>107</v>
      </c>
      <c r="F27" s="3" t="s">
        <v>107</v>
      </c>
      <c r="G27" s="442" t="s">
        <v>107</v>
      </c>
      <c r="H27" s="443"/>
      <c r="I27" s="444" t="s">
        <v>107</v>
      </c>
      <c r="J27" s="444" t="s">
        <v>107</v>
      </c>
      <c r="K27" s="444" t="s">
        <v>107</v>
      </c>
      <c r="L27" s="444" t="s">
        <v>107</v>
      </c>
      <c r="M27" s="444" t="s">
        <v>107</v>
      </c>
      <c r="N27" s="445" t="s">
        <v>107</v>
      </c>
      <c r="O27" s="446"/>
      <c r="P27" s="444" t="s">
        <v>107</v>
      </c>
      <c r="Q27" s="3" t="s">
        <v>107</v>
      </c>
      <c r="R27" s="3" t="s">
        <v>107</v>
      </c>
      <c r="S27" s="3" t="s">
        <v>107</v>
      </c>
      <c r="T27" s="442" t="s">
        <v>107</v>
      </c>
    </row>
    <row r="28" spans="1:20">
      <c r="A28" s="458">
        <v>2</v>
      </c>
      <c r="B28" s="441" t="s">
        <v>107</v>
      </c>
      <c r="C28" s="3" t="s">
        <v>107</v>
      </c>
      <c r="D28" s="3" t="s">
        <v>107</v>
      </c>
      <c r="E28" s="3" t="s">
        <v>107</v>
      </c>
      <c r="F28" s="3" t="s">
        <v>107</v>
      </c>
      <c r="G28" s="442" t="s">
        <v>107</v>
      </c>
      <c r="H28" s="443"/>
      <c r="I28" s="444" t="s">
        <v>107</v>
      </c>
      <c r="J28" s="444" t="s">
        <v>107</v>
      </c>
      <c r="K28" s="444" t="s">
        <v>107</v>
      </c>
      <c r="L28" s="444" t="s">
        <v>107</v>
      </c>
      <c r="M28" s="444" t="s">
        <v>107</v>
      </c>
      <c r="N28" s="445" t="s">
        <v>107</v>
      </c>
      <c r="O28" s="446"/>
      <c r="P28" s="444" t="s">
        <v>107</v>
      </c>
      <c r="Q28" s="3" t="s">
        <v>107</v>
      </c>
      <c r="R28" s="3" t="s">
        <v>107</v>
      </c>
      <c r="S28" s="3" t="s">
        <v>107</v>
      </c>
      <c r="T28" s="442" t="s">
        <v>107</v>
      </c>
    </row>
    <row r="29" spans="1:20">
      <c r="A29" s="458">
        <v>3</v>
      </c>
      <c r="B29" s="441" t="s">
        <v>107</v>
      </c>
      <c r="C29" s="3" t="s">
        <v>107</v>
      </c>
      <c r="D29" s="3" t="s">
        <v>107</v>
      </c>
      <c r="E29" s="3" t="s">
        <v>107</v>
      </c>
      <c r="F29" s="3" t="s">
        <v>107</v>
      </c>
      <c r="G29" s="442" t="s">
        <v>107</v>
      </c>
      <c r="H29" s="443"/>
      <c r="I29" s="444" t="s">
        <v>107</v>
      </c>
      <c r="J29" s="444" t="s">
        <v>107</v>
      </c>
      <c r="K29" s="444" t="s">
        <v>107</v>
      </c>
      <c r="L29" s="444" t="s">
        <v>107</v>
      </c>
      <c r="M29" s="444" t="s">
        <v>107</v>
      </c>
      <c r="N29" s="445" t="s">
        <v>107</v>
      </c>
      <c r="O29" s="446"/>
      <c r="P29" s="444" t="s">
        <v>107</v>
      </c>
      <c r="Q29" s="3" t="s">
        <v>107</v>
      </c>
      <c r="R29" s="3" t="s">
        <v>107</v>
      </c>
      <c r="S29" s="3" t="s">
        <v>107</v>
      </c>
      <c r="T29" s="442" t="s">
        <v>107</v>
      </c>
    </row>
    <row r="30" spans="1:20">
      <c r="A30" s="459" t="s">
        <v>205</v>
      </c>
      <c r="B30" s="441" t="s">
        <v>107</v>
      </c>
      <c r="C30" s="3" t="s">
        <v>107</v>
      </c>
      <c r="D30" s="3" t="s">
        <v>107</v>
      </c>
      <c r="E30" s="3" t="s">
        <v>107</v>
      </c>
      <c r="F30" s="3" t="s">
        <v>107</v>
      </c>
      <c r="G30" s="442" t="s">
        <v>107</v>
      </c>
      <c r="H30" s="443"/>
      <c r="I30" s="444" t="s">
        <v>107</v>
      </c>
      <c r="J30" s="444" t="s">
        <v>107</v>
      </c>
      <c r="K30" s="444" t="s">
        <v>107</v>
      </c>
      <c r="L30" s="444" t="s">
        <v>107</v>
      </c>
      <c r="M30" s="444" t="s">
        <v>107</v>
      </c>
      <c r="N30" s="445" t="s">
        <v>107</v>
      </c>
      <c r="O30" s="446"/>
      <c r="P30" s="444" t="s">
        <v>107</v>
      </c>
      <c r="Q30" s="3" t="s">
        <v>107</v>
      </c>
      <c r="R30" s="3" t="s">
        <v>107</v>
      </c>
      <c r="S30" s="3" t="s">
        <v>107</v>
      </c>
      <c r="T30" s="442" t="s">
        <v>107</v>
      </c>
    </row>
    <row r="31" spans="1:20" ht="27.75">
      <c r="A31" s="457" t="s">
        <v>312</v>
      </c>
      <c r="B31" s="433" t="s">
        <v>107</v>
      </c>
      <c r="C31" s="434" t="s">
        <v>107</v>
      </c>
      <c r="D31" s="434" t="s">
        <v>107</v>
      </c>
      <c r="E31" s="434" t="s">
        <v>107</v>
      </c>
      <c r="F31" s="434" t="s">
        <v>107</v>
      </c>
      <c r="G31" s="435" t="s">
        <v>107</v>
      </c>
      <c r="H31" s="436"/>
      <c r="I31" s="437" t="s">
        <v>107</v>
      </c>
      <c r="J31" s="437" t="s">
        <v>107</v>
      </c>
      <c r="K31" s="437" t="s">
        <v>107</v>
      </c>
      <c r="L31" s="437" t="s">
        <v>107</v>
      </c>
      <c r="M31" s="437" t="s">
        <v>107</v>
      </c>
      <c r="N31" s="438" t="s">
        <v>107</v>
      </c>
      <c r="O31" s="439"/>
      <c r="P31" s="437" t="s">
        <v>107</v>
      </c>
      <c r="Q31" s="434" t="s">
        <v>107</v>
      </c>
      <c r="R31" s="434" t="s">
        <v>107</v>
      </c>
      <c r="S31" s="434" t="s">
        <v>107</v>
      </c>
      <c r="T31" s="435" t="s">
        <v>107</v>
      </c>
    </row>
    <row r="32" spans="1:20">
      <c r="A32" s="458">
        <v>1</v>
      </c>
      <c r="B32" s="441" t="s">
        <v>107</v>
      </c>
      <c r="C32" s="3" t="s">
        <v>107</v>
      </c>
      <c r="D32" s="3" t="s">
        <v>107</v>
      </c>
      <c r="E32" s="3" t="s">
        <v>107</v>
      </c>
      <c r="F32" s="3" t="s">
        <v>107</v>
      </c>
      <c r="G32" s="442" t="s">
        <v>107</v>
      </c>
      <c r="H32" s="443"/>
      <c r="I32" s="444" t="s">
        <v>107</v>
      </c>
      <c r="J32" s="444" t="s">
        <v>107</v>
      </c>
      <c r="K32" s="444" t="s">
        <v>107</v>
      </c>
      <c r="L32" s="444" t="s">
        <v>107</v>
      </c>
      <c r="M32" s="444" t="s">
        <v>107</v>
      </c>
      <c r="N32" s="445" t="s">
        <v>107</v>
      </c>
      <c r="O32" s="446"/>
      <c r="P32" s="444" t="s">
        <v>107</v>
      </c>
      <c r="Q32" s="3" t="s">
        <v>107</v>
      </c>
      <c r="R32" s="3" t="s">
        <v>107</v>
      </c>
      <c r="S32" s="3" t="s">
        <v>107</v>
      </c>
      <c r="T32" s="442" t="s">
        <v>107</v>
      </c>
    </row>
    <row r="33" spans="1:20">
      <c r="A33" s="458">
        <v>2</v>
      </c>
      <c r="B33" s="441" t="s">
        <v>107</v>
      </c>
      <c r="C33" s="3" t="s">
        <v>107</v>
      </c>
      <c r="D33" s="3" t="s">
        <v>107</v>
      </c>
      <c r="E33" s="3" t="s">
        <v>107</v>
      </c>
      <c r="F33" s="3" t="s">
        <v>107</v>
      </c>
      <c r="G33" s="442" t="s">
        <v>107</v>
      </c>
      <c r="H33" s="443"/>
      <c r="I33" s="444" t="s">
        <v>107</v>
      </c>
      <c r="J33" s="444" t="s">
        <v>107</v>
      </c>
      <c r="K33" s="444" t="s">
        <v>107</v>
      </c>
      <c r="L33" s="444" t="s">
        <v>107</v>
      </c>
      <c r="M33" s="444" t="s">
        <v>107</v>
      </c>
      <c r="N33" s="445" t="s">
        <v>107</v>
      </c>
      <c r="O33" s="446"/>
      <c r="P33" s="444" t="s">
        <v>107</v>
      </c>
      <c r="Q33" s="3" t="s">
        <v>107</v>
      </c>
      <c r="R33" s="3" t="s">
        <v>107</v>
      </c>
      <c r="S33" s="3" t="s">
        <v>107</v>
      </c>
      <c r="T33" s="442" t="s">
        <v>107</v>
      </c>
    </row>
    <row r="34" spans="1:20">
      <c r="A34" s="458">
        <v>3</v>
      </c>
      <c r="B34" s="441" t="s">
        <v>107</v>
      </c>
      <c r="C34" s="3" t="s">
        <v>107</v>
      </c>
      <c r="D34" s="3" t="s">
        <v>107</v>
      </c>
      <c r="E34" s="3" t="s">
        <v>107</v>
      </c>
      <c r="F34" s="3" t="s">
        <v>107</v>
      </c>
      <c r="G34" s="442" t="s">
        <v>107</v>
      </c>
      <c r="H34" s="443"/>
      <c r="I34" s="444" t="s">
        <v>107</v>
      </c>
      <c r="J34" s="444" t="s">
        <v>107</v>
      </c>
      <c r="K34" s="444" t="s">
        <v>107</v>
      </c>
      <c r="L34" s="444" t="s">
        <v>107</v>
      </c>
      <c r="M34" s="444" t="s">
        <v>107</v>
      </c>
      <c r="N34" s="445" t="s">
        <v>107</v>
      </c>
      <c r="O34" s="446"/>
      <c r="P34" s="444" t="s">
        <v>107</v>
      </c>
      <c r="Q34" s="3" t="s">
        <v>107</v>
      </c>
      <c r="R34" s="3" t="s">
        <v>107</v>
      </c>
      <c r="S34" s="3" t="s">
        <v>107</v>
      </c>
      <c r="T34" s="442" t="s">
        <v>107</v>
      </c>
    </row>
    <row r="35" spans="1:20" ht="15.75" thickBot="1">
      <c r="A35" s="460" t="s">
        <v>205</v>
      </c>
      <c r="B35" s="449" t="s">
        <v>107</v>
      </c>
      <c r="C35" s="450" t="s">
        <v>107</v>
      </c>
      <c r="D35" s="450" t="s">
        <v>107</v>
      </c>
      <c r="E35" s="450" t="s">
        <v>107</v>
      </c>
      <c r="F35" s="450" t="s">
        <v>107</v>
      </c>
      <c r="G35" s="451" t="s">
        <v>107</v>
      </c>
      <c r="H35" s="452"/>
      <c r="I35" s="453" t="s">
        <v>107</v>
      </c>
      <c r="J35" s="453" t="s">
        <v>107</v>
      </c>
      <c r="K35" s="453" t="s">
        <v>107</v>
      </c>
      <c r="L35" s="453" t="s">
        <v>107</v>
      </c>
      <c r="M35" s="453" t="s">
        <v>107</v>
      </c>
      <c r="N35" s="454" t="s">
        <v>107</v>
      </c>
      <c r="O35" s="455"/>
      <c r="P35" s="453" t="s">
        <v>107</v>
      </c>
      <c r="Q35" s="450" t="s">
        <v>107</v>
      </c>
      <c r="R35" s="450" t="s">
        <v>107</v>
      </c>
      <c r="S35" s="450" t="s">
        <v>107</v>
      </c>
      <c r="T35" s="451" t="s">
        <v>107</v>
      </c>
    </row>
    <row r="36" spans="1:20">
      <c r="A36" s="741"/>
      <c r="B36" s="741"/>
      <c r="C36" s="741"/>
      <c r="D36" s="741"/>
      <c r="E36" s="741"/>
      <c r="F36" s="741"/>
      <c r="G36" s="741"/>
      <c r="H36" s="741"/>
      <c r="I36" s="741"/>
      <c r="J36" s="741"/>
      <c r="K36" s="741"/>
      <c r="L36" s="741"/>
      <c r="M36" s="741"/>
      <c r="N36" s="741"/>
      <c r="O36" s="242"/>
      <c r="P36" s="242"/>
    </row>
    <row r="37" spans="1:20">
      <c r="A37" s="741" t="s">
        <v>313</v>
      </c>
      <c r="B37" s="741"/>
      <c r="C37" s="741"/>
      <c r="D37" s="741"/>
      <c r="E37" s="741"/>
      <c r="F37" s="741"/>
      <c r="G37" s="741"/>
      <c r="H37" s="741"/>
      <c r="I37" s="741"/>
      <c r="J37" s="741"/>
      <c r="K37" s="461"/>
      <c r="L37" s="461"/>
      <c r="M37" s="461"/>
      <c r="N37" s="461"/>
      <c r="O37" s="242"/>
      <c r="P37" s="242"/>
    </row>
    <row r="38" spans="1:20">
      <c r="A38" s="461"/>
      <c r="B38" s="461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242"/>
      <c r="P38" s="242"/>
    </row>
    <row r="39" spans="1:20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</row>
    <row r="40" spans="1:20">
      <c r="A40" s="146" t="s">
        <v>14</v>
      </c>
      <c r="B40" s="146"/>
      <c r="C40" s="146"/>
      <c r="D40" s="146"/>
      <c r="E40" s="146"/>
      <c r="F40" s="146"/>
      <c r="G40" s="146"/>
      <c r="H40" s="146"/>
      <c r="I40" s="171"/>
      <c r="J40" s="171"/>
      <c r="K40" s="171"/>
      <c r="L40" s="171"/>
      <c r="M40" s="171"/>
      <c r="N40" s="171"/>
      <c r="O40" s="171"/>
      <c r="P40" s="171"/>
    </row>
    <row r="41" spans="1:20">
      <c r="A41" s="146" t="s">
        <v>16</v>
      </c>
      <c r="B41" s="146"/>
      <c r="C41" s="146"/>
      <c r="D41" s="146"/>
      <c r="E41" s="146"/>
      <c r="F41" s="146"/>
      <c r="G41" s="146"/>
      <c r="H41" s="148"/>
      <c r="I41" s="171"/>
      <c r="J41" s="171"/>
      <c r="K41" s="171"/>
      <c r="L41" s="171"/>
      <c r="M41" s="171"/>
      <c r="N41" s="171"/>
      <c r="O41" s="171"/>
      <c r="P41" s="171"/>
    </row>
    <row r="42" spans="1:20">
      <c r="A42" s="61" t="s">
        <v>18</v>
      </c>
      <c r="B42" s="61"/>
      <c r="C42" s="61"/>
      <c r="D42" s="61"/>
      <c r="E42" s="61"/>
      <c r="F42" s="61"/>
      <c r="G42" s="61"/>
      <c r="H42" s="146"/>
      <c r="I42" s="171"/>
      <c r="J42" s="171"/>
      <c r="K42" s="171"/>
      <c r="L42" s="171"/>
      <c r="M42" s="171"/>
      <c r="N42" s="171"/>
      <c r="O42" s="171"/>
      <c r="P42" s="171"/>
    </row>
    <row r="43" spans="1:20">
      <c r="A43" s="146" t="s">
        <v>122</v>
      </c>
      <c r="B43" s="146"/>
      <c r="C43" s="146"/>
      <c r="D43" s="146"/>
      <c r="E43" s="146"/>
      <c r="F43" s="146"/>
      <c r="G43" s="146"/>
      <c r="H43" s="146"/>
      <c r="I43" s="171"/>
      <c r="J43" s="171"/>
      <c r="K43" s="171"/>
      <c r="L43" s="171"/>
      <c r="M43" s="171"/>
      <c r="N43" s="62" t="s">
        <v>123</v>
      </c>
      <c r="O43" s="62"/>
      <c r="P43" s="62"/>
    </row>
    <row r="45" spans="1:20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</row>
    <row r="46" spans="1:20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</row>
    <row r="47" spans="1:20">
      <c r="A47" s="242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</row>
    <row r="48" spans="1:20">
      <c r="A48" s="242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</row>
    <row r="49" spans="1:16">
      <c r="A49" s="242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</row>
    <row r="50" spans="1:16">
      <c r="A50" s="242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</row>
    <row r="51" spans="1:16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</row>
    <row r="52" spans="1:16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</row>
    <row r="53" spans="1:16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</row>
    <row r="54" spans="1:16">
      <c r="A54" s="242"/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</row>
    <row r="55" spans="1:16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</row>
    <row r="56" spans="1:16">
      <c r="O56" s="242"/>
      <c r="P56" s="242"/>
    </row>
    <row r="57" spans="1:16">
      <c r="O57" s="242"/>
      <c r="P57" s="242"/>
    </row>
    <row r="58" spans="1:16">
      <c r="O58" s="242"/>
      <c r="P58" s="242"/>
    </row>
    <row r="59" spans="1:16">
      <c r="O59" s="242"/>
      <c r="P59" s="242"/>
    </row>
    <row r="60" spans="1:16">
      <c r="O60" s="242"/>
      <c r="P60" s="242"/>
    </row>
    <row r="61" spans="1:16">
      <c r="O61" s="242"/>
      <c r="P61" s="242"/>
    </row>
    <row r="62" spans="1:16">
      <c r="A62" s="242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</row>
    <row r="63" spans="1:16">
      <c r="A63" s="242"/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</row>
    <row r="64" spans="1:16">
      <c r="A64" s="242"/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</row>
    <row r="65" spans="1:16">
      <c r="A65" s="242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</row>
    <row r="66" spans="1:16">
      <c r="A66" s="242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</row>
  </sheetData>
  <mergeCells count="15">
    <mergeCell ref="A36:N36"/>
    <mergeCell ref="A37:J37"/>
    <mergeCell ref="B8:G9"/>
    <mergeCell ref="H8:N8"/>
    <mergeCell ref="O8:T8"/>
    <mergeCell ref="H9:H10"/>
    <mergeCell ref="I9:N9"/>
    <mergeCell ref="O9:O10"/>
    <mergeCell ref="P9:T9"/>
    <mergeCell ref="A8:A10"/>
    <mergeCell ref="I1:T1"/>
    <mergeCell ref="A2:T2"/>
    <mergeCell ref="A4:T4"/>
    <mergeCell ref="A5:T5"/>
    <mergeCell ref="A7:T7"/>
  </mergeCells>
  <pageMargins left="0.39370078740157483" right="0" top="0.35433070866141736" bottom="0.15748031496062992" header="0.31496062992125984" footer="0.31496062992125984"/>
  <pageSetup paperSize="9"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opLeftCell="B1" workbookViewId="0">
      <selection activeCell="L17" sqref="L17"/>
    </sheetView>
  </sheetViews>
  <sheetFormatPr defaultColWidth="9.140625" defaultRowHeight="15"/>
  <cols>
    <col min="1" max="1" width="5.7109375" style="171" customWidth="1"/>
    <col min="2" max="2" width="43.7109375" style="171" customWidth="1"/>
    <col min="3" max="3" width="13" style="171" customWidth="1"/>
    <col min="4" max="5" width="10.85546875" style="171" customWidth="1"/>
    <col min="6" max="6" width="11.85546875" style="171" customWidth="1"/>
    <col min="7" max="7" width="9.7109375" style="171" customWidth="1"/>
    <col min="8" max="8" width="10.7109375" style="171" customWidth="1"/>
    <col min="9" max="9" width="12.140625" style="171" customWidth="1"/>
    <col min="10" max="10" width="11.28515625" style="171" customWidth="1"/>
    <col min="11" max="11" width="10.85546875" style="171" customWidth="1"/>
    <col min="12" max="12" width="12.85546875" style="171" customWidth="1"/>
    <col min="13" max="13" width="10.7109375" style="171" customWidth="1"/>
    <col min="14" max="14" width="10.5703125" style="171" customWidth="1"/>
    <col min="15" max="15" width="13.42578125" style="171" customWidth="1"/>
    <col min="16" max="16" width="9.5703125" style="171" customWidth="1"/>
    <col min="17" max="17" width="10.85546875" style="171" customWidth="1"/>
    <col min="18" max="18" width="17.85546875" style="171" customWidth="1"/>
    <col min="19" max="16384" width="9.140625" style="171"/>
  </cols>
  <sheetData>
    <row r="1" spans="1:18">
      <c r="P1" s="145"/>
      <c r="Q1" s="145"/>
      <c r="R1" s="58" t="s">
        <v>187</v>
      </c>
    </row>
    <row r="2" spans="1:18" ht="30.75" customHeight="1">
      <c r="A2" s="776" t="s">
        <v>193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</row>
    <row r="3" spans="1:18" ht="18.75">
      <c r="A3" s="243"/>
      <c r="B3" s="244" t="s">
        <v>194</v>
      </c>
      <c r="C3" s="244"/>
      <c r="D3" s="244"/>
      <c r="E3" s="244"/>
      <c r="F3" s="244"/>
      <c r="G3" s="244"/>
      <c r="H3" s="244"/>
      <c r="I3" s="244"/>
      <c r="J3" s="245"/>
      <c r="K3" s="243"/>
      <c r="L3" s="243"/>
      <c r="M3" s="243"/>
      <c r="N3" s="243"/>
      <c r="O3" s="243"/>
      <c r="P3" s="243"/>
      <c r="Q3" s="243"/>
      <c r="R3" s="243"/>
    </row>
    <row r="4" spans="1:18" s="464" customFormat="1" ht="18.75" customHeight="1">
      <c r="A4" s="462"/>
      <c r="B4" s="463" t="s">
        <v>195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</row>
    <row r="5" spans="1:18" ht="48" customHeight="1">
      <c r="A5" s="772" t="s">
        <v>47</v>
      </c>
      <c r="B5" s="772" t="s">
        <v>83</v>
      </c>
      <c r="C5" s="765" t="s">
        <v>256</v>
      </c>
      <c r="D5" s="766"/>
      <c r="E5" s="767"/>
      <c r="F5" s="765" t="s">
        <v>335</v>
      </c>
      <c r="G5" s="766"/>
      <c r="H5" s="767"/>
      <c r="I5" s="765" t="s">
        <v>245</v>
      </c>
      <c r="J5" s="766"/>
      <c r="K5" s="766"/>
      <c r="L5" s="778"/>
      <c r="M5" s="778"/>
      <c r="N5" s="778"/>
      <c r="O5" s="778"/>
      <c r="P5" s="778"/>
      <c r="Q5" s="779"/>
      <c r="R5" s="772" t="s">
        <v>196</v>
      </c>
    </row>
    <row r="6" spans="1:18" ht="19.5" customHeight="1">
      <c r="A6" s="777"/>
      <c r="B6" s="777"/>
      <c r="C6" s="772" t="s">
        <v>197</v>
      </c>
      <c r="D6" s="763" t="s">
        <v>23</v>
      </c>
      <c r="E6" s="764"/>
      <c r="F6" s="772" t="s">
        <v>197</v>
      </c>
      <c r="G6" s="763" t="s">
        <v>23</v>
      </c>
      <c r="H6" s="764"/>
      <c r="I6" s="765" t="s">
        <v>191</v>
      </c>
      <c r="J6" s="766"/>
      <c r="K6" s="767"/>
      <c r="L6" s="765" t="s">
        <v>192</v>
      </c>
      <c r="M6" s="766"/>
      <c r="N6" s="767"/>
      <c r="O6" s="765" t="s">
        <v>336</v>
      </c>
      <c r="P6" s="766"/>
      <c r="Q6" s="767"/>
      <c r="R6" s="777"/>
    </row>
    <row r="7" spans="1:18" ht="15" customHeight="1">
      <c r="A7" s="777"/>
      <c r="B7" s="777"/>
      <c r="C7" s="780"/>
      <c r="D7" s="768" t="s">
        <v>286</v>
      </c>
      <c r="E7" s="770" t="s">
        <v>198</v>
      </c>
      <c r="F7" s="780"/>
      <c r="G7" s="768" t="s">
        <v>286</v>
      </c>
      <c r="H7" s="770" t="s">
        <v>198</v>
      </c>
      <c r="I7" s="772" t="s">
        <v>197</v>
      </c>
      <c r="J7" s="763" t="s">
        <v>23</v>
      </c>
      <c r="K7" s="764"/>
      <c r="L7" s="772" t="s">
        <v>197</v>
      </c>
      <c r="M7" s="763" t="s">
        <v>23</v>
      </c>
      <c r="N7" s="764"/>
      <c r="O7" s="772" t="s">
        <v>197</v>
      </c>
      <c r="P7" s="763" t="s">
        <v>23</v>
      </c>
      <c r="Q7" s="764"/>
      <c r="R7" s="777"/>
    </row>
    <row r="8" spans="1:18" ht="59.45" customHeight="1">
      <c r="A8" s="773"/>
      <c r="B8" s="773"/>
      <c r="C8" s="769"/>
      <c r="D8" s="769"/>
      <c r="E8" s="771"/>
      <c r="F8" s="769"/>
      <c r="G8" s="769"/>
      <c r="H8" s="771"/>
      <c r="I8" s="773"/>
      <c r="J8" s="246" t="s">
        <v>286</v>
      </c>
      <c r="K8" s="246" t="s">
        <v>198</v>
      </c>
      <c r="L8" s="769"/>
      <c r="M8" s="246" t="s">
        <v>286</v>
      </c>
      <c r="N8" s="246" t="s">
        <v>198</v>
      </c>
      <c r="O8" s="769"/>
      <c r="P8" s="246" t="s">
        <v>286</v>
      </c>
      <c r="Q8" s="246" t="s">
        <v>198</v>
      </c>
      <c r="R8" s="773"/>
    </row>
    <row r="9" spans="1:18">
      <c r="A9" s="247" t="s">
        <v>107</v>
      </c>
      <c r="B9" s="247" t="s">
        <v>107</v>
      </c>
      <c r="C9" s="247">
        <v>1</v>
      </c>
      <c r="D9" s="247">
        <v>2</v>
      </c>
      <c r="E9" s="247">
        <v>3</v>
      </c>
      <c r="F9" s="247">
        <v>4</v>
      </c>
      <c r="G9" s="247">
        <v>5</v>
      </c>
      <c r="H9" s="247">
        <v>6</v>
      </c>
      <c r="I9" s="247">
        <v>7</v>
      </c>
      <c r="J9" s="247">
        <v>8</v>
      </c>
      <c r="K9" s="247">
        <v>9</v>
      </c>
      <c r="L9" s="247">
        <v>10</v>
      </c>
      <c r="M9" s="247">
        <v>11</v>
      </c>
      <c r="N9" s="247">
        <v>12</v>
      </c>
      <c r="O9" s="247">
        <v>13</v>
      </c>
      <c r="P9" s="247">
        <v>14</v>
      </c>
      <c r="Q9" s="247">
        <v>15</v>
      </c>
      <c r="R9" s="247">
        <v>16</v>
      </c>
    </row>
    <row r="10" spans="1:18" ht="18" customHeight="1">
      <c r="A10" s="774" t="s">
        <v>199</v>
      </c>
      <c r="B10" s="775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</row>
    <row r="11" spans="1:18">
      <c r="A11" s="397" t="s">
        <v>36</v>
      </c>
      <c r="B11" s="398" t="s">
        <v>200</v>
      </c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</row>
    <row r="12" spans="1:18" s="403" customFormat="1" ht="24">
      <c r="A12" s="400" t="s">
        <v>111</v>
      </c>
      <c r="B12" s="401" t="s">
        <v>201</v>
      </c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</row>
    <row r="13" spans="1:18" s="403" customFormat="1" ht="24">
      <c r="A13" s="400" t="s">
        <v>113</v>
      </c>
      <c r="B13" s="401" t="s">
        <v>201</v>
      </c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</row>
    <row r="14" spans="1:18">
      <c r="A14" s="397" t="s">
        <v>37</v>
      </c>
      <c r="B14" s="398" t="s">
        <v>200</v>
      </c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</row>
    <row r="15" spans="1:18" s="403" customFormat="1" ht="24">
      <c r="A15" s="400" t="s">
        <v>202</v>
      </c>
      <c r="B15" s="401" t="s">
        <v>201</v>
      </c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</row>
    <row r="16" spans="1:18" s="403" customFormat="1" ht="24">
      <c r="A16" s="400" t="s">
        <v>120</v>
      </c>
      <c r="B16" s="401" t="s">
        <v>201</v>
      </c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</row>
    <row r="17" spans="1:18">
      <c r="A17" s="397" t="s">
        <v>38</v>
      </c>
      <c r="B17" s="398" t="s">
        <v>200</v>
      </c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</row>
    <row r="18" spans="1:18" s="403" customFormat="1" ht="24">
      <c r="A18" s="400" t="s">
        <v>203</v>
      </c>
      <c r="B18" s="401" t="s">
        <v>201</v>
      </c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</row>
    <row r="19" spans="1:18" s="403" customFormat="1" ht="24">
      <c r="A19" s="400" t="s">
        <v>204</v>
      </c>
      <c r="B19" s="401" t="s">
        <v>201</v>
      </c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</row>
    <row r="20" spans="1:18">
      <c r="A20" s="761" t="s">
        <v>205</v>
      </c>
      <c r="B20" s="762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</row>
    <row r="21" spans="1:18">
      <c r="A21" s="248"/>
      <c r="B21" s="250" t="s">
        <v>190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</row>
    <row r="22" spans="1:18">
      <c r="A22" s="251"/>
      <c r="B22" s="252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</row>
    <row r="23" spans="1:18">
      <c r="A23" s="251"/>
      <c r="B23" s="252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</row>
    <row r="24" spans="1:18">
      <c r="A24" s="146" t="s">
        <v>14</v>
      </c>
      <c r="B24" s="146"/>
      <c r="C24" s="146"/>
      <c r="D24" s="146"/>
      <c r="E24" s="146" t="s">
        <v>15</v>
      </c>
      <c r="F24" s="146"/>
    </row>
    <row r="25" spans="1:18">
      <c r="A25" s="146" t="s">
        <v>16</v>
      </c>
      <c r="B25" s="146"/>
      <c r="C25" s="146"/>
      <c r="D25" s="61"/>
      <c r="E25" s="61" t="s">
        <v>17</v>
      </c>
      <c r="F25" s="148"/>
    </row>
    <row r="26" spans="1:18">
      <c r="A26" s="61" t="s">
        <v>18</v>
      </c>
      <c r="B26" s="61"/>
      <c r="C26" s="146"/>
      <c r="D26" s="146"/>
      <c r="E26" s="146"/>
      <c r="F26" s="146"/>
    </row>
    <row r="27" spans="1:18">
      <c r="A27" s="146"/>
      <c r="B27" s="146"/>
      <c r="C27" s="146"/>
      <c r="D27" s="146"/>
      <c r="E27" s="146" t="s">
        <v>19</v>
      </c>
      <c r="F27" s="146"/>
    </row>
    <row r="29" spans="1:18">
      <c r="E29" s="146" t="s">
        <v>206</v>
      </c>
      <c r="F29" s="146"/>
    </row>
  </sheetData>
  <mergeCells count="26">
    <mergeCell ref="A2:R2"/>
    <mergeCell ref="A5:A8"/>
    <mergeCell ref="B5:B8"/>
    <mergeCell ref="C5:E5"/>
    <mergeCell ref="F5:H5"/>
    <mergeCell ref="I5:Q5"/>
    <mergeCell ref="R5:R8"/>
    <mergeCell ref="C6:C8"/>
    <mergeCell ref="D6:E6"/>
    <mergeCell ref="F6:F8"/>
    <mergeCell ref="A20:B20"/>
    <mergeCell ref="G6:H6"/>
    <mergeCell ref="I6:K6"/>
    <mergeCell ref="L6:N6"/>
    <mergeCell ref="O6:Q6"/>
    <mergeCell ref="D7:D8"/>
    <mergeCell ref="E7:E8"/>
    <mergeCell ref="G7:G8"/>
    <mergeCell ref="H7:H8"/>
    <mergeCell ref="I7:I8"/>
    <mergeCell ref="J7:K7"/>
    <mergeCell ref="L7:L8"/>
    <mergeCell ref="M7:N7"/>
    <mergeCell ref="O7:O8"/>
    <mergeCell ref="P7:Q7"/>
    <mergeCell ref="A10:B10"/>
  </mergeCells>
  <pageMargins left="0.39370078740157483" right="0" top="0.35433070866141736" bottom="0.35433070866141736" header="0.31496062992125984" footer="0.31496062992125984"/>
  <pageSetup paperSize="9" scale="5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opLeftCell="A14" workbookViewId="0">
      <selection activeCell="B23" sqref="B23"/>
    </sheetView>
  </sheetViews>
  <sheetFormatPr defaultColWidth="8.85546875" defaultRowHeight="15"/>
  <cols>
    <col min="1" max="1" width="5.28515625" style="145" customWidth="1"/>
    <col min="2" max="2" width="50.42578125" style="145" customWidth="1"/>
    <col min="3" max="3" width="28.28515625" style="145" customWidth="1"/>
    <col min="4" max="4" width="14.140625" style="145" customWidth="1"/>
    <col min="5" max="5" width="12.7109375" style="145" customWidth="1"/>
    <col min="6" max="16384" width="8.85546875" style="145"/>
  </cols>
  <sheetData>
    <row r="1" spans="1:7" ht="25.15" customHeight="1">
      <c r="A1" s="204"/>
      <c r="B1" s="204"/>
      <c r="C1" s="205"/>
      <c r="D1" s="469" t="s">
        <v>142</v>
      </c>
      <c r="E1" s="469"/>
    </row>
    <row r="2" spans="1:7" ht="79.5" customHeight="1">
      <c r="A2" s="781" t="s">
        <v>358</v>
      </c>
      <c r="B2" s="781"/>
      <c r="C2" s="781"/>
      <c r="D2" s="781"/>
      <c r="E2" s="471"/>
    </row>
    <row r="3" spans="1:7" ht="24" customHeight="1">
      <c r="A3" s="472"/>
      <c r="B3" s="472"/>
      <c r="C3" s="472"/>
      <c r="D3" s="472"/>
      <c r="E3" s="471"/>
    </row>
    <row r="4" spans="1:7" ht="56.25" customHeight="1">
      <c r="A4" s="782" t="s">
        <v>337</v>
      </c>
      <c r="B4" s="783"/>
      <c r="C4" s="783"/>
      <c r="D4" s="784"/>
    </row>
    <row r="5" spans="1:7" ht="24" customHeight="1">
      <c r="A5" s="473" t="s">
        <v>47</v>
      </c>
      <c r="B5" s="474" t="s">
        <v>50</v>
      </c>
      <c r="C5" s="473" t="s">
        <v>51</v>
      </c>
      <c r="D5" s="473" t="s">
        <v>52</v>
      </c>
      <c r="E5" s="475"/>
    </row>
    <row r="6" spans="1:7" ht="21" customHeight="1">
      <c r="A6" s="785" t="s">
        <v>338</v>
      </c>
      <c r="B6" s="785"/>
      <c r="C6" s="785"/>
      <c r="D6" s="785"/>
      <c r="E6" s="466"/>
    </row>
    <row r="7" spans="1:7">
      <c r="A7" s="301"/>
      <c r="B7" s="206"/>
      <c r="C7" s="476" t="s">
        <v>339</v>
      </c>
      <c r="D7" s="477">
        <f>1920</f>
        <v>1920</v>
      </c>
      <c r="E7" s="466"/>
    </row>
    <row r="8" spans="1:7" s="170" customFormat="1" ht="25.5">
      <c r="A8" s="301"/>
      <c r="B8" s="206" t="s">
        <v>340</v>
      </c>
      <c r="C8" s="478"/>
      <c r="D8" s="479"/>
      <c r="E8" s="466"/>
    </row>
    <row r="9" spans="1:7">
      <c r="A9" s="301">
        <v>1</v>
      </c>
      <c r="B9" s="206" t="s">
        <v>53</v>
      </c>
      <c r="C9" s="478" t="s">
        <v>341</v>
      </c>
      <c r="D9" s="480">
        <f>D7*D8</f>
        <v>0</v>
      </c>
      <c r="E9" s="481"/>
      <c r="F9" s="482"/>
      <c r="G9" s="465"/>
    </row>
    <row r="10" spans="1:7">
      <c r="A10" s="301">
        <v>2</v>
      </c>
      <c r="B10" s="206" t="s">
        <v>54</v>
      </c>
      <c r="C10" s="468" t="s">
        <v>55</v>
      </c>
      <c r="D10" s="480">
        <f>D9*12</f>
        <v>0</v>
      </c>
      <c r="E10" s="481"/>
      <c r="F10" s="482"/>
      <c r="G10" s="482"/>
    </row>
    <row r="11" spans="1:7" hidden="1">
      <c r="A11" s="301"/>
      <c r="B11" s="468"/>
      <c r="C11" s="468"/>
      <c r="D11" s="480"/>
      <c r="E11" s="481"/>
      <c r="F11" s="482"/>
      <c r="G11" s="482"/>
    </row>
    <row r="12" spans="1:7" hidden="1">
      <c r="A12" s="301"/>
      <c r="B12" s="468"/>
      <c r="C12" s="468"/>
      <c r="D12" s="480"/>
      <c r="E12" s="481"/>
      <c r="F12" s="482"/>
      <c r="G12" s="482"/>
    </row>
    <row r="13" spans="1:7" hidden="1">
      <c r="A13" s="301"/>
      <c r="B13" s="468"/>
      <c r="C13" s="468"/>
      <c r="D13" s="480"/>
      <c r="E13" s="481"/>
      <c r="F13" s="482"/>
      <c r="G13" s="482"/>
    </row>
    <row r="14" spans="1:7" ht="38.25">
      <c r="A14" s="301">
        <v>3</v>
      </c>
      <c r="B14" s="468" t="s">
        <v>342</v>
      </c>
      <c r="C14" s="468" t="s">
        <v>343</v>
      </c>
      <c r="D14" s="480">
        <f>D9*9</f>
        <v>0</v>
      </c>
      <c r="E14" s="483"/>
      <c r="F14" s="482"/>
      <c r="G14" s="482"/>
    </row>
    <row r="15" spans="1:7" ht="25.5">
      <c r="A15" s="301">
        <v>4</v>
      </c>
      <c r="B15" s="468" t="s">
        <v>344</v>
      </c>
      <c r="C15" s="468" t="s">
        <v>345</v>
      </c>
      <c r="D15" s="480">
        <f>(D9+D11/12)*2</f>
        <v>0</v>
      </c>
      <c r="E15" s="481"/>
      <c r="F15" s="482"/>
      <c r="G15" s="482"/>
    </row>
    <row r="16" spans="1:7" ht="25.5">
      <c r="A16" s="301">
        <v>5</v>
      </c>
      <c r="B16" s="468" t="s">
        <v>346</v>
      </c>
      <c r="C16" s="468" t="s">
        <v>347</v>
      </c>
      <c r="D16" s="480">
        <f>D9*35</f>
        <v>0</v>
      </c>
      <c r="E16" s="484"/>
      <c r="F16" s="482"/>
      <c r="G16" s="482"/>
    </row>
    <row r="17" spans="1:7" ht="25.5">
      <c r="A17" s="301">
        <v>6</v>
      </c>
      <c r="B17" s="478" t="s">
        <v>56</v>
      </c>
      <c r="C17" s="468" t="s">
        <v>348</v>
      </c>
      <c r="D17" s="485">
        <f>D10+D11+D12+D13+D14+D15+D16</f>
        <v>0</v>
      </c>
      <c r="E17" s="486"/>
      <c r="F17" s="482"/>
      <c r="G17" s="482"/>
    </row>
    <row r="18" spans="1:7">
      <c r="A18" s="786" t="s">
        <v>57</v>
      </c>
      <c r="B18" s="786"/>
      <c r="C18" s="786"/>
      <c r="D18" s="487"/>
      <c r="E18" s="481"/>
      <c r="F18" s="482"/>
      <c r="G18" s="482"/>
    </row>
    <row r="19" spans="1:7">
      <c r="A19" s="468">
        <v>7</v>
      </c>
      <c r="B19" s="468" t="s">
        <v>349</v>
      </c>
      <c r="C19" s="468" t="s">
        <v>152</v>
      </c>
      <c r="D19" s="480">
        <f>D17*0.7</f>
        <v>0</v>
      </c>
      <c r="E19" s="488"/>
      <c r="F19" s="482"/>
      <c r="G19" s="482"/>
    </row>
    <row r="20" spans="1:7" ht="38.25">
      <c r="A20" s="468">
        <v>8</v>
      </c>
      <c r="B20" s="468" t="s">
        <v>58</v>
      </c>
      <c r="C20" s="468" t="s">
        <v>350</v>
      </c>
      <c r="D20" s="480">
        <f>D17*0.5</f>
        <v>0</v>
      </c>
      <c r="E20" s="488"/>
      <c r="F20" s="482"/>
      <c r="G20" s="482"/>
    </row>
    <row r="21" spans="1:7">
      <c r="A21" s="468">
        <v>9</v>
      </c>
      <c r="B21" s="478" t="s">
        <v>59</v>
      </c>
      <c r="C21" s="468" t="s">
        <v>60</v>
      </c>
      <c r="D21" s="485">
        <f>D17+D19+D20</f>
        <v>0</v>
      </c>
      <c r="E21" s="481"/>
      <c r="F21" s="482"/>
      <c r="G21" s="482"/>
    </row>
    <row r="22" spans="1:7">
      <c r="A22" s="489">
        <v>10</v>
      </c>
      <c r="B22" s="476" t="s">
        <v>61</v>
      </c>
      <c r="C22" s="489" t="s">
        <v>351</v>
      </c>
      <c r="D22" s="490">
        <f>D21/12</f>
        <v>0</v>
      </c>
      <c r="E22" s="491"/>
      <c r="F22" s="482"/>
      <c r="G22" s="482"/>
    </row>
    <row r="23" spans="1:7" ht="25.5">
      <c r="A23" s="468">
        <v>11</v>
      </c>
      <c r="B23" s="468" t="s">
        <v>352</v>
      </c>
      <c r="C23" s="468" t="s">
        <v>353</v>
      </c>
      <c r="D23" s="480">
        <f>D22*4.5</f>
        <v>0</v>
      </c>
      <c r="E23" s="481"/>
      <c r="F23" s="482"/>
      <c r="G23" s="482"/>
    </row>
    <row r="24" spans="1:7" ht="38.25">
      <c r="A24" s="468">
        <v>12</v>
      </c>
      <c r="B24" s="468" t="s">
        <v>354</v>
      </c>
      <c r="C24" s="468" t="s">
        <v>355</v>
      </c>
      <c r="D24" s="480">
        <f>D22*3.5</f>
        <v>0</v>
      </c>
      <c r="E24" s="481"/>
      <c r="F24" s="482"/>
      <c r="G24" s="482"/>
    </row>
    <row r="25" spans="1:7" ht="25.5">
      <c r="A25" s="468">
        <v>13</v>
      </c>
      <c r="B25" s="468" t="s">
        <v>62</v>
      </c>
      <c r="C25" s="468" t="s">
        <v>285</v>
      </c>
      <c r="D25" s="480">
        <f>D22</f>
        <v>0</v>
      </c>
      <c r="E25" s="466"/>
    </row>
    <row r="26" spans="1:7">
      <c r="A26" s="468">
        <v>14</v>
      </c>
      <c r="B26" s="478" t="s">
        <v>356</v>
      </c>
      <c r="C26" s="468" t="s">
        <v>63</v>
      </c>
      <c r="D26" s="485">
        <f>D21+D23+D24+D25</f>
        <v>0</v>
      </c>
      <c r="E26" s="466"/>
    </row>
    <row r="28" spans="1:7">
      <c r="A28" s="146" t="s">
        <v>14</v>
      </c>
      <c r="B28" s="146"/>
      <c r="C28" s="146" t="s">
        <v>86</v>
      </c>
      <c r="D28" s="146"/>
      <c r="E28" s="147"/>
    </row>
    <row r="29" spans="1:7">
      <c r="A29" s="146"/>
      <c r="B29" s="146"/>
      <c r="C29" s="149" t="s">
        <v>87</v>
      </c>
      <c r="D29" s="146"/>
      <c r="E29" s="147"/>
    </row>
    <row r="30" spans="1:7">
      <c r="A30" s="149" t="s">
        <v>88</v>
      </c>
      <c r="B30" s="146"/>
      <c r="C30" s="146"/>
      <c r="D30" s="147"/>
      <c r="E30" s="147"/>
    </row>
    <row r="32" spans="1:7" s="48" customFormat="1">
      <c r="A32" s="136" t="s">
        <v>151</v>
      </c>
    </row>
    <row r="34" spans="1:4" ht="76.5" customHeight="1">
      <c r="A34" s="787" t="s">
        <v>357</v>
      </c>
      <c r="B34" s="787"/>
      <c r="C34" s="787"/>
      <c r="D34" s="787"/>
    </row>
  </sheetData>
  <mergeCells count="5">
    <mergeCell ref="A2:D2"/>
    <mergeCell ref="A4:D4"/>
    <mergeCell ref="A6:D6"/>
    <mergeCell ref="A18:C18"/>
    <mergeCell ref="A34:D3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opLeftCell="A16" workbookViewId="0">
      <selection activeCell="A32" sqref="A32:XFD32"/>
    </sheetView>
  </sheetViews>
  <sheetFormatPr defaultColWidth="8.85546875" defaultRowHeight="15"/>
  <cols>
    <col min="1" max="1" width="5.28515625" style="145" customWidth="1"/>
    <col min="2" max="2" width="50.42578125" style="145" customWidth="1"/>
    <col min="3" max="3" width="28.28515625" style="145" customWidth="1"/>
    <col min="4" max="4" width="14.140625" style="145" customWidth="1"/>
    <col min="5" max="5" width="12.7109375" style="145" customWidth="1"/>
    <col min="6" max="16384" width="8.85546875" style="145"/>
  </cols>
  <sheetData>
    <row r="1" spans="1:7" ht="25.15" customHeight="1">
      <c r="A1" s="204"/>
      <c r="B1" s="204"/>
      <c r="C1" s="205"/>
      <c r="D1" s="469" t="s">
        <v>359</v>
      </c>
      <c r="E1" s="469"/>
    </row>
    <row r="2" spans="1:7" ht="63.75" customHeight="1">
      <c r="A2" s="781" t="s">
        <v>386</v>
      </c>
      <c r="B2" s="781"/>
      <c r="C2" s="781"/>
      <c r="D2" s="781"/>
      <c r="E2" s="471"/>
    </row>
    <row r="3" spans="1:7" ht="24" customHeight="1">
      <c r="A3" s="472"/>
      <c r="B3" s="472"/>
      <c r="C3" s="472"/>
      <c r="D3" s="472"/>
      <c r="E3" s="471"/>
    </row>
    <row r="4" spans="1:7" ht="35.25" customHeight="1">
      <c r="A4" s="782" t="s">
        <v>360</v>
      </c>
      <c r="B4" s="783"/>
      <c r="C4" s="783"/>
      <c r="D4" s="784"/>
    </row>
    <row r="5" spans="1:7" ht="24" customHeight="1">
      <c r="A5" s="473" t="s">
        <v>47</v>
      </c>
      <c r="B5" s="474" t="s">
        <v>50</v>
      </c>
      <c r="C5" s="473" t="s">
        <v>51</v>
      </c>
      <c r="D5" s="473" t="s">
        <v>52</v>
      </c>
      <c r="E5" s="475"/>
    </row>
    <row r="6" spans="1:7" ht="21" customHeight="1">
      <c r="A6" s="785" t="s">
        <v>338</v>
      </c>
      <c r="B6" s="785"/>
      <c r="C6" s="785"/>
      <c r="D6" s="785"/>
      <c r="E6" s="466"/>
    </row>
    <row r="7" spans="1:7">
      <c r="A7" s="301"/>
      <c r="B7" s="206"/>
      <c r="C7" s="476" t="s">
        <v>339</v>
      </c>
      <c r="D7" s="477">
        <f>1920</f>
        <v>1920</v>
      </c>
      <c r="E7" s="466"/>
    </row>
    <row r="8" spans="1:7" s="170" customFormat="1" ht="25.5">
      <c r="A8" s="301"/>
      <c r="B8" s="206" t="s">
        <v>340</v>
      </c>
      <c r="C8" s="478"/>
      <c r="D8" s="479"/>
      <c r="E8" s="466"/>
    </row>
    <row r="9" spans="1:7">
      <c r="A9" s="301">
        <v>1</v>
      </c>
      <c r="B9" s="468" t="s">
        <v>361</v>
      </c>
      <c r="C9" s="478" t="s">
        <v>341</v>
      </c>
      <c r="D9" s="480">
        <f>D7*D8</f>
        <v>0</v>
      </c>
      <c r="E9" s="481"/>
      <c r="F9" s="482"/>
      <c r="G9" s="465"/>
    </row>
    <row r="10" spans="1:7">
      <c r="A10" s="301">
        <v>2</v>
      </c>
      <c r="B10" s="468" t="s">
        <v>362</v>
      </c>
      <c r="C10" s="468" t="s">
        <v>55</v>
      </c>
      <c r="D10" s="480">
        <f>D9*12</f>
        <v>0</v>
      </c>
      <c r="E10" s="481"/>
      <c r="F10" s="482"/>
      <c r="G10" s="482"/>
    </row>
    <row r="11" spans="1:7" ht="32.25" customHeight="1">
      <c r="A11" s="301">
        <v>3</v>
      </c>
      <c r="B11" s="468" t="s">
        <v>363</v>
      </c>
      <c r="C11" s="468" t="s">
        <v>364</v>
      </c>
      <c r="D11" s="480">
        <f>D9*4</f>
        <v>0</v>
      </c>
      <c r="E11" s="481"/>
      <c r="F11" s="482"/>
      <c r="G11" s="482"/>
    </row>
    <row r="12" spans="1:7" ht="31.5" customHeight="1">
      <c r="A12" s="301">
        <v>4</v>
      </c>
      <c r="B12" s="468" t="s">
        <v>365</v>
      </c>
      <c r="C12" s="468" t="s">
        <v>366</v>
      </c>
      <c r="D12" s="480">
        <f>D9*3</f>
        <v>0</v>
      </c>
      <c r="E12" s="481"/>
      <c r="F12" s="482"/>
      <c r="G12" s="482"/>
    </row>
    <row r="13" spans="1:7" ht="87" customHeight="1">
      <c r="A13" s="301">
        <v>5</v>
      </c>
      <c r="B13" s="468" t="s">
        <v>367</v>
      </c>
      <c r="C13" s="468" t="s">
        <v>368</v>
      </c>
      <c r="D13" s="480">
        <f>D9*14</f>
        <v>0</v>
      </c>
      <c r="E13" s="481"/>
      <c r="F13" s="482"/>
      <c r="G13" s="482"/>
    </row>
    <row r="14" spans="1:7" ht="51">
      <c r="A14" s="301">
        <v>6</v>
      </c>
      <c r="B14" s="468" t="s">
        <v>369</v>
      </c>
      <c r="C14" s="468" t="s">
        <v>370</v>
      </c>
      <c r="D14" s="480">
        <f>D9*7</f>
        <v>0</v>
      </c>
      <c r="E14" s="483"/>
      <c r="F14" s="482"/>
      <c r="G14" s="482"/>
    </row>
    <row r="15" spans="1:7" ht="25.5">
      <c r="A15" s="301">
        <v>7</v>
      </c>
      <c r="B15" s="468" t="s">
        <v>371</v>
      </c>
      <c r="C15" s="468" t="s">
        <v>372</v>
      </c>
      <c r="D15" s="480">
        <f>(D9+D11/12)*2</f>
        <v>0</v>
      </c>
      <c r="E15" s="481"/>
      <c r="F15" s="482"/>
      <c r="G15" s="482"/>
    </row>
    <row r="16" spans="1:7" ht="25.5">
      <c r="A16" s="301">
        <v>8</v>
      </c>
      <c r="B16" s="468" t="s">
        <v>373</v>
      </c>
      <c r="C16" s="468" t="s">
        <v>374</v>
      </c>
      <c r="D16" s="480">
        <f>D9*35</f>
        <v>0</v>
      </c>
      <c r="E16" s="484"/>
      <c r="F16" s="482"/>
      <c r="G16" s="482"/>
    </row>
    <row r="17" spans="1:7" ht="25.5">
      <c r="A17" s="301">
        <v>9</v>
      </c>
      <c r="B17" s="478" t="s">
        <v>56</v>
      </c>
      <c r="C17" s="468" t="s">
        <v>375</v>
      </c>
      <c r="D17" s="485">
        <f>D10+D11+D12+D13+D14+D15+D16</f>
        <v>0</v>
      </c>
      <c r="E17" s="486"/>
      <c r="F17" s="482"/>
      <c r="G17" s="482"/>
    </row>
    <row r="18" spans="1:7" ht="15" customHeight="1">
      <c r="A18" s="788" t="s">
        <v>57</v>
      </c>
      <c r="B18" s="789"/>
      <c r="C18" s="789"/>
      <c r="D18" s="492"/>
      <c r="E18" s="481"/>
      <c r="F18" s="482"/>
      <c r="G18" s="482"/>
    </row>
    <row r="19" spans="1:7">
      <c r="A19" s="468">
        <v>10</v>
      </c>
      <c r="B19" s="468" t="s">
        <v>349</v>
      </c>
      <c r="C19" s="468" t="s">
        <v>376</v>
      </c>
      <c r="D19" s="480">
        <f>D17*0.7</f>
        <v>0</v>
      </c>
      <c r="E19" s="488"/>
      <c r="F19" s="482"/>
      <c r="G19" s="482"/>
    </row>
    <row r="20" spans="1:7" ht="38.25">
      <c r="A20" s="468">
        <v>11</v>
      </c>
      <c r="B20" s="468" t="s">
        <v>58</v>
      </c>
      <c r="C20" s="468" t="s">
        <v>377</v>
      </c>
      <c r="D20" s="480">
        <f>D17*0.5</f>
        <v>0</v>
      </c>
      <c r="E20" s="488"/>
      <c r="F20" s="482"/>
      <c r="G20" s="482"/>
    </row>
    <row r="21" spans="1:7">
      <c r="A21" s="468">
        <v>12</v>
      </c>
      <c r="B21" s="478" t="s">
        <v>59</v>
      </c>
      <c r="C21" s="468" t="s">
        <v>378</v>
      </c>
      <c r="D21" s="485">
        <f>D17+D19+D20</f>
        <v>0</v>
      </c>
      <c r="E21" s="481"/>
      <c r="F21" s="482"/>
      <c r="G21" s="482"/>
    </row>
    <row r="22" spans="1:7">
      <c r="A22" s="489">
        <v>13</v>
      </c>
      <c r="B22" s="476" t="s">
        <v>61</v>
      </c>
      <c r="C22" s="489" t="s">
        <v>379</v>
      </c>
      <c r="D22" s="490">
        <f>D21/12</f>
        <v>0</v>
      </c>
      <c r="E22" s="491"/>
      <c r="F22" s="482"/>
      <c r="G22" s="482"/>
    </row>
    <row r="23" spans="1:7" ht="25.5">
      <c r="A23" s="468">
        <v>14</v>
      </c>
      <c r="B23" s="468" t="s">
        <v>380</v>
      </c>
      <c r="C23" s="468" t="s">
        <v>381</v>
      </c>
      <c r="D23" s="480">
        <f>D22*6</f>
        <v>0</v>
      </c>
      <c r="E23" s="481"/>
      <c r="F23" s="482"/>
      <c r="G23" s="482"/>
    </row>
    <row r="24" spans="1:7" ht="38.25">
      <c r="A24" s="468">
        <v>15</v>
      </c>
      <c r="B24" s="468" t="s">
        <v>382</v>
      </c>
      <c r="C24" s="468" t="s">
        <v>383</v>
      </c>
      <c r="D24" s="480">
        <f>D22*2</f>
        <v>0</v>
      </c>
      <c r="E24" s="481"/>
      <c r="F24" s="482"/>
      <c r="G24" s="482"/>
    </row>
    <row r="25" spans="1:7" ht="25.5">
      <c r="A25" s="468">
        <v>16</v>
      </c>
      <c r="B25" s="468" t="s">
        <v>62</v>
      </c>
      <c r="C25" s="468" t="s">
        <v>384</v>
      </c>
      <c r="D25" s="480">
        <f>D22</f>
        <v>0</v>
      </c>
      <c r="E25" s="466"/>
    </row>
    <row r="26" spans="1:7">
      <c r="A26" s="468">
        <v>17</v>
      </c>
      <c r="B26" s="478" t="s">
        <v>356</v>
      </c>
      <c r="C26" s="468" t="s">
        <v>385</v>
      </c>
      <c r="D26" s="485">
        <f>D21+D23+D24+D25</f>
        <v>0</v>
      </c>
      <c r="E26" s="466"/>
    </row>
    <row r="28" spans="1:7">
      <c r="A28" s="146" t="s">
        <v>14</v>
      </c>
      <c r="B28" s="146"/>
      <c r="C28" s="146" t="s">
        <v>86</v>
      </c>
      <c r="D28" s="146"/>
      <c r="E28" s="147"/>
    </row>
    <row r="29" spans="1:7">
      <c r="A29" s="146"/>
      <c r="B29" s="146"/>
      <c r="C29" s="149" t="s">
        <v>87</v>
      </c>
      <c r="D29" s="146"/>
      <c r="E29" s="147"/>
    </row>
    <row r="30" spans="1:7">
      <c r="A30" s="149" t="s">
        <v>88</v>
      </c>
      <c r="B30" s="146"/>
      <c r="C30" s="146"/>
      <c r="D30" s="147"/>
      <c r="E30" s="147"/>
    </row>
    <row r="32" spans="1:7" s="48" customFormat="1">
      <c r="A32" s="136" t="s">
        <v>151</v>
      </c>
    </row>
    <row r="34" spans="1:4" ht="75.75" customHeight="1">
      <c r="A34" s="787" t="s">
        <v>357</v>
      </c>
      <c r="B34" s="787"/>
      <c r="C34" s="787"/>
      <c r="D34" s="787"/>
    </row>
  </sheetData>
  <mergeCells count="5">
    <mergeCell ref="A2:D2"/>
    <mergeCell ref="A4:D4"/>
    <mergeCell ref="A6:D6"/>
    <mergeCell ref="A18:C18"/>
    <mergeCell ref="A34:D3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4"/>
  <sheetViews>
    <sheetView workbookViewId="0">
      <selection activeCell="W13" sqref="W13"/>
    </sheetView>
  </sheetViews>
  <sheetFormatPr defaultColWidth="14" defaultRowHeight="12.75"/>
  <cols>
    <col min="1" max="1" width="3.140625" style="62" customWidth="1"/>
    <col min="2" max="2" width="13.7109375" style="62" customWidth="1"/>
    <col min="3" max="3" width="6.28515625" style="62" customWidth="1"/>
    <col min="4" max="4" width="11.28515625" style="62" customWidth="1"/>
    <col min="5" max="5" width="6.140625" style="62" customWidth="1"/>
    <col min="6" max="6" width="10.140625" style="62" customWidth="1"/>
    <col min="7" max="7" width="6.7109375" style="62" customWidth="1"/>
    <col min="8" max="8" width="8.85546875" style="62" customWidth="1"/>
    <col min="9" max="9" width="6.140625" style="62" customWidth="1"/>
    <col min="10" max="10" width="14.85546875" style="62" customWidth="1"/>
    <col min="11" max="11" width="11.140625" style="62" customWidth="1"/>
    <col min="12" max="12" width="9.5703125" style="62" customWidth="1"/>
    <col min="13" max="13" width="11.7109375" style="62" customWidth="1"/>
    <col min="14" max="14" width="12" style="62" customWidth="1"/>
    <col min="15" max="15" width="12.42578125" style="62" customWidth="1"/>
    <col min="16" max="16" width="12.28515625" style="62" customWidth="1"/>
    <col min="17" max="17" width="11.7109375" style="231" customWidth="1"/>
    <col min="18" max="19" width="11.42578125" style="62" customWidth="1"/>
    <col min="20" max="20" width="11.7109375" style="62" customWidth="1"/>
    <col min="21" max="21" width="13.28515625" style="62" customWidth="1"/>
    <col min="22" max="252" width="9.140625" style="62" customWidth="1"/>
    <col min="253" max="253" width="3.140625" style="62" customWidth="1"/>
    <col min="254" max="254" width="13.7109375" style="62" customWidth="1"/>
    <col min="255" max="255" width="9.7109375" style="62" customWidth="1"/>
    <col min="256" max="16384" width="14" style="62"/>
  </cols>
  <sheetData>
    <row r="1" spans="1:21" ht="20.45" customHeight="1">
      <c r="A1" s="792" t="s">
        <v>185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</row>
    <row r="2" spans="1:21" s="501" customFormat="1" ht="94.5" customHeight="1">
      <c r="A2" s="793" t="s">
        <v>396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  <c r="U2" s="793"/>
    </row>
    <row r="3" spans="1:21" s="213" customFormat="1" ht="16.149999999999999" customHeight="1">
      <c r="A3" s="212" t="s">
        <v>153</v>
      </c>
      <c r="Q3" s="214"/>
    </row>
    <row r="4" spans="1:21" s="64" customFormat="1" ht="14.45" customHeight="1">
      <c r="A4" s="467"/>
      <c r="B4" s="467"/>
      <c r="C4" s="467"/>
      <c r="D4" s="467"/>
      <c r="E4" s="467"/>
      <c r="F4" s="467"/>
      <c r="G4" s="467"/>
      <c r="H4" s="467"/>
      <c r="I4" s="207"/>
      <c r="J4" s="467"/>
      <c r="K4" s="467"/>
      <c r="L4" s="467"/>
      <c r="M4" s="467"/>
      <c r="N4" s="207"/>
      <c r="O4" s="467"/>
      <c r="P4" s="467"/>
      <c r="Q4" s="215"/>
    </row>
    <row r="5" spans="1:21" s="63" customFormat="1" ht="156" customHeight="1">
      <c r="A5" s="468" t="s">
        <v>47</v>
      </c>
      <c r="B5" s="468" t="s">
        <v>64</v>
      </c>
      <c r="C5" s="70" t="s">
        <v>154</v>
      </c>
      <c r="D5" s="493" t="s">
        <v>387</v>
      </c>
      <c r="E5" s="794" t="s">
        <v>388</v>
      </c>
      <c r="F5" s="794"/>
      <c r="G5" s="795" t="s">
        <v>389</v>
      </c>
      <c r="H5" s="796"/>
      <c r="I5" s="795" t="s">
        <v>155</v>
      </c>
      <c r="J5" s="796"/>
      <c r="K5" s="794" t="s">
        <v>156</v>
      </c>
      <c r="L5" s="794"/>
      <c r="M5" s="468" t="s">
        <v>157</v>
      </c>
      <c r="N5" s="468" t="s">
        <v>158</v>
      </c>
      <c r="O5" s="468" t="s">
        <v>390</v>
      </c>
      <c r="P5" s="468" t="s">
        <v>65</v>
      </c>
      <c r="Q5" s="494" t="s">
        <v>66</v>
      </c>
      <c r="R5" s="470" t="s">
        <v>391</v>
      </c>
      <c r="S5" s="470" t="s">
        <v>392</v>
      </c>
      <c r="T5" s="468" t="s">
        <v>393</v>
      </c>
      <c r="U5" s="508" t="s">
        <v>397</v>
      </c>
    </row>
    <row r="6" spans="1:21" s="63" customFormat="1">
      <c r="A6" s="468"/>
      <c r="B6" s="468">
        <v>1</v>
      </c>
      <c r="C6" s="468">
        <v>2</v>
      </c>
      <c r="D6" s="468">
        <v>4</v>
      </c>
      <c r="E6" s="216">
        <v>5</v>
      </c>
      <c r="F6" s="468">
        <v>6</v>
      </c>
      <c r="G6" s="468">
        <v>7</v>
      </c>
      <c r="H6" s="468">
        <v>8</v>
      </c>
      <c r="I6" s="468">
        <v>9</v>
      </c>
      <c r="J6" s="468">
        <v>10</v>
      </c>
      <c r="K6" s="217">
        <v>11</v>
      </c>
      <c r="L6" s="468">
        <v>12</v>
      </c>
      <c r="M6" s="468">
        <v>13</v>
      </c>
      <c r="N6" s="468">
        <v>14</v>
      </c>
      <c r="O6" s="468">
        <v>15</v>
      </c>
      <c r="P6" s="468">
        <v>16</v>
      </c>
      <c r="Q6" s="496">
        <v>17</v>
      </c>
      <c r="R6" s="468">
        <v>18</v>
      </c>
      <c r="S6" s="468">
        <v>19</v>
      </c>
      <c r="T6" s="468">
        <v>20</v>
      </c>
      <c r="U6" s="497">
        <v>21</v>
      </c>
    </row>
    <row r="7" spans="1:21" s="507" customFormat="1" ht="45">
      <c r="A7" s="504"/>
      <c r="B7" s="790" t="s">
        <v>159</v>
      </c>
      <c r="C7" s="504"/>
      <c r="D7" s="504" t="s">
        <v>160</v>
      </c>
      <c r="E7" s="505" t="s">
        <v>161</v>
      </c>
      <c r="F7" s="504" t="s">
        <v>67</v>
      </c>
      <c r="G7" s="505" t="s">
        <v>161</v>
      </c>
      <c r="H7" s="504" t="s">
        <v>162</v>
      </c>
      <c r="I7" s="505" t="s">
        <v>161</v>
      </c>
      <c r="J7" s="504" t="s">
        <v>163</v>
      </c>
      <c r="K7" s="504" t="s">
        <v>164</v>
      </c>
      <c r="L7" s="504" t="s">
        <v>165</v>
      </c>
      <c r="M7" s="504" t="s">
        <v>166</v>
      </c>
      <c r="N7" s="504" t="s">
        <v>166</v>
      </c>
      <c r="O7" s="504"/>
      <c r="P7" s="504" t="s">
        <v>167</v>
      </c>
      <c r="Q7" s="506" t="s">
        <v>168</v>
      </c>
      <c r="R7" s="504" t="s">
        <v>394</v>
      </c>
      <c r="S7" s="504" t="s">
        <v>394</v>
      </c>
      <c r="T7" s="504" t="s">
        <v>395</v>
      </c>
      <c r="U7" s="506" t="s">
        <v>169</v>
      </c>
    </row>
    <row r="8" spans="1:21" s="220" customFormat="1" ht="56.25">
      <c r="A8" s="218"/>
      <c r="B8" s="791"/>
      <c r="C8" s="218"/>
      <c r="D8" s="218"/>
      <c r="E8" s="219"/>
      <c r="F8" s="218"/>
      <c r="G8" s="218"/>
      <c r="H8" s="218"/>
      <c r="I8" s="218"/>
      <c r="J8" s="218"/>
      <c r="K8" s="221" t="s">
        <v>170</v>
      </c>
      <c r="L8" s="218"/>
      <c r="M8" s="221" t="s">
        <v>170</v>
      </c>
      <c r="N8" s="218"/>
      <c r="O8" s="218"/>
      <c r="P8" s="218"/>
      <c r="Q8" s="498"/>
      <c r="R8" s="218"/>
      <c r="S8" s="218"/>
      <c r="T8" s="218"/>
      <c r="U8" s="498"/>
    </row>
    <row r="9" spans="1:21">
      <c r="A9" s="222">
        <v>1</v>
      </c>
      <c r="B9" s="66"/>
      <c r="C9" s="67"/>
      <c r="D9" s="223"/>
      <c r="E9" s="224"/>
      <c r="F9" s="225">
        <f>D9*E9/100</f>
        <v>0</v>
      </c>
      <c r="G9" s="225"/>
      <c r="H9" s="223">
        <f>D9*G9/100</f>
        <v>0</v>
      </c>
      <c r="I9" s="223"/>
      <c r="J9" s="223">
        <f>D9*I9/100</f>
        <v>0</v>
      </c>
      <c r="K9" s="226"/>
      <c r="L9" s="223">
        <f>D9*K9</f>
        <v>0</v>
      </c>
      <c r="M9" s="223"/>
      <c r="N9" s="223"/>
      <c r="O9" s="223"/>
      <c r="P9" s="223">
        <f>(N9+M9+L9+J9+H9+F9+D9+O9)*120%</f>
        <v>0</v>
      </c>
      <c r="Q9" s="499">
        <f>D9+F9+H9+J9+L9+M9+N9+P9+O9</f>
        <v>0</v>
      </c>
      <c r="R9" s="223">
        <f>Q9*1</f>
        <v>0</v>
      </c>
      <c r="S9" s="223">
        <f>Q9*1</f>
        <v>0</v>
      </c>
      <c r="T9" s="223">
        <f>Q9*3</f>
        <v>0</v>
      </c>
      <c r="U9" s="499">
        <f>(Q9*12)+R9+S9+T9</f>
        <v>0</v>
      </c>
    </row>
    <row r="10" spans="1:21">
      <c r="A10" s="65">
        <v>2</v>
      </c>
      <c r="B10" s="66"/>
      <c r="C10" s="67"/>
      <c r="D10" s="223"/>
      <c r="E10" s="224"/>
      <c r="F10" s="225">
        <f t="shared" ref="F10:F15" si="0">D10*E10/100</f>
        <v>0</v>
      </c>
      <c r="G10" s="225"/>
      <c r="H10" s="223">
        <f t="shared" ref="H10:H15" si="1">D10*G10/100</f>
        <v>0</v>
      </c>
      <c r="I10" s="223"/>
      <c r="J10" s="223">
        <f t="shared" ref="J10:J15" si="2">D10*I10/100</f>
        <v>0</v>
      </c>
      <c r="K10" s="226"/>
      <c r="L10" s="223">
        <f t="shared" ref="L10:L15" si="3">D10*K10</f>
        <v>0</v>
      </c>
      <c r="M10" s="223"/>
      <c r="N10" s="223"/>
      <c r="O10" s="223"/>
      <c r="P10" s="223">
        <f t="shared" ref="P10:P15" si="4">(N10+M10+L10+J10+H10+F10+D10+O10)*120%</f>
        <v>0</v>
      </c>
      <c r="Q10" s="499">
        <f t="shared" ref="Q10:Q15" si="5">D10+F10+H10+J10+L10+M10+N10+P10+O10</f>
        <v>0</v>
      </c>
      <c r="R10" s="223">
        <f t="shared" ref="R10:R15" si="6">Q10*1</f>
        <v>0</v>
      </c>
      <c r="S10" s="223">
        <f t="shared" ref="S10:S15" si="7">Q10*1</f>
        <v>0</v>
      </c>
      <c r="T10" s="223">
        <f t="shared" ref="T10:T15" si="8">Q10*3</f>
        <v>0</v>
      </c>
      <c r="U10" s="499">
        <f t="shared" ref="U10:U15" si="9">(Q10*12)+R10+S10+T10</f>
        <v>0</v>
      </c>
    </row>
    <row r="11" spans="1:21">
      <c r="A11" s="65">
        <v>3</v>
      </c>
      <c r="B11" s="66"/>
      <c r="C11" s="67"/>
      <c r="D11" s="223"/>
      <c r="E11" s="224"/>
      <c r="F11" s="225">
        <f t="shared" si="0"/>
        <v>0</v>
      </c>
      <c r="G11" s="225"/>
      <c r="H11" s="223">
        <f t="shared" si="1"/>
        <v>0</v>
      </c>
      <c r="I11" s="223"/>
      <c r="J11" s="223">
        <f t="shared" si="2"/>
        <v>0</v>
      </c>
      <c r="K11" s="226"/>
      <c r="L11" s="223">
        <f t="shared" si="3"/>
        <v>0</v>
      </c>
      <c r="M11" s="223"/>
      <c r="N11" s="223"/>
      <c r="O11" s="223"/>
      <c r="P11" s="223">
        <f t="shared" si="4"/>
        <v>0</v>
      </c>
      <c r="Q11" s="499">
        <f t="shared" si="5"/>
        <v>0</v>
      </c>
      <c r="R11" s="223">
        <f t="shared" si="6"/>
        <v>0</v>
      </c>
      <c r="S11" s="223">
        <f t="shared" si="7"/>
        <v>0</v>
      </c>
      <c r="T11" s="223">
        <f t="shared" si="8"/>
        <v>0</v>
      </c>
      <c r="U11" s="499">
        <f t="shared" si="9"/>
        <v>0</v>
      </c>
    </row>
    <row r="12" spans="1:21">
      <c r="A12" s="65">
        <v>4</v>
      </c>
      <c r="B12" s="66"/>
      <c r="C12" s="67"/>
      <c r="D12" s="223"/>
      <c r="E12" s="224"/>
      <c r="F12" s="225">
        <f t="shared" si="0"/>
        <v>0</v>
      </c>
      <c r="G12" s="225"/>
      <c r="H12" s="223">
        <f t="shared" si="1"/>
        <v>0</v>
      </c>
      <c r="I12" s="223"/>
      <c r="J12" s="223">
        <f t="shared" si="2"/>
        <v>0</v>
      </c>
      <c r="K12" s="226"/>
      <c r="L12" s="223">
        <f t="shared" si="3"/>
        <v>0</v>
      </c>
      <c r="M12" s="223"/>
      <c r="N12" s="223"/>
      <c r="O12" s="223"/>
      <c r="P12" s="223">
        <f t="shared" si="4"/>
        <v>0</v>
      </c>
      <c r="Q12" s="499">
        <f t="shared" si="5"/>
        <v>0</v>
      </c>
      <c r="R12" s="223">
        <f t="shared" si="6"/>
        <v>0</v>
      </c>
      <c r="S12" s="223">
        <f t="shared" si="7"/>
        <v>0</v>
      </c>
      <c r="T12" s="223">
        <f t="shared" si="8"/>
        <v>0</v>
      </c>
      <c r="U12" s="499">
        <f t="shared" si="9"/>
        <v>0</v>
      </c>
    </row>
    <row r="13" spans="1:21">
      <c r="A13" s="65">
        <v>5</v>
      </c>
      <c r="B13" s="66"/>
      <c r="C13" s="67"/>
      <c r="D13" s="223"/>
      <c r="E13" s="224"/>
      <c r="F13" s="225">
        <f t="shared" si="0"/>
        <v>0</v>
      </c>
      <c r="G13" s="225"/>
      <c r="H13" s="223">
        <f t="shared" si="1"/>
        <v>0</v>
      </c>
      <c r="I13" s="223"/>
      <c r="J13" s="223">
        <f t="shared" si="2"/>
        <v>0</v>
      </c>
      <c r="K13" s="226"/>
      <c r="L13" s="223">
        <f t="shared" si="3"/>
        <v>0</v>
      </c>
      <c r="M13" s="223"/>
      <c r="N13" s="223"/>
      <c r="O13" s="223"/>
      <c r="P13" s="223">
        <f t="shared" si="4"/>
        <v>0</v>
      </c>
      <c r="Q13" s="499">
        <f t="shared" si="5"/>
        <v>0</v>
      </c>
      <c r="R13" s="223">
        <f t="shared" si="6"/>
        <v>0</v>
      </c>
      <c r="S13" s="223">
        <f t="shared" si="7"/>
        <v>0</v>
      </c>
      <c r="T13" s="223">
        <f t="shared" si="8"/>
        <v>0</v>
      </c>
      <c r="U13" s="499">
        <f t="shared" si="9"/>
        <v>0</v>
      </c>
    </row>
    <row r="14" spans="1:21">
      <c r="A14" s="65">
        <v>6</v>
      </c>
      <c r="B14" s="66"/>
      <c r="C14" s="67"/>
      <c r="D14" s="223"/>
      <c r="E14" s="224"/>
      <c r="F14" s="225">
        <f t="shared" si="0"/>
        <v>0</v>
      </c>
      <c r="G14" s="225"/>
      <c r="H14" s="223">
        <f t="shared" si="1"/>
        <v>0</v>
      </c>
      <c r="I14" s="223"/>
      <c r="J14" s="223">
        <f t="shared" si="2"/>
        <v>0</v>
      </c>
      <c r="K14" s="226"/>
      <c r="L14" s="223">
        <f t="shared" si="3"/>
        <v>0</v>
      </c>
      <c r="M14" s="223"/>
      <c r="N14" s="223"/>
      <c r="O14" s="223"/>
      <c r="P14" s="223">
        <f t="shared" si="4"/>
        <v>0</v>
      </c>
      <c r="Q14" s="499">
        <f t="shared" si="5"/>
        <v>0</v>
      </c>
      <c r="R14" s="223">
        <f t="shared" si="6"/>
        <v>0</v>
      </c>
      <c r="S14" s="223">
        <f t="shared" si="7"/>
        <v>0</v>
      </c>
      <c r="T14" s="223">
        <f t="shared" si="8"/>
        <v>0</v>
      </c>
      <c r="U14" s="499">
        <f t="shared" si="9"/>
        <v>0</v>
      </c>
    </row>
    <row r="15" spans="1:21">
      <c r="A15" s="65">
        <v>7</v>
      </c>
      <c r="B15" s="66"/>
      <c r="C15" s="67"/>
      <c r="D15" s="223"/>
      <c r="E15" s="224"/>
      <c r="F15" s="225">
        <f t="shared" si="0"/>
        <v>0</v>
      </c>
      <c r="G15" s="225"/>
      <c r="H15" s="223">
        <f t="shared" si="1"/>
        <v>0</v>
      </c>
      <c r="I15" s="223"/>
      <c r="J15" s="223">
        <f t="shared" si="2"/>
        <v>0</v>
      </c>
      <c r="K15" s="226"/>
      <c r="L15" s="223">
        <f t="shared" si="3"/>
        <v>0</v>
      </c>
      <c r="M15" s="223"/>
      <c r="N15" s="223"/>
      <c r="O15" s="223"/>
      <c r="P15" s="223">
        <f t="shared" si="4"/>
        <v>0</v>
      </c>
      <c r="Q15" s="499">
        <f t="shared" si="5"/>
        <v>0</v>
      </c>
      <c r="R15" s="223">
        <f t="shared" si="6"/>
        <v>0</v>
      </c>
      <c r="S15" s="223">
        <f t="shared" si="7"/>
        <v>0</v>
      </c>
      <c r="T15" s="223">
        <f t="shared" si="8"/>
        <v>0</v>
      </c>
      <c r="U15" s="499">
        <f t="shared" si="9"/>
        <v>0</v>
      </c>
    </row>
    <row r="16" spans="1:21" s="211" customFormat="1">
      <c r="A16" s="208"/>
      <c r="B16" s="68" t="s">
        <v>68</v>
      </c>
      <c r="C16" s="210">
        <f>SUM(C9:C15)</f>
        <v>0</v>
      </c>
      <c r="D16" s="227">
        <f>SUM(D9:D15)</f>
        <v>0</v>
      </c>
      <c r="E16" s="227">
        <f>SUM(E9:E15)</f>
        <v>0</v>
      </c>
      <c r="F16" s="227">
        <f>SUM(F9:F15)</f>
        <v>0</v>
      </c>
      <c r="G16" s="227"/>
      <c r="H16" s="227">
        <f>SUM(H9:H15)</f>
        <v>0</v>
      </c>
      <c r="I16" s="227">
        <f>SUM(I9:I15)</f>
        <v>0</v>
      </c>
      <c r="J16" s="227">
        <f>SUM(J9:J15)</f>
        <v>0</v>
      </c>
      <c r="K16" s="227"/>
      <c r="L16" s="228">
        <f t="shared" ref="L16:U16" si="10">SUM(L9:L15)</f>
        <v>0</v>
      </c>
      <c r="M16" s="227">
        <f t="shared" si="10"/>
        <v>0</v>
      </c>
      <c r="N16" s="227">
        <f t="shared" si="10"/>
        <v>0</v>
      </c>
      <c r="O16" s="227">
        <f t="shared" si="10"/>
        <v>0</v>
      </c>
      <c r="P16" s="227">
        <f t="shared" si="10"/>
        <v>0</v>
      </c>
      <c r="Q16" s="500">
        <f t="shared" si="10"/>
        <v>0</v>
      </c>
      <c r="R16" s="227">
        <f t="shared" si="10"/>
        <v>0</v>
      </c>
      <c r="S16" s="227">
        <f t="shared" si="10"/>
        <v>0</v>
      </c>
      <c r="T16" s="227">
        <f t="shared" si="10"/>
        <v>0</v>
      </c>
      <c r="U16" s="500">
        <f t="shared" si="10"/>
        <v>0</v>
      </c>
    </row>
    <row r="19" spans="1:17" s="69" customFormat="1" ht="15">
      <c r="A19" s="146" t="s">
        <v>14</v>
      </c>
      <c r="B19" s="146"/>
      <c r="C19" s="60"/>
      <c r="D19" s="145"/>
      <c r="E19" s="145"/>
      <c r="F19" s="145"/>
      <c r="G19" s="60"/>
      <c r="H19" s="146" t="s">
        <v>171</v>
      </c>
      <c r="I19" s="145"/>
      <c r="Q19" s="229"/>
    </row>
    <row r="20" spans="1:17" s="69" customFormat="1" ht="15">
      <c r="A20" s="146" t="s">
        <v>172</v>
      </c>
      <c r="B20" s="146"/>
      <c r="C20" s="60"/>
      <c r="D20" s="145"/>
      <c r="E20" s="145"/>
      <c r="F20" s="145"/>
      <c r="G20" s="60"/>
      <c r="H20" s="61" t="s">
        <v>17</v>
      </c>
      <c r="I20" s="145"/>
      <c r="Q20" s="229"/>
    </row>
    <row r="21" spans="1:17" s="69" customFormat="1" ht="15">
      <c r="A21" s="61" t="s">
        <v>18</v>
      </c>
      <c r="B21" s="146"/>
      <c r="C21" s="60"/>
      <c r="D21" s="145"/>
      <c r="E21" s="145"/>
      <c r="F21" s="145"/>
      <c r="G21" s="60"/>
      <c r="H21" s="146"/>
      <c r="I21" s="145"/>
      <c r="Q21" s="230"/>
    </row>
    <row r="22" spans="1:17" s="69" customFormat="1" ht="15">
      <c r="A22" s="146" t="s">
        <v>122</v>
      </c>
      <c r="B22" s="146"/>
      <c r="C22" s="60"/>
      <c r="D22" s="145"/>
      <c r="E22" s="145"/>
      <c r="F22" s="145"/>
      <c r="G22" s="60"/>
      <c r="H22" s="146" t="s">
        <v>173</v>
      </c>
      <c r="I22" s="145"/>
      <c r="Q22" s="229"/>
    </row>
    <row r="24" spans="1:17" s="502" customFormat="1">
      <c r="A24" s="136" t="s">
        <v>151</v>
      </c>
      <c r="Q24" s="503"/>
    </row>
  </sheetData>
  <mergeCells count="7">
    <mergeCell ref="B7:B8"/>
    <mergeCell ref="A1:U1"/>
    <mergeCell ref="A2:U2"/>
    <mergeCell ref="E5:F5"/>
    <mergeCell ref="G5:H5"/>
    <mergeCell ref="I5:J5"/>
    <mergeCell ref="K5:L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>
      <selection activeCell="O18" sqref="O18"/>
    </sheetView>
  </sheetViews>
  <sheetFormatPr defaultColWidth="17.85546875" defaultRowHeight="12.75"/>
  <cols>
    <col min="1" max="1" width="3.140625" style="75" customWidth="1"/>
    <col min="2" max="2" width="16.140625" style="69" customWidth="1"/>
    <col min="3" max="3" width="8.28515625" style="69" customWidth="1"/>
    <col min="4" max="4" width="11.5703125" style="69" customWidth="1"/>
    <col min="5" max="5" width="6.42578125" style="69" customWidth="1"/>
    <col min="6" max="6" width="12.42578125" style="69" customWidth="1"/>
    <col min="7" max="7" width="7.5703125" style="69" customWidth="1"/>
    <col min="8" max="8" width="12.28515625" style="69" customWidth="1"/>
    <col min="9" max="9" width="8.140625" style="69" customWidth="1"/>
    <col min="10" max="10" width="17" style="69" customWidth="1"/>
    <col min="11" max="12" width="13.7109375" style="69" customWidth="1"/>
    <col min="13" max="13" width="14.7109375" style="69" customWidth="1"/>
    <col min="14" max="14" width="12.5703125" style="69" customWidth="1"/>
    <col min="15" max="15" width="15.7109375" style="69" customWidth="1"/>
    <col min="16" max="16" width="11.85546875" style="69" customWidth="1"/>
    <col min="17" max="17" width="13.85546875" style="69" customWidth="1"/>
    <col min="18" max="254" width="9.140625" style="69" customWidth="1"/>
    <col min="255" max="255" width="3.140625" style="69" customWidth="1"/>
    <col min="256" max="16384" width="17.85546875" style="69"/>
  </cols>
  <sheetData>
    <row r="1" spans="1:17" ht="21.75" customHeight="1">
      <c r="A1" s="797" t="s">
        <v>186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</row>
    <row r="2" spans="1:17" ht="87" customHeight="1">
      <c r="A2" s="798" t="s">
        <v>401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</row>
    <row r="3" spans="1:17" ht="9.6" customHeight="1">
      <c r="A3" s="509"/>
      <c r="B3" s="799"/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</row>
    <row r="4" spans="1:17" s="42" customFormat="1" ht="18.75" customHeight="1">
      <c r="A4" s="56" t="s">
        <v>174</v>
      </c>
    </row>
    <row r="5" spans="1:17" s="42" customFormat="1" ht="8.4499999999999993" customHeight="1">
      <c r="A5" s="56"/>
    </row>
    <row r="6" spans="1:17" s="71" customFormat="1" ht="123.75" customHeight="1">
      <c r="A6" s="70" t="s">
        <v>47</v>
      </c>
      <c r="B6" s="70" t="s">
        <v>69</v>
      </c>
      <c r="C6" s="70" t="s">
        <v>154</v>
      </c>
      <c r="D6" s="70" t="s">
        <v>70</v>
      </c>
      <c r="E6" s="800" t="s">
        <v>175</v>
      </c>
      <c r="F6" s="801"/>
      <c r="G6" s="800" t="s">
        <v>71</v>
      </c>
      <c r="H6" s="801"/>
      <c r="I6" s="800" t="s">
        <v>398</v>
      </c>
      <c r="J6" s="801"/>
      <c r="K6" s="70" t="s">
        <v>72</v>
      </c>
      <c r="L6" s="70" t="s">
        <v>73</v>
      </c>
      <c r="M6" s="495" t="s">
        <v>74</v>
      </c>
      <c r="N6" s="470" t="s">
        <v>391</v>
      </c>
      <c r="O6" s="470" t="s">
        <v>392</v>
      </c>
      <c r="P6" s="468" t="s">
        <v>393</v>
      </c>
      <c r="Q6" s="508" t="s">
        <v>402</v>
      </c>
    </row>
    <row r="7" spans="1:17" s="73" customFormat="1" ht="9.6" customHeight="1">
      <c r="A7" s="203">
        <v>1</v>
      </c>
      <c r="B7" s="232">
        <v>2</v>
      </c>
      <c r="C7" s="72">
        <v>3</v>
      </c>
      <c r="D7" s="72">
        <v>4</v>
      </c>
      <c r="E7" s="72">
        <v>5</v>
      </c>
      <c r="F7" s="233">
        <v>6</v>
      </c>
      <c r="G7" s="72">
        <v>7</v>
      </c>
      <c r="H7" s="234">
        <v>8</v>
      </c>
      <c r="I7" s="234">
        <v>9</v>
      </c>
      <c r="J7" s="72">
        <v>10</v>
      </c>
      <c r="K7" s="72">
        <v>11</v>
      </c>
      <c r="L7" s="72">
        <v>12</v>
      </c>
      <c r="M7" s="510">
        <v>13</v>
      </c>
      <c r="N7" s="203">
        <v>14</v>
      </c>
      <c r="O7" s="72">
        <v>15</v>
      </c>
      <c r="P7" s="72">
        <v>16</v>
      </c>
      <c r="Q7" s="510">
        <v>17</v>
      </c>
    </row>
    <row r="8" spans="1:17" s="74" customFormat="1" ht="45" customHeight="1">
      <c r="A8" s="72"/>
      <c r="B8" s="232" t="s">
        <v>159</v>
      </c>
      <c r="C8" s="235"/>
      <c r="D8" s="504" t="s">
        <v>160</v>
      </c>
      <c r="E8" s="219" t="s">
        <v>161</v>
      </c>
      <c r="F8" s="218" t="s">
        <v>67</v>
      </c>
      <c r="G8" s="219" t="s">
        <v>161</v>
      </c>
      <c r="H8" s="218" t="s">
        <v>162</v>
      </c>
      <c r="I8" s="219" t="s">
        <v>161</v>
      </c>
      <c r="J8" s="511" t="s">
        <v>176</v>
      </c>
      <c r="K8" s="511" t="s">
        <v>177</v>
      </c>
      <c r="L8" s="511" t="s">
        <v>178</v>
      </c>
      <c r="M8" s="512" t="s">
        <v>179</v>
      </c>
      <c r="N8" s="513" t="s">
        <v>399</v>
      </c>
      <c r="O8" s="514" t="s">
        <v>399</v>
      </c>
      <c r="P8" s="515" t="s">
        <v>400</v>
      </c>
      <c r="Q8" s="512" t="s">
        <v>180</v>
      </c>
    </row>
    <row r="9" spans="1:17" s="62" customFormat="1" ht="28.9" customHeight="1">
      <c r="A9" s="222">
        <v>1</v>
      </c>
      <c r="B9" s="66" t="s">
        <v>181</v>
      </c>
      <c r="C9" s="67"/>
      <c r="D9" s="223"/>
      <c r="E9" s="224"/>
      <c r="F9" s="225">
        <f>D9*E9/100</f>
        <v>0</v>
      </c>
      <c r="G9" s="225"/>
      <c r="H9" s="223">
        <f>D9*G9/100</f>
        <v>0</v>
      </c>
      <c r="I9" s="223"/>
      <c r="J9" s="223">
        <f>(D9+F9+H9)*I9%</f>
        <v>0</v>
      </c>
      <c r="K9" s="226">
        <f>(J9+H9+F9+D9)*70%</f>
        <v>0</v>
      </c>
      <c r="L9" s="223">
        <f>(D9+F9+H9+J9)*50%</f>
        <v>0</v>
      </c>
      <c r="M9" s="499">
        <f>L9+K9+J9+H9+F9+D9</f>
        <v>0</v>
      </c>
      <c r="N9" s="223">
        <f>M9*1</f>
        <v>0</v>
      </c>
      <c r="O9" s="223">
        <f>M9*1</f>
        <v>0</v>
      </c>
      <c r="P9" s="223">
        <f>M9*3</f>
        <v>0</v>
      </c>
      <c r="Q9" s="499">
        <f>(M9*12)+N9+O9+P9</f>
        <v>0</v>
      </c>
    </row>
    <row r="10" spans="1:17" s="62" customFormat="1" ht="15" customHeight="1">
      <c r="A10" s="65">
        <v>2</v>
      </c>
      <c r="B10" s="66"/>
      <c r="C10" s="67"/>
      <c r="D10" s="223"/>
      <c r="E10" s="224"/>
      <c r="F10" s="225">
        <f>D10*E10/100</f>
        <v>0</v>
      </c>
      <c r="G10" s="225"/>
      <c r="H10" s="223">
        <f>D10*G10/100</f>
        <v>0</v>
      </c>
      <c r="I10" s="223"/>
      <c r="J10" s="223">
        <f>(D10+F10+H10)*I10%</f>
        <v>0</v>
      </c>
      <c r="K10" s="226">
        <f>(J10+H10+F10+D10)*70%</f>
        <v>0</v>
      </c>
      <c r="L10" s="223">
        <f>(D10+F10+H10+J10)*50%</f>
        <v>0</v>
      </c>
      <c r="M10" s="499">
        <f>L10+K10+J10+H10+F10+D10</f>
        <v>0</v>
      </c>
      <c r="N10" s="223">
        <f>M10*1</f>
        <v>0</v>
      </c>
      <c r="O10" s="223">
        <f>M10*1</f>
        <v>0</v>
      </c>
      <c r="P10" s="223">
        <f>M10*3</f>
        <v>0</v>
      </c>
      <c r="Q10" s="499">
        <f>(M10*12)+N10+O10+P10</f>
        <v>0</v>
      </c>
    </row>
    <row r="11" spans="1:17" s="211" customFormat="1" ht="15" customHeight="1">
      <c r="A11" s="208"/>
      <c r="B11" s="68" t="s">
        <v>68</v>
      </c>
      <c r="C11" s="209">
        <v>1</v>
      </c>
      <c r="D11" s="227">
        <f>SUM(D9:D10)</f>
        <v>0</v>
      </c>
      <c r="E11" s="227">
        <f>SUM(E9:E10)</f>
        <v>0</v>
      </c>
      <c r="F11" s="227">
        <f>SUM(F9:F10)</f>
        <v>0</v>
      </c>
      <c r="G11" s="227"/>
      <c r="H11" s="227">
        <f t="shared" ref="H11:Q11" si="0">SUM(H9:H10)</f>
        <v>0</v>
      </c>
      <c r="I11" s="227">
        <f t="shared" si="0"/>
        <v>0</v>
      </c>
      <c r="J11" s="227">
        <f t="shared" si="0"/>
        <v>0</v>
      </c>
      <c r="K11" s="227">
        <f t="shared" si="0"/>
        <v>0</v>
      </c>
      <c r="L11" s="227">
        <f t="shared" si="0"/>
        <v>0</v>
      </c>
      <c r="M11" s="516">
        <f t="shared" si="0"/>
        <v>0</v>
      </c>
      <c r="N11" s="227">
        <f t="shared" si="0"/>
        <v>0</v>
      </c>
      <c r="O11" s="227">
        <f t="shared" si="0"/>
        <v>0</v>
      </c>
      <c r="P11" s="227">
        <f t="shared" si="0"/>
        <v>0</v>
      </c>
      <c r="Q11" s="516">
        <f t="shared" si="0"/>
        <v>0</v>
      </c>
    </row>
    <row r="12" spans="1:17" s="62" customFormat="1" ht="15" customHeight="1">
      <c r="M12" s="231"/>
      <c r="Q12" s="231"/>
    </row>
    <row r="13" spans="1:17" s="62" customFormat="1" ht="15" customHeight="1">
      <c r="M13" s="231"/>
      <c r="Q13" s="231"/>
    </row>
    <row r="14" spans="1:17" ht="15">
      <c r="A14" s="146" t="s">
        <v>14</v>
      </c>
      <c r="B14" s="146"/>
      <c r="C14" s="60"/>
      <c r="D14" s="145"/>
      <c r="E14" s="145"/>
      <c r="F14" s="145"/>
      <c r="G14" s="60"/>
      <c r="H14" s="146" t="s">
        <v>171</v>
      </c>
      <c r="I14" s="145"/>
    </row>
    <row r="15" spans="1:17" ht="15">
      <c r="A15" s="146" t="s">
        <v>172</v>
      </c>
      <c r="B15" s="146"/>
      <c r="C15" s="60"/>
      <c r="D15" s="145"/>
      <c r="E15" s="145"/>
      <c r="F15" s="145"/>
      <c r="G15" s="60"/>
      <c r="H15" s="61" t="s">
        <v>17</v>
      </c>
      <c r="I15" s="145"/>
    </row>
    <row r="16" spans="1:17" ht="15">
      <c r="A16" s="61" t="s">
        <v>18</v>
      </c>
      <c r="B16" s="146"/>
      <c r="C16" s="60"/>
      <c r="D16" s="145"/>
      <c r="E16" s="145"/>
      <c r="F16" s="145"/>
      <c r="G16" s="60"/>
      <c r="H16" s="146"/>
      <c r="I16" s="145"/>
    </row>
    <row r="17" spans="1:14" ht="15">
      <c r="A17" s="146" t="s">
        <v>122</v>
      </c>
      <c r="B17" s="146"/>
      <c r="C17" s="60"/>
      <c r="D17" s="145"/>
      <c r="E17" s="145"/>
      <c r="F17" s="145"/>
      <c r="G17" s="60"/>
      <c r="H17" s="146" t="s">
        <v>173</v>
      </c>
      <c r="I17" s="145"/>
    </row>
    <row r="18" spans="1:14" s="62" customFormat="1">
      <c r="N18" s="117"/>
    </row>
    <row r="19" spans="1:14" s="517" customFormat="1">
      <c r="A19" s="136" t="s">
        <v>151</v>
      </c>
    </row>
    <row r="21" spans="1:14" ht="19.899999999999999" customHeight="1"/>
  </sheetData>
  <mergeCells count="6">
    <mergeCell ref="A1:Q1"/>
    <mergeCell ref="A2:Q2"/>
    <mergeCell ref="B3:P3"/>
    <mergeCell ref="E6:F6"/>
    <mergeCell ref="G6:H6"/>
    <mergeCell ref="I6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>
      <pane xSplit="2" ySplit="9" topLeftCell="C10" activePane="bottomRight" state="frozen"/>
      <selection pane="topRight" activeCell="C1" sqref="C1"/>
      <selection pane="bottomLeft" activeCell="A11" sqref="A11"/>
      <selection pane="bottomRight" activeCell="K26" sqref="K26"/>
    </sheetView>
  </sheetViews>
  <sheetFormatPr defaultRowHeight="12.75"/>
  <cols>
    <col min="1" max="1" width="4.5703125" style="132" customWidth="1"/>
    <col min="2" max="2" width="74.42578125" style="132" customWidth="1"/>
    <col min="3" max="3" width="14.42578125" style="132" customWidth="1"/>
    <col min="4" max="4" width="32.85546875" style="132" customWidth="1"/>
    <col min="5" max="5" width="14.5703125" style="132" customWidth="1"/>
    <col min="6" max="6" width="13.85546875" style="132" customWidth="1"/>
    <col min="7" max="7" width="12.7109375" style="132" customWidth="1"/>
    <col min="8" max="8" width="30.7109375" style="132" customWidth="1"/>
    <col min="9" max="256" width="9.140625" style="132"/>
    <col min="257" max="257" width="4.5703125" style="132" customWidth="1"/>
    <col min="258" max="258" width="35.140625" style="132" customWidth="1"/>
    <col min="259" max="259" width="31.85546875" style="132" customWidth="1"/>
    <col min="260" max="260" width="17.7109375" style="132" customWidth="1"/>
    <col min="261" max="261" width="18.5703125" style="132" customWidth="1"/>
    <col min="262" max="263" width="19" style="132" customWidth="1"/>
    <col min="264" max="512" width="9.140625" style="132"/>
    <col min="513" max="513" width="4.5703125" style="132" customWidth="1"/>
    <col min="514" max="514" width="35.140625" style="132" customWidth="1"/>
    <col min="515" max="515" width="31.85546875" style="132" customWidth="1"/>
    <col min="516" max="516" width="17.7109375" style="132" customWidth="1"/>
    <col min="517" max="517" width="18.5703125" style="132" customWidth="1"/>
    <col min="518" max="519" width="19" style="132" customWidth="1"/>
    <col min="520" max="768" width="9.140625" style="132"/>
    <col min="769" max="769" width="4.5703125" style="132" customWidth="1"/>
    <col min="770" max="770" width="35.140625" style="132" customWidth="1"/>
    <col min="771" max="771" width="31.85546875" style="132" customWidth="1"/>
    <col min="772" max="772" width="17.7109375" style="132" customWidth="1"/>
    <col min="773" max="773" width="18.5703125" style="132" customWidth="1"/>
    <col min="774" max="775" width="19" style="132" customWidth="1"/>
    <col min="776" max="1024" width="9.140625" style="132"/>
    <col min="1025" max="1025" width="4.5703125" style="132" customWidth="1"/>
    <col min="1026" max="1026" width="35.140625" style="132" customWidth="1"/>
    <col min="1027" max="1027" width="31.85546875" style="132" customWidth="1"/>
    <col min="1028" max="1028" width="17.7109375" style="132" customWidth="1"/>
    <col min="1029" max="1029" width="18.5703125" style="132" customWidth="1"/>
    <col min="1030" max="1031" width="19" style="132" customWidth="1"/>
    <col min="1032" max="1280" width="9.140625" style="132"/>
    <col min="1281" max="1281" width="4.5703125" style="132" customWidth="1"/>
    <col min="1282" max="1282" width="35.140625" style="132" customWidth="1"/>
    <col min="1283" max="1283" width="31.85546875" style="132" customWidth="1"/>
    <col min="1284" max="1284" width="17.7109375" style="132" customWidth="1"/>
    <col min="1285" max="1285" width="18.5703125" style="132" customWidth="1"/>
    <col min="1286" max="1287" width="19" style="132" customWidth="1"/>
    <col min="1288" max="1536" width="9.140625" style="132"/>
    <col min="1537" max="1537" width="4.5703125" style="132" customWidth="1"/>
    <col min="1538" max="1538" width="35.140625" style="132" customWidth="1"/>
    <col min="1539" max="1539" width="31.85546875" style="132" customWidth="1"/>
    <col min="1540" max="1540" width="17.7109375" style="132" customWidth="1"/>
    <col min="1541" max="1541" width="18.5703125" style="132" customWidth="1"/>
    <col min="1542" max="1543" width="19" style="132" customWidth="1"/>
    <col min="1544" max="1792" width="9.140625" style="132"/>
    <col min="1793" max="1793" width="4.5703125" style="132" customWidth="1"/>
    <col min="1794" max="1794" width="35.140625" style="132" customWidth="1"/>
    <col min="1795" max="1795" width="31.85546875" style="132" customWidth="1"/>
    <col min="1796" max="1796" width="17.7109375" style="132" customWidth="1"/>
    <col min="1797" max="1797" width="18.5703125" style="132" customWidth="1"/>
    <col min="1798" max="1799" width="19" style="132" customWidth="1"/>
    <col min="1800" max="2048" width="9.140625" style="132"/>
    <col min="2049" max="2049" width="4.5703125" style="132" customWidth="1"/>
    <col min="2050" max="2050" width="35.140625" style="132" customWidth="1"/>
    <col min="2051" max="2051" width="31.85546875" style="132" customWidth="1"/>
    <col min="2052" max="2052" width="17.7109375" style="132" customWidth="1"/>
    <col min="2053" max="2053" width="18.5703125" style="132" customWidth="1"/>
    <col min="2054" max="2055" width="19" style="132" customWidth="1"/>
    <col min="2056" max="2304" width="9.140625" style="132"/>
    <col min="2305" max="2305" width="4.5703125" style="132" customWidth="1"/>
    <col min="2306" max="2306" width="35.140625" style="132" customWidth="1"/>
    <col min="2307" max="2307" width="31.85546875" style="132" customWidth="1"/>
    <col min="2308" max="2308" width="17.7109375" style="132" customWidth="1"/>
    <col min="2309" max="2309" width="18.5703125" style="132" customWidth="1"/>
    <col min="2310" max="2311" width="19" style="132" customWidth="1"/>
    <col min="2312" max="2560" width="9.140625" style="132"/>
    <col min="2561" max="2561" width="4.5703125" style="132" customWidth="1"/>
    <col min="2562" max="2562" width="35.140625" style="132" customWidth="1"/>
    <col min="2563" max="2563" width="31.85546875" style="132" customWidth="1"/>
    <col min="2564" max="2564" width="17.7109375" style="132" customWidth="1"/>
    <col min="2565" max="2565" width="18.5703125" style="132" customWidth="1"/>
    <col min="2566" max="2567" width="19" style="132" customWidth="1"/>
    <col min="2568" max="2816" width="9.140625" style="132"/>
    <col min="2817" max="2817" width="4.5703125" style="132" customWidth="1"/>
    <col min="2818" max="2818" width="35.140625" style="132" customWidth="1"/>
    <col min="2819" max="2819" width="31.85546875" style="132" customWidth="1"/>
    <col min="2820" max="2820" width="17.7109375" style="132" customWidth="1"/>
    <col min="2821" max="2821" width="18.5703125" style="132" customWidth="1"/>
    <col min="2822" max="2823" width="19" style="132" customWidth="1"/>
    <col min="2824" max="3072" width="9.140625" style="132"/>
    <col min="3073" max="3073" width="4.5703125" style="132" customWidth="1"/>
    <col min="3074" max="3074" width="35.140625" style="132" customWidth="1"/>
    <col min="3075" max="3075" width="31.85546875" style="132" customWidth="1"/>
    <col min="3076" max="3076" width="17.7109375" style="132" customWidth="1"/>
    <col min="3077" max="3077" width="18.5703125" style="132" customWidth="1"/>
    <col min="3078" max="3079" width="19" style="132" customWidth="1"/>
    <col min="3080" max="3328" width="9.140625" style="132"/>
    <col min="3329" max="3329" width="4.5703125" style="132" customWidth="1"/>
    <col min="3330" max="3330" width="35.140625" style="132" customWidth="1"/>
    <col min="3331" max="3331" width="31.85546875" style="132" customWidth="1"/>
    <col min="3332" max="3332" width="17.7109375" style="132" customWidth="1"/>
    <col min="3333" max="3333" width="18.5703125" style="132" customWidth="1"/>
    <col min="3334" max="3335" width="19" style="132" customWidth="1"/>
    <col min="3336" max="3584" width="9.140625" style="132"/>
    <col min="3585" max="3585" width="4.5703125" style="132" customWidth="1"/>
    <col min="3586" max="3586" width="35.140625" style="132" customWidth="1"/>
    <col min="3587" max="3587" width="31.85546875" style="132" customWidth="1"/>
    <col min="3588" max="3588" width="17.7109375" style="132" customWidth="1"/>
    <col min="3589" max="3589" width="18.5703125" style="132" customWidth="1"/>
    <col min="3590" max="3591" width="19" style="132" customWidth="1"/>
    <col min="3592" max="3840" width="9.140625" style="132"/>
    <col min="3841" max="3841" width="4.5703125" style="132" customWidth="1"/>
    <col min="3842" max="3842" width="35.140625" style="132" customWidth="1"/>
    <col min="3843" max="3843" width="31.85546875" style="132" customWidth="1"/>
    <col min="3844" max="3844" width="17.7109375" style="132" customWidth="1"/>
    <col min="3845" max="3845" width="18.5703125" style="132" customWidth="1"/>
    <col min="3846" max="3847" width="19" style="132" customWidth="1"/>
    <col min="3848" max="4096" width="9.140625" style="132"/>
    <col min="4097" max="4097" width="4.5703125" style="132" customWidth="1"/>
    <col min="4098" max="4098" width="35.140625" style="132" customWidth="1"/>
    <col min="4099" max="4099" width="31.85546875" style="132" customWidth="1"/>
    <col min="4100" max="4100" width="17.7109375" style="132" customWidth="1"/>
    <col min="4101" max="4101" width="18.5703125" style="132" customWidth="1"/>
    <col min="4102" max="4103" width="19" style="132" customWidth="1"/>
    <col min="4104" max="4352" width="9.140625" style="132"/>
    <col min="4353" max="4353" width="4.5703125" style="132" customWidth="1"/>
    <col min="4354" max="4354" width="35.140625" style="132" customWidth="1"/>
    <col min="4355" max="4355" width="31.85546875" style="132" customWidth="1"/>
    <col min="4356" max="4356" width="17.7109375" style="132" customWidth="1"/>
    <col min="4357" max="4357" width="18.5703125" style="132" customWidth="1"/>
    <col min="4358" max="4359" width="19" style="132" customWidth="1"/>
    <col min="4360" max="4608" width="9.140625" style="132"/>
    <col min="4609" max="4609" width="4.5703125" style="132" customWidth="1"/>
    <col min="4610" max="4610" width="35.140625" style="132" customWidth="1"/>
    <col min="4611" max="4611" width="31.85546875" style="132" customWidth="1"/>
    <col min="4612" max="4612" width="17.7109375" style="132" customWidth="1"/>
    <col min="4613" max="4613" width="18.5703125" style="132" customWidth="1"/>
    <col min="4614" max="4615" width="19" style="132" customWidth="1"/>
    <col min="4616" max="4864" width="9.140625" style="132"/>
    <col min="4865" max="4865" width="4.5703125" style="132" customWidth="1"/>
    <col min="4866" max="4866" width="35.140625" style="132" customWidth="1"/>
    <col min="4867" max="4867" width="31.85546875" style="132" customWidth="1"/>
    <col min="4868" max="4868" width="17.7109375" style="132" customWidth="1"/>
    <col min="4869" max="4869" width="18.5703125" style="132" customWidth="1"/>
    <col min="4870" max="4871" width="19" style="132" customWidth="1"/>
    <col min="4872" max="5120" width="9.140625" style="132"/>
    <col min="5121" max="5121" width="4.5703125" style="132" customWidth="1"/>
    <col min="5122" max="5122" width="35.140625" style="132" customWidth="1"/>
    <col min="5123" max="5123" width="31.85546875" style="132" customWidth="1"/>
    <col min="5124" max="5124" width="17.7109375" style="132" customWidth="1"/>
    <col min="5125" max="5125" width="18.5703125" style="132" customWidth="1"/>
    <col min="5126" max="5127" width="19" style="132" customWidth="1"/>
    <col min="5128" max="5376" width="9.140625" style="132"/>
    <col min="5377" max="5377" width="4.5703125" style="132" customWidth="1"/>
    <col min="5378" max="5378" width="35.140625" style="132" customWidth="1"/>
    <col min="5379" max="5379" width="31.85546875" style="132" customWidth="1"/>
    <col min="5380" max="5380" width="17.7109375" style="132" customWidth="1"/>
    <col min="5381" max="5381" width="18.5703125" style="132" customWidth="1"/>
    <col min="5382" max="5383" width="19" style="132" customWidth="1"/>
    <col min="5384" max="5632" width="9.140625" style="132"/>
    <col min="5633" max="5633" width="4.5703125" style="132" customWidth="1"/>
    <col min="5634" max="5634" width="35.140625" style="132" customWidth="1"/>
    <col min="5635" max="5635" width="31.85546875" style="132" customWidth="1"/>
    <col min="5636" max="5636" width="17.7109375" style="132" customWidth="1"/>
    <col min="5637" max="5637" width="18.5703125" style="132" customWidth="1"/>
    <col min="5638" max="5639" width="19" style="132" customWidth="1"/>
    <col min="5640" max="5888" width="9.140625" style="132"/>
    <col min="5889" max="5889" width="4.5703125" style="132" customWidth="1"/>
    <col min="5890" max="5890" width="35.140625" style="132" customWidth="1"/>
    <col min="5891" max="5891" width="31.85546875" style="132" customWidth="1"/>
    <col min="5892" max="5892" width="17.7109375" style="132" customWidth="1"/>
    <col min="5893" max="5893" width="18.5703125" style="132" customWidth="1"/>
    <col min="5894" max="5895" width="19" style="132" customWidth="1"/>
    <col min="5896" max="6144" width="9.140625" style="132"/>
    <col min="6145" max="6145" width="4.5703125" style="132" customWidth="1"/>
    <col min="6146" max="6146" width="35.140625" style="132" customWidth="1"/>
    <col min="6147" max="6147" width="31.85546875" style="132" customWidth="1"/>
    <col min="6148" max="6148" width="17.7109375" style="132" customWidth="1"/>
    <col min="6149" max="6149" width="18.5703125" style="132" customWidth="1"/>
    <col min="6150" max="6151" width="19" style="132" customWidth="1"/>
    <col min="6152" max="6400" width="9.140625" style="132"/>
    <col min="6401" max="6401" width="4.5703125" style="132" customWidth="1"/>
    <col min="6402" max="6402" width="35.140625" style="132" customWidth="1"/>
    <col min="6403" max="6403" width="31.85546875" style="132" customWidth="1"/>
    <col min="6404" max="6404" width="17.7109375" style="132" customWidth="1"/>
    <col min="6405" max="6405" width="18.5703125" style="132" customWidth="1"/>
    <col min="6406" max="6407" width="19" style="132" customWidth="1"/>
    <col min="6408" max="6656" width="9.140625" style="132"/>
    <col min="6657" max="6657" width="4.5703125" style="132" customWidth="1"/>
    <col min="6658" max="6658" width="35.140625" style="132" customWidth="1"/>
    <col min="6659" max="6659" width="31.85546875" style="132" customWidth="1"/>
    <col min="6660" max="6660" width="17.7109375" style="132" customWidth="1"/>
    <col min="6661" max="6661" width="18.5703125" style="132" customWidth="1"/>
    <col min="6662" max="6663" width="19" style="132" customWidth="1"/>
    <col min="6664" max="6912" width="9.140625" style="132"/>
    <col min="6913" max="6913" width="4.5703125" style="132" customWidth="1"/>
    <col min="6914" max="6914" width="35.140625" style="132" customWidth="1"/>
    <col min="6915" max="6915" width="31.85546875" style="132" customWidth="1"/>
    <col min="6916" max="6916" width="17.7109375" style="132" customWidth="1"/>
    <col min="6917" max="6917" width="18.5703125" style="132" customWidth="1"/>
    <col min="6918" max="6919" width="19" style="132" customWidth="1"/>
    <col min="6920" max="7168" width="9.140625" style="132"/>
    <col min="7169" max="7169" width="4.5703125" style="132" customWidth="1"/>
    <col min="7170" max="7170" width="35.140625" style="132" customWidth="1"/>
    <col min="7171" max="7171" width="31.85546875" style="132" customWidth="1"/>
    <col min="7172" max="7172" width="17.7109375" style="132" customWidth="1"/>
    <col min="7173" max="7173" width="18.5703125" style="132" customWidth="1"/>
    <col min="7174" max="7175" width="19" style="132" customWidth="1"/>
    <col min="7176" max="7424" width="9.140625" style="132"/>
    <col min="7425" max="7425" width="4.5703125" style="132" customWidth="1"/>
    <col min="7426" max="7426" width="35.140625" style="132" customWidth="1"/>
    <col min="7427" max="7427" width="31.85546875" style="132" customWidth="1"/>
    <col min="7428" max="7428" width="17.7109375" style="132" customWidth="1"/>
    <col min="7429" max="7429" width="18.5703125" style="132" customWidth="1"/>
    <col min="7430" max="7431" width="19" style="132" customWidth="1"/>
    <col min="7432" max="7680" width="9.140625" style="132"/>
    <col min="7681" max="7681" width="4.5703125" style="132" customWidth="1"/>
    <col min="7682" max="7682" width="35.140625" style="132" customWidth="1"/>
    <col min="7683" max="7683" width="31.85546875" style="132" customWidth="1"/>
    <col min="7684" max="7684" width="17.7109375" style="132" customWidth="1"/>
    <col min="7685" max="7685" width="18.5703125" style="132" customWidth="1"/>
    <col min="7686" max="7687" width="19" style="132" customWidth="1"/>
    <col min="7688" max="7936" width="9.140625" style="132"/>
    <col min="7937" max="7937" width="4.5703125" style="132" customWidth="1"/>
    <col min="7938" max="7938" width="35.140625" style="132" customWidth="1"/>
    <col min="7939" max="7939" width="31.85546875" style="132" customWidth="1"/>
    <col min="7940" max="7940" width="17.7109375" style="132" customWidth="1"/>
    <col min="7941" max="7941" width="18.5703125" style="132" customWidth="1"/>
    <col min="7942" max="7943" width="19" style="132" customWidth="1"/>
    <col min="7944" max="8192" width="9.140625" style="132"/>
    <col min="8193" max="8193" width="4.5703125" style="132" customWidth="1"/>
    <col min="8194" max="8194" width="35.140625" style="132" customWidth="1"/>
    <col min="8195" max="8195" width="31.85546875" style="132" customWidth="1"/>
    <col min="8196" max="8196" width="17.7109375" style="132" customWidth="1"/>
    <col min="8197" max="8197" width="18.5703125" style="132" customWidth="1"/>
    <col min="8198" max="8199" width="19" style="132" customWidth="1"/>
    <col min="8200" max="8448" width="9.140625" style="132"/>
    <col min="8449" max="8449" width="4.5703125" style="132" customWidth="1"/>
    <col min="8450" max="8450" width="35.140625" style="132" customWidth="1"/>
    <col min="8451" max="8451" width="31.85546875" style="132" customWidth="1"/>
    <col min="8452" max="8452" width="17.7109375" style="132" customWidth="1"/>
    <col min="8453" max="8453" width="18.5703125" style="132" customWidth="1"/>
    <col min="8454" max="8455" width="19" style="132" customWidth="1"/>
    <col min="8456" max="8704" width="9.140625" style="132"/>
    <col min="8705" max="8705" width="4.5703125" style="132" customWidth="1"/>
    <col min="8706" max="8706" width="35.140625" style="132" customWidth="1"/>
    <col min="8707" max="8707" width="31.85546875" style="132" customWidth="1"/>
    <col min="8708" max="8708" width="17.7109375" style="132" customWidth="1"/>
    <col min="8709" max="8709" width="18.5703125" style="132" customWidth="1"/>
    <col min="8710" max="8711" width="19" style="132" customWidth="1"/>
    <col min="8712" max="8960" width="9.140625" style="132"/>
    <col min="8961" max="8961" width="4.5703125" style="132" customWidth="1"/>
    <col min="8962" max="8962" width="35.140625" style="132" customWidth="1"/>
    <col min="8963" max="8963" width="31.85546875" style="132" customWidth="1"/>
    <col min="8964" max="8964" width="17.7109375" style="132" customWidth="1"/>
    <col min="8965" max="8965" width="18.5703125" style="132" customWidth="1"/>
    <col min="8966" max="8967" width="19" style="132" customWidth="1"/>
    <col min="8968" max="9216" width="9.140625" style="132"/>
    <col min="9217" max="9217" width="4.5703125" style="132" customWidth="1"/>
    <col min="9218" max="9218" width="35.140625" style="132" customWidth="1"/>
    <col min="9219" max="9219" width="31.85546875" style="132" customWidth="1"/>
    <col min="9220" max="9220" width="17.7109375" style="132" customWidth="1"/>
    <col min="9221" max="9221" width="18.5703125" style="132" customWidth="1"/>
    <col min="9222" max="9223" width="19" style="132" customWidth="1"/>
    <col min="9224" max="9472" width="9.140625" style="132"/>
    <col min="9473" max="9473" width="4.5703125" style="132" customWidth="1"/>
    <col min="9474" max="9474" width="35.140625" style="132" customWidth="1"/>
    <col min="9475" max="9475" width="31.85546875" style="132" customWidth="1"/>
    <col min="9476" max="9476" width="17.7109375" style="132" customWidth="1"/>
    <col min="9477" max="9477" width="18.5703125" style="132" customWidth="1"/>
    <col min="9478" max="9479" width="19" style="132" customWidth="1"/>
    <col min="9480" max="9728" width="9.140625" style="132"/>
    <col min="9729" max="9729" width="4.5703125" style="132" customWidth="1"/>
    <col min="9730" max="9730" width="35.140625" style="132" customWidth="1"/>
    <col min="9731" max="9731" width="31.85546875" style="132" customWidth="1"/>
    <col min="9732" max="9732" width="17.7109375" style="132" customWidth="1"/>
    <col min="9733" max="9733" width="18.5703125" style="132" customWidth="1"/>
    <col min="9734" max="9735" width="19" style="132" customWidth="1"/>
    <col min="9736" max="9984" width="9.140625" style="132"/>
    <col min="9985" max="9985" width="4.5703125" style="132" customWidth="1"/>
    <col min="9986" max="9986" width="35.140625" style="132" customWidth="1"/>
    <col min="9987" max="9987" width="31.85546875" style="132" customWidth="1"/>
    <col min="9988" max="9988" width="17.7109375" style="132" customWidth="1"/>
    <col min="9989" max="9989" width="18.5703125" style="132" customWidth="1"/>
    <col min="9990" max="9991" width="19" style="132" customWidth="1"/>
    <col min="9992" max="10240" width="9.140625" style="132"/>
    <col min="10241" max="10241" width="4.5703125" style="132" customWidth="1"/>
    <col min="10242" max="10242" width="35.140625" style="132" customWidth="1"/>
    <col min="10243" max="10243" width="31.85546875" style="132" customWidth="1"/>
    <col min="10244" max="10244" width="17.7109375" style="132" customWidth="1"/>
    <col min="10245" max="10245" width="18.5703125" style="132" customWidth="1"/>
    <col min="10246" max="10247" width="19" style="132" customWidth="1"/>
    <col min="10248" max="10496" width="9.140625" style="132"/>
    <col min="10497" max="10497" width="4.5703125" style="132" customWidth="1"/>
    <col min="10498" max="10498" width="35.140625" style="132" customWidth="1"/>
    <col min="10499" max="10499" width="31.85546875" style="132" customWidth="1"/>
    <col min="10500" max="10500" width="17.7109375" style="132" customWidth="1"/>
    <col min="10501" max="10501" width="18.5703125" style="132" customWidth="1"/>
    <col min="10502" max="10503" width="19" style="132" customWidth="1"/>
    <col min="10504" max="10752" width="9.140625" style="132"/>
    <col min="10753" max="10753" width="4.5703125" style="132" customWidth="1"/>
    <col min="10754" max="10754" width="35.140625" style="132" customWidth="1"/>
    <col min="10755" max="10755" width="31.85546875" style="132" customWidth="1"/>
    <col min="10756" max="10756" width="17.7109375" style="132" customWidth="1"/>
    <col min="10757" max="10757" width="18.5703125" style="132" customWidth="1"/>
    <col min="10758" max="10759" width="19" style="132" customWidth="1"/>
    <col min="10760" max="11008" width="9.140625" style="132"/>
    <col min="11009" max="11009" width="4.5703125" style="132" customWidth="1"/>
    <col min="11010" max="11010" width="35.140625" style="132" customWidth="1"/>
    <col min="11011" max="11011" width="31.85546875" style="132" customWidth="1"/>
    <col min="11012" max="11012" width="17.7109375" style="132" customWidth="1"/>
    <col min="11013" max="11013" width="18.5703125" style="132" customWidth="1"/>
    <col min="11014" max="11015" width="19" style="132" customWidth="1"/>
    <col min="11016" max="11264" width="9.140625" style="132"/>
    <col min="11265" max="11265" width="4.5703125" style="132" customWidth="1"/>
    <col min="11266" max="11266" width="35.140625" style="132" customWidth="1"/>
    <col min="11267" max="11267" width="31.85546875" style="132" customWidth="1"/>
    <col min="11268" max="11268" width="17.7109375" style="132" customWidth="1"/>
    <col min="11269" max="11269" width="18.5703125" style="132" customWidth="1"/>
    <col min="11270" max="11271" width="19" style="132" customWidth="1"/>
    <col min="11272" max="11520" width="9.140625" style="132"/>
    <col min="11521" max="11521" width="4.5703125" style="132" customWidth="1"/>
    <col min="11522" max="11522" width="35.140625" style="132" customWidth="1"/>
    <col min="11523" max="11523" width="31.85546875" style="132" customWidth="1"/>
    <col min="11524" max="11524" width="17.7109375" style="132" customWidth="1"/>
    <col min="11525" max="11525" width="18.5703125" style="132" customWidth="1"/>
    <col min="11526" max="11527" width="19" style="132" customWidth="1"/>
    <col min="11528" max="11776" width="9.140625" style="132"/>
    <col min="11777" max="11777" width="4.5703125" style="132" customWidth="1"/>
    <col min="11778" max="11778" width="35.140625" style="132" customWidth="1"/>
    <col min="11779" max="11779" width="31.85546875" style="132" customWidth="1"/>
    <col min="11780" max="11780" width="17.7109375" style="132" customWidth="1"/>
    <col min="11781" max="11781" width="18.5703125" style="132" customWidth="1"/>
    <col min="11782" max="11783" width="19" style="132" customWidth="1"/>
    <col min="11784" max="12032" width="9.140625" style="132"/>
    <col min="12033" max="12033" width="4.5703125" style="132" customWidth="1"/>
    <col min="12034" max="12034" width="35.140625" style="132" customWidth="1"/>
    <col min="12035" max="12035" width="31.85546875" style="132" customWidth="1"/>
    <col min="12036" max="12036" width="17.7109375" style="132" customWidth="1"/>
    <col min="12037" max="12037" width="18.5703125" style="132" customWidth="1"/>
    <col min="12038" max="12039" width="19" style="132" customWidth="1"/>
    <col min="12040" max="12288" width="9.140625" style="132"/>
    <col min="12289" max="12289" width="4.5703125" style="132" customWidth="1"/>
    <col min="12290" max="12290" width="35.140625" style="132" customWidth="1"/>
    <col min="12291" max="12291" width="31.85546875" style="132" customWidth="1"/>
    <col min="12292" max="12292" width="17.7109375" style="132" customWidth="1"/>
    <col min="12293" max="12293" width="18.5703125" style="132" customWidth="1"/>
    <col min="12294" max="12295" width="19" style="132" customWidth="1"/>
    <col min="12296" max="12544" width="9.140625" style="132"/>
    <col min="12545" max="12545" width="4.5703125" style="132" customWidth="1"/>
    <col min="12546" max="12546" width="35.140625" style="132" customWidth="1"/>
    <col min="12547" max="12547" width="31.85546875" style="132" customWidth="1"/>
    <col min="12548" max="12548" width="17.7109375" style="132" customWidth="1"/>
    <col min="12549" max="12549" width="18.5703125" style="132" customWidth="1"/>
    <col min="12550" max="12551" width="19" style="132" customWidth="1"/>
    <col min="12552" max="12800" width="9.140625" style="132"/>
    <col min="12801" max="12801" width="4.5703125" style="132" customWidth="1"/>
    <col min="12802" max="12802" width="35.140625" style="132" customWidth="1"/>
    <col min="12803" max="12803" width="31.85546875" style="132" customWidth="1"/>
    <col min="12804" max="12804" width="17.7109375" style="132" customWidth="1"/>
    <col min="12805" max="12805" width="18.5703125" style="132" customWidth="1"/>
    <col min="12806" max="12807" width="19" style="132" customWidth="1"/>
    <col min="12808" max="13056" width="9.140625" style="132"/>
    <col min="13057" max="13057" width="4.5703125" style="132" customWidth="1"/>
    <col min="13058" max="13058" width="35.140625" style="132" customWidth="1"/>
    <col min="13059" max="13059" width="31.85546875" style="132" customWidth="1"/>
    <col min="13060" max="13060" width="17.7109375" style="132" customWidth="1"/>
    <col min="13061" max="13061" width="18.5703125" style="132" customWidth="1"/>
    <col min="13062" max="13063" width="19" style="132" customWidth="1"/>
    <col min="13064" max="13312" width="9.140625" style="132"/>
    <col min="13313" max="13313" width="4.5703125" style="132" customWidth="1"/>
    <col min="13314" max="13314" width="35.140625" style="132" customWidth="1"/>
    <col min="13315" max="13315" width="31.85546875" style="132" customWidth="1"/>
    <col min="13316" max="13316" width="17.7109375" style="132" customWidth="1"/>
    <col min="13317" max="13317" width="18.5703125" style="132" customWidth="1"/>
    <col min="13318" max="13319" width="19" style="132" customWidth="1"/>
    <col min="13320" max="13568" width="9.140625" style="132"/>
    <col min="13569" max="13569" width="4.5703125" style="132" customWidth="1"/>
    <col min="13570" max="13570" width="35.140625" style="132" customWidth="1"/>
    <col min="13571" max="13571" width="31.85546875" style="132" customWidth="1"/>
    <col min="13572" max="13572" width="17.7109375" style="132" customWidth="1"/>
    <col min="13573" max="13573" width="18.5703125" style="132" customWidth="1"/>
    <col min="13574" max="13575" width="19" style="132" customWidth="1"/>
    <col min="13576" max="13824" width="9.140625" style="132"/>
    <col min="13825" max="13825" width="4.5703125" style="132" customWidth="1"/>
    <col min="13826" max="13826" width="35.140625" style="132" customWidth="1"/>
    <col min="13827" max="13827" width="31.85546875" style="132" customWidth="1"/>
    <col min="13828" max="13828" width="17.7109375" style="132" customWidth="1"/>
    <col min="13829" max="13829" width="18.5703125" style="132" customWidth="1"/>
    <col min="13830" max="13831" width="19" style="132" customWidth="1"/>
    <col min="13832" max="14080" width="9.140625" style="132"/>
    <col min="14081" max="14081" width="4.5703125" style="132" customWidth="1"/>
    <col min="14082" max="14082" width="35.140625" style="132" customWidth="1"/>
    <col min="14083" max="14083" width="31.85546875" style="132" customWidth="1"/>
    <col min="14084" max="14084" width="17.7109375" style="132" customWidth="1"/>
    <col min="14085" max="14085" width="18.5703125" style="132" customWidth="1"/>
    <col min="14086" max="14087" width="19" style="132" customWidth="1"/>
    <col min="14088" max="14336" width="9.140625" style="132"/>
    <col min="14337" max="14337" width="4.5703125" style="132" customWidth="1"/>
    <col min="14338" max="14338" width="35.140625" style="132" customWidth="1"/>
    <col min="14339" max="14339" width="31.85546875" style="132" customWidth="1"/>
    <col min="14340" max="14340" width="17.7109375" style="132" customWidth="1"/>
    <col min="14341" max="14341" width="18.5703125" style="132" customWidth="1"/>
    <col min="14342" max="14343" width="19" style="132" customWidth="1"/>
    <col min="14344" max="14592" width="9.140625" style="132"/>
    <col min="14593" max="14593" width="4.5703125" style="132" customWidth="1"/>
    <col min="14594" max="14594" width="35.140625" style="132" customWidth="1"/>
    <col min="14595" max="14595" width="31.85546875" style="132" customWidth="1"/>
    <col min="14596" max="14596" width="17.7109375" style="132" customWidth="1"/>
    <col min="14597" max="14597" width="18.5703125" style="132" customWidth="1"/>
    <col min="14598" max="14599" width="19" style="132" customWidth="1"/>
    <col min="14600" max="14848" width="9.140625" style="132"/>
    <col min="14849" max="14849" width="4.5703125" style="132" customWidth="1"/>
    <col min="14850" max="14850" width="35.140625" style="132" customWidth="1"/>
    <col min="14851" max="14851" width="31.85546875" style="132" customWidth="1"/>
    <col min="14852" max="14852" width="17.7109375" style="132" customWidth="1"/>
    <col min="14853" max="14853" width="18.5703125" style="132" customWidth="1"/>
    <col min="14854" max="14855" width="19" style="132" customWidth="1"/>
    <col min="14856" max="15104" width="9.140625" style="132"/>
    <col min="15105" max="15105" width="4.5703125" style="132" customWidth="1"/>
    <col min="15106" max="15106" width="35.140625" style="132" customWidth="1"/>
    <col min="15107" max="15107" width="31.85546875" style="132" customWidth="1"/>
    <col min="15108" max="15108" width="17.7109375" style="132" customWidth="1"/>
    <col min="15109" max="15109" width="18.5703125" style="132" customWidth="1"/>
    <col min="15110" max="15111" width="19" style="132" customWidth="1"/>
    <col min="15112" max="15360" width="9.140625" style="132"/>
    <col min="15361" max="15361" width="4.5703125" style="132" customWidth="1"/>
    <col min="15362" max="15362" width="35.140625" style="132" customWidth="1"/>
    <col min="15363" max="15363" width="31.85546875" style="132" customWidth="1"/>
    <col min="15364" max="15364" width="17.7109375" style="132" customWidth="1"/>
    <col min="15365" max="15365" width="18.5703125" style="132" customWidth="1"/>
    <col min="15366" max="15367" width="19" style="132" customWidth="1"/>
    <col min="15368" max="15616" width="9.140625" style="132"/>
    <col min="15617" max="15617" width="4.5703125" style="132" customWidth="1"/>
    <col min="15618" max="15618" width="35.140625" style="132" customWidth="1"/>
    <col min="15619" max="15619" width="31.85546875" style="132" customWidth="1"/>
    <col min="15620" max="15620" width="17.7109375" style="132" customWidth="1"/>
    <col min="15621" max="15621" width="18.5703125" style="132" customWidth="1"/>
    <col min="15622" max="15623" width="19" style="132" customWidth="1"/>
    <col min="15624" max="15872" width="9.140625" style="132"/>
    <col min="15873" max="15873" width="4.5703125" style="132" customWidth="1"/>
    <col min="15874" max="15874" width="35.140625" style="132" customWidth="1"/>
    <col min="15875" max="15875" width="31.85546875" style="132" customWidth="1"/>
    <col min="15876" max="15876" width="17.7109375" style="132" customWidth="1"/>
    <col min="15877" max="15877" width="18.5703125" style="132" customWidth="1"/>
    <col min="15878" max="15879" width="19" style="132" customWidth="1"/>
    <col min="15880" max="16128" width="9.140625" style="132"/>
    <col min="16129" max="16129" width="4.5703125" style="132" customWidth="1"/>
    <col min="16130" max="16130" width="35.140625" style="132" customWidth="1"/>
    <col min="16131" max="16131" width="31.85546875" style="132" customWidth="1"/>
    <col min="16132" max="16132" width="17.7109375" style="132" customWidth="1"/>
    <col min="16133" max="16133" width="18.5703125" style="132" customWidth="1"/>
    <col min="16134" max="16135" width="19" style="132" customWidth="1"/>
    <col min="16136" max="16384" width="9.140625" style="132"/>
  </cols>
  <sheetData>
    <row r="1" spans="1:8" s="146" customFormat="1" ht="15">
      <c r="E1" s="547" t="s">
        <v>84</v>
      </c>
      <c r="F1" s="548"/>
      <c r="G1" s="548"/>
      <c r="H1" s="548"/>
    </row>
    <row r="3" spans="1:8" s="146" customFormat="1" ht="51.6" customHeight="1">
      <c r="A3" s="549" t="s">
        <v>213</v>
      </c>
      <c r="B3" s="549"/>
      <c r="C3" s="549"/>
      <c r="D3" s="549"/>
      <c r="E3" s="549"/>
      <c r="F3" s="549"/>
      <c r="G3" s="549"/>
      <c r="H3" s="549"/>
    </row>
    <row r="4" spans="1:8" s="146" customFormat="1" ht="25.5" customHeight="1">
      <c r="A4" s="550" t="s">
        <v>214</v>
      </c>
      <c r="B4" s="550"/>
      <c r="C4" s="550"/>
      <c r="D4" s="550"/>
      <c r="E4" s="550"/>
      <c r="F4" s="550"/>
      <c r="G4" s="550"/>
      <c r="H4" s="550"/>
    </row>
    <row r="6" spans="1:8" s="146" customFormat="1" ht="24" customHeight="1">
      <c r="A6" s="551" t="s">
        <v>47</v>
      </c>
      <c r="B6" s="552" t="s">
        <v>83</v>
      </c>
      <c r="C6" s="552" t="s">
        <v>100</v>
      </c>
      <c r="D6" s="552" t="s">
        <v>216</v>
      </c>
      <c r="E6" s="560" t="s">
        <v>234</v>
      </c>
      <c r="F6" s="561"/>
      <c r="G6" s="562"/>
      <c r="H6" s="552" t="s">
        <v>217</v>
      </c>
    </row>
    <row r="7" spans="1:8" s="146" customFormat="1" ht="9" customHeight="1">
      <c r="A7" s="551"/>
      <c r="B7" s="553"/>
      <c r="C7" s="553"/>
      <c r="D7" s="566"/>
      <c r="E7" s="563"/>
      <c r="F7" s="564"/>
      <c r="G7" s="565"/>
      <c r="H7" s="553"/>
    </row>
    <row r="8" spans="1:8" s="146" customFormat="1" ht="40.9" customHeight="1">
      <c r="A8" s="551"/>
      <c r="B8" s="554"/>
      <c r="C8" s="554"/>
      <c r="D8" s="567"/>
      <c r="E8" s="280" t="s">
        <v>91</v>
      </c>
      <c r="F8" s="280" t="s">
        <v>95</v>
      </c>
      <c r="G8" s="280" t="s">
        <v>211</v>
      </c>
      <c r="H8" s="554"/>
    </row>
    <row r="9" spans="1:8" s="146" customFormat="1">
      <c r="A9" s="281" t="s">
        <v>2</v>
      </c>
      <c r="B9" s="281" t="s">
        <v>106</v>
      </c>
      <c r="C9" s="281" t="s">
        <v>215</v>
      </c>
      <c r="D9" s="281">
        <v>1</v>
      </c>
      <c r="E9" s="281">
        <v>2</v>
      </c>
      <c r="F9" s="281">
        <v>3</v>
      </c>
      <c r="G9" s="281">
        <v>4</v>
      </c>
      <c r="H9" s="281">
        <v>5</v>
      </c>
    </row>
    <row r="10" spans="1:8" ht="25.15" customHeight="1">
      <c r="A10" s="255" t="s">
        <v>218</v>
      </c>
      <c r="B10" s="256" t="s">
        <v>321</v>
      </c>
      <c r="C10" s="256"/>
      <c r="D10" s="257"/>
      <c r="E10" s="258"/>
      <c r="F10" s="258"/>
      <c r="G10" s="258"/>
      <c r="H10" s="259"/>
    </row>
    <row r="11" spans="1:8" ht="29.45" customHeight="1">
      <c r="A11" s="260" t="s">
        <v>111</v>
      </c>
      <c r="B11" s="261" t="s">
        <v>219</v>
      </c>
      <c r="C11" s="261"/>
      <c r="D11" s="262"/>
      <c r="E11" s="263"/>
      <c r="F11" s="263"/>
      <c r="G11" s="263"/>
      <c r="H11" s="264"/>
    </row>
    <row r="12" spans="1:8" ht="38.25">
      <c r="A12" s="260" t="s">
        <v>113</v>
      </c>
      <c r="B12" s="261" t="s">
        <v>322</v>
      </c>
      <c r="C12" s="261"/>
      <c r="D12" s="262"/>
      <c r="E12" s="263"/>
      <c r="F12" s="263"/>
      <c r="G12" s="263"/>
      <c r="H12" s="264"/>
    </row>
    <row r="13" spans="1:8" ht="20.45" customHeight="1">
      <c r="A13" s="260" t="s">
        <v>115</v>
      </c>
      <c r="B13" s="261" t="s">
        <v>323</v>
      </c>
      <c r="C13" s="261"/>
      <c r="D13" s="262"/>
      <c r="E13" s="263"/>
      <c r="F13" s="263"/>
      <c r="G13" s="263"/>
      <c r="H13" s="264"/>
    </row>
    <row r="14" spans="1:8" ht="20.45" customHeight="1">
      <c r="A14" s="260" t="s">
        <v>117</v>
      </c>
      <c r="B14" s="261" t="s">
        <v>220</v>
      </c>
      <c r="C14" s="261"/>
      <c r="D14" s="262"/>
      <c r="E14" s="263"/>
      <c r="F14" s="263"/>
      <c r="G14" s="263"/>
      <c r="H14" s="264"/>
    </row>
    <row r="15" spans="1:8" ht="43.9" customHeight="1">
      <c r="A15" s="255" t="s">
        <v>37</v>
      </c>
      <c r="B15" s="256" t="s">
        <v>324</v>
      </c>
      <c r="C15" s="256"/>
      <c r="D15" s="257"/>
      <c r="E15" s="258"/>
      <c r="F15" s="258"/>
      <c r="G15" s="258"/>
      <c r="H15" s="259"/>
    </row>
    <row r="16" spans="1:8" ht="25.5">
      <c r="A16" s="265" t="s">
        <v>202</v>
      </c>
      <c r="B16" s="261" t="s">
        <v>325</v>
      </c>
      <c r="C16" s="261"/>
      <c r="D16" s="262"/>
      <c r="E16" s="263"/>
      <c r="F16" s="263"/>
      <c r="G16" s="263"/>
      <c r="H16" s="264"/>
    </row>
    <row r="17" spans="1:10" ht="25.5">
      <c r="A17" s="265" t="s">
        <v>120</v>
      </c>
      <c r="B17" s="261" t="s">
        <v>326</v>
      </c>
      <c r="C17" s="261"/>
      <c r="D17" s="262"/>
      <c r="E17" s="263"/>
      <c r="F17" s="263"/>
      <c r="G17" s="263"/>
      <c r="H17" s="264"/>
    </row>
    <row r="18" spans="1:10" ht="45.6" customHeight="1">
      <c r="A18" s="265" t="s">
        <v>221</v>
      </c>
      <c r="B18" s="266" t="s">
        <v>222</v>
      </c>
      <c r="C18" s="266"/>
      <c r="D18" s="262"/>
      <c r="E18" s="263"/>
      <c r="F18" s="263"/>
      <c r="G18" s="263"/>
      <c r="H18" s="264"/>
    </row>
    <row r="19" spans="1:10" ht="16.899999999999999" customHeight="1">
      <c r="A19" s="265" t="s">
        <v>223</v>
      </c>
      <c r="B19" s="266" t="s">
        <v>327</v>
      </c>
      <c r="C19" s="266"/>
      <c r="D19" s="262"/>
      <c r="E19" s="263"/>
      <c r="F19" s="263"/>
      <c r="G19" s="263"/>
      <c r="H19" s="264"/>
    </row>
    <row r="20" spans="1:10" ht="19.149999999999999" customHeight="1">
      <c r="A20" s="265" t="s">
        <v>224</v>
      </c>
      <c r="B20" s="267" t="s">
        <v>328</v>
      </c>
      <c r="C20" s="267"/>
      <c r="D20" s="262"/>
      <c r="E20" s="263"/>
      <c r="F20" s="263"/>
      <c r="G20" s="263"/>
      <c r="H20" s="264"/>
    </row>
    <row r="21" spans="1:10" ht="33" customHeight="1">
      <c r="A21" s="265" t="s">
        <v>225</v>
      </c>
      <c r="B21" s="267" t="s">
        <v>329</v>
      </c>
      <c r="C21" s="267"/>
      <c r="D21" s="262"/>
      <c r="E21" s="263"/>
      <c r="F21" s="263"/>
      <c r="G21" s="263"/>
      <c r="H21" s="264"/>
    </row>
    <row r="22" spans="1:10" ht="41.45" customHeight="1">
      <c r="A22" s="265" t="s">
        <v>226</v>
      </c>
      <c r="B22" s="266" t="s">
        <v>330</v>
      </c>
      <c r="C22" s="266"/>
      <c r="D22" s="262"/>
      <c r="E22" s="263"/>
      <c r="F22" s="263"/>
      <c r="G22" s="263"/>
      <c r="H22" s="264"/>
    </row>
    <row r="23" spans="1:10" ht="16.149999999999999" customHeight="1">
      <c r="A23" s="265" t="s">
        <v>227</v>
      </c>
      <c r="B23" s="266" t="s">
        <v>228</v>
      </c>
      <c r="C23" s="266"/>
      <c r="D23" s="262"/>
      <c r="E23" s="263"/>
      <c r="F23" s="263"/>
      <c r="G23" s="263"/>
      <c r="H23" s="264"/>
    </row>
    <row r="24" spans="1:10" ht="45" customHeight="1">
      <c r="A24" s="268" t="s">
        <v>229</v>
      </c>
      <c r="B24" s="266" t="s">
        <v>331</v>
      </c>
      <c r="C24" s="266"/>
      <c r="D24" s="262"/>
      <c r="E24" s="263"/>
      <c r="F24" s="263"/>
      <c r="G24" s="263"/>
      <c r="H24" s="264"/>
    </row>
    <row r="25" spans="1:10" ht="18.600000000000001" customHeight="1">
      <c r="A25" s="268" t="s">
        <v>230</v>
      </c>
      <c r="B25" s="261" t="s">
        <v>220</v>
      </c>
      <c r="C25" s="261"/>
      <c r="D25" s="262"/>
      <c r="E25" s="263"/>
      <c r="F25" s="263"/>
      <c r="G25" s="263"/>
      <c r="H25" s="264"/>
    </row>
    <row r="26" spans="1:10" ht="30.6" customHeight="1">
      <c r="A26" s="269" t="s">
        <v>76</v>
      </c>
      <c r="B26" s="256" t="s">
        <v>231</v>
      </c>
      <c r="C26" s="256"/>
      <c r="D26" s="257"/>
      <c r="E26" s="258"/>
      <c r="F26" s="258"/>
      <c r="G26" s="258"/>
      <c r="H26" s="259"/>
    </row>
    <row r="27" spans="1:10" s="318" customFormat="1" ht="17.45" customHeight="1">
      <c r="A27" s="555" t="s">
        <v>75</v>
      </c>
      <c r="B27" s="555"/>
      <c r="C27" s="555"/>
      <c r="D27" s="555"/>
      <c r="E27" s="316"/>
      <c r="F27" s="316"/>
      <c r="G27" s="316"/>
      <c r="H27" s="317"/>
    </row>
    <row r="28" spans="1:10" s="318" customFormat="1" ht="16.149999999999999" customHeight="1">
      <c r="A28" s="556" t="s">
        <v>232</v>
      </c>
      <c r="B28" s="557"/>
      <c r="C28" s="557"/>
      <c r="D28" s="557"/>
      <c r="E28" s="558"/>
      <c r="F28" s="316"/>
      <c r="G28" s="319"/>
      <c r="H28" s="320"/>
    </row>
    <row r="29" spans="1:10" ht="11.25" customHeight="1">
      <c r="A29" s="117"/>
      <c r="B29" s="117"/>
      <c r="C29" s="117"/>
      <c r="D29" s="117"/>
      <c r="E29" s="117"/>
      <c r="F29" s="117"/>
      <c r="G29" s="117"/>
      <c r="H29" s="120"/>
    </row>
    <row r="30" spans="1:10" s="270" customFormat="1" ht="30.75" customHeight="1">
      <c r="B30" s="559" t="s">
        <v>233</v>
      </c>
      <c r="C30" s="559"/>
      <c r="D30" s="559"/>
      <c r="E30" s="559"/>
      <c r="F30" s="559"/>
      <c r="G30" s="559"/>
      <c r="H30" s="559"/>
      <c r="I30" s="279"/>
    </row>
    <row r="31" spans="1:10" s="270" customFormat="1" ht="15">
      <c r="B31" s="271"/>
      <c r="C31" s="272"/>
      <c r="D31" s="272"/>
      <c r="E31" s="271"/>
      <c r="F31" s="271"/>
      <c r="G31" s="271"/>
      <c r="H31" s="271"/>
      <c r="I31" s="271"/>
    </row>
    <row r="32" spans="1:10" s="270" customFormat="1" ht="15.75">
      <c r="B32" s="146" t="s">
        <v>14</v>
      </c>
      <c r="C32" s="146"/>
      <c r="D32" s="146"/>
      <c r="E32" s="273"/>
      <c r="F32" s="146" t="s">
        <v>15</v>
      </c>
      <c r="G32" s="273"/>
      <c r="H32" s="274"/>
      <c r="I32" s="274"/>
      <c r="J32" s="275"/>
    </row>
    <row r="33" spans="2:10" s="270" customFormat="1" ht="15.75">
      <c r="B33" s="146" t="s">
        <v>16</v>
      </c>
      <c r="C33" s="146"/>
      <c r="D33" s="146"/>
      <c r="E33" s="273"/>
      <c r="F33" s="61" t="s">
        <v>17</v>
      </c>
      <c r="G33" s="273"/>
      <c r="H33" s="274"/>
      <c r="I33" s="274"/>
      <c r="J33" s="275"/>
    </row>
    <row r="34" spans="2:10" s="270" customFormat="1" ht="15.75">
      <c r="B34" s="61" t="s">
        <v>18</v>
      </c>
      <c r="C34" s="146"/>
      <c r="D34" s="146"/>
      <c r="E34" s="273"/>
      <c r="F34" s="146"/>
      <c r="G34" s="273"/>
      <c r="H34" s="274"/>
      <c r="I34" s="274"/>
      <c r="J34" s="275"/>
    </row>
    <row r="35" spans="2:10" s="270" customFormat="1" ht="15">
      <c r="B35" s="146"/>
      <c r="C35" s="146"/>
      <c r="D35" s="146"/>
      <c r="E35" s="273"/>
      <c r="F35" s="146" t="s">
        <v>19</v>
      </c>
      <c r="G35" s="273"/>
      <c r="H35" s="276"/>
      <c r="I35" s="276"/>
      <c r="J35" s="277"/>
    </row>
    <row r="36" spans="2:10" s="270" customFormat="1" ht="15">
      <c r="B36" s="278"/>
      <c r="C36" s="278"/>
      <c r="D36" s="278"/>
      <c r="E36" s="278"/>
      <c r="F36" s="278"/>
      <c r="G36" s="278"/>
      <c r="H36" s="276"/>
      <c r="I36" s="276"/>
      <c r="J36" s="277"/>
    </row>
    <row r="37" spans="2:10" s="270" customFormat="1" ht="12.6" customHeight="1">
      <c r="B37" s="278"/>
      <c r="C37" s="278"/>
      <c r="D37" s="278"/>
      <c r="E37" s="278"/>
      <c r="F37" s="146" t="s">
        <v>93</v>
      </c>
      <c r="G37" s="146"/>
      <c r="H37" s="276"/>
      <c r="I37" s="276"/>
      <c r="J37" s="277"/>
    </row>
  </sheetData>
  <mergeCells count="12">
    <mergeCell ref="A27:D27"/>
    <mergeCell ref="A28:E28"/>
    <mergeCell ref="B30:H30"/>
    <mergeCell ref="E6:G7"/>
    <mergeCell ref="D6:D8"/>
    <mergeCell ref="E1:H1"/>
    <mergeCell ref="A3:H3"/>
    <mergeCell ref="A4:H4"/>
    <mergeCell ref="A6:A8"/>
    <mergeCell ref="B6:B8"/>
    <mergeCell ref="H6:H8"/>
    <mergeCell ref="C6:C8"/>
  </mergeCells>
  <pageMargins left="0.19685039370078741" right="0.19685039370078741" top="0.55118110236220474" bottom="0.15748031496062992" header="0.15748031496062992" footer="0.15748031496062992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zoomScale="75" zoomScaleNormal="7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O38" sqref="O38"/>
    </sheetView>
  </sheetViews>
  <sheetFormatPr defaultRowHeight="12.75"/>
  <cols>
    <col min="1" max="1" width="23.7109375" style="5" customWidth="1"/>
    <col min="2" max="2" width="9.140625" style="5" customWidth="1"/>
    <col min="3" max="3" width="10" style="5" customWidth="1"/>
    <col min="4" max="4" width="11" style="5" customWidth="1"/>
    <col min="5" max="5" width="10.7109375" style="5" customWidth="1"/>
    <col min="6" max="6" width="10.42578125" style="5" customWidth="1"/>
    <col min="7" max="7" width="8.42578125" style="5" customWidth="1"/>
    <col min="8" max="8" width="11.28515625" style="5" customWidth="1"/>
    <col min="9" max="9" width="14" style="5" customWidth="1"/>
    <col min="10" max="10" width="10.140625" style="5" customWidth="1"/>
    <col min="11" max="11" width="11" style="5" customWidth="1"/>
    <col min="12" max="12" width="8.42578125" style="5" customWidth="1"/>
    <col min="13" max="13" width="10.42578125" style="5" customWidth="1"/>
    <col min="14" max="14" width="10.28515625" style="5" customWidth="1"/>
    <col min="15" max="15" width="11.140625" style="5" customWidth="1"/>
    <col min="16" max="16" width="10.28515625" style="5" customWidth="1"/>
    <col min="17" max="17" width="9.140625" style="5"/>
    <col min="18" max="18" width="10.5703125" style="5" customWidth="1"/>
    <col min="19" max="19" width="10.85546875" style="5" customWidth="1"/>
    <col min="20" max="20" width="9.140625" style="5"/>
    <col min="21" max="21" width="10.140625" style="5" customWidth="1"/>
    <col min="22" max="22" width="9.140625" style="5"/>
    <col min="23" max="23" width="11" style="5" customWidth="1"/>
    <col min="24" max="24" width="10.28515625" style="5" customWidth="1"/>
    <col min="25" max="25" width="10" style="5" customWidth="1"/>
    <col min="26" max="26" width="11.28515625" style="5" customWidth="1"/>
    <col min="27" max="251" width="9.140625" style="5"/>
    <col min="252" max="252" width="23.7109375" style="5" customWidth="1"/>
    <col min="253" max="253" width="9.140625" style="5" customWidth="1"/>
    <col min="254" max="254" width="10" style="5" customWidth="1"/>
    <col min="255" max="255" width="11" style="5" customWidth="1"/>
    <col min="256" max="256" width="9.85546875" style="5" customWidth="1"/>
    <col min="257" max="257" width="10.7109375" style="5" customWidth="1"/>
    <col min="258" max="258" width="10.42578125" style="5" customWidth="1"/>
    <col min="259" max="259" width="8.42578125" style="5" customWidth="1"/>
    <col min="260" max="260" width="11.28515625" style="5" customWidth="1"/>
    <col min="261" max="261" width="10.7109375" style="5" customWidth="1"/>
    <col min="262" max="263" width="10.140625" style="5" customWidth="1"/>
    <col min="264" max="264" width="11" style="5" customWidth="1"/>
    <col min="265" max="265" width="8.42578125" style="5" customWidth="1"/>
    <col min="266" max="266" width="10.42578125" style="5" customWidth="1"/>
    <col min="267" max="267" width="10.28515625" style="5" customWidth="1"/>
    <col min="268" max="268" width="9.7109375" style="5" customWidth="1"/>
    <col min="269" max="269" width="11.140625" style="5" customWidth="1"/>
    <col min="270" max="270" width="10.28515625" style="5" customWidth="1"/>
    <col min="271" max="271" width="9.140625" style="5"/>
    <col min="272" max="272" width="10.5703125" style="5" customWidth="1"/>
    <col min="273" max="273" width="9" style="5" customWidth="1"/>
    <col min="274" max="274" width="10.28515625" style="5" customWidth="1"/>
    <col min="275" max="275" width="9.140625" style="5"/>
    <col min="276" max="276" width="10.140625" style="5" customWidth="1"/>
    <col min="277" max="277" width="9.140625" style="5"/>
    <col min="278" max="278" width="11" style="5" customWidth="1"/>
    <col min="279" max="279" width="10.28515625" style="5" customWidth="1"/>
    <col min="280" max="280" width="10.140625" style="5" customWidth="1"/>
    <col min="281" max="281" width="10" style="5" customWidth="1"/>
    <col min="282" max="282" width="11.28515625" style="5" customWidth="1"/>
    <col min="283" max="507" width="9.140625" style="5"/>
    <col min="508" max="508" width="23.7109375" style="5" customWidth="1"/>
    <col min="509" max="509" width="9.140625" style="5" customWidth="1"/>
    <col min="510" max="510" width="10" style="5" customWidth="1"/>
    <col min="511" max="511" width="11" style="5" customWidth="1"/>
    <col min="512" max="512" width="9.85546875" style="5" customWidth="1"/>
    <col min="513" max="513" width="10.7109375" style="5" customWidth="1"/>
    <col min="514" max="514" width="10.42578125" style="5" customWidth="1"/>
    <col min="515" max="515" width="8.42578125" style="5" customWidth="1"/>
    <col min="516" max="516" width="11.28515625" style="5" customWidth="1"/>
    <col min="517" max="517" width="10.7109375" style="5" customWidth="1"/>
    <col min="518" max="519" width="10.140625" style="5" customWidth="1"/>
    <col min="520" max="520" width="11" style="5" customWidth="1"/>
    <col min="521" max="521" width="8.42578125" style="5" customWidth="1"/>
    <col min="522" max="522" width="10.42578125" style="5" customWidth="1"/>
    <col min="523" max="523" width="10.28515625" style="5" customWidth="1"/>
    <col min="524" max="524" width="9.7109375" style="5" customWidth="1"/>
    <col min="525" max="525" width="11.140625" style="5" customWidth="1"/>
    <col min="526" max="526" width="10.28515625" style="5" customWidth="1"/>
    <col min="527" max="527" width="9.140625" style="5"/>
    <col min="528" max="528" width="10.5703125" style="5" customWidth="1"/>
    <col min="529" max="529" width="9" style="5" customWidth="1"/>
    <col min="530" max="530" width="10.28515625" style="5" customWidth="1"/>
    <col min="531" max="531" width="9.140625" style="5"/>
    <col min="532" max="532" width="10.140625" style="5" customWidth="1"/>
    <col min="533" max="533" width="9.140625" style="5"/>
    <col min="534" max="534" width="11" style="5" customWidth="1"/>
    <col min="535" max="535" width="10.28515625" style="5" customWidth="1"/>
    <col min="536" max="536" width="10.140625" style="5" customWidth="1"/>
    <col min="537" max="537" width="10" style="5" customWidth="1"/>
    <col min="538" max="538" width="11.28515625" style="5" customWidth="1"/>
    <col min="539" max="763" width="9.140625" style="5"/>
    <col min="764" max="764" width="23.7109375" style="5" customWidth="1"/>
    <col min="765" max="765" width="9.140625" style="5" customWidth="1"/>
    <col min="766" max="766" width="10" style="5" customWidth="1"/>
    <col min="767" max="767" width="11" style="5" customWidth="1"/>
    <col min="768" max="768" width="9.85546875" style="5" customWidth="1"/>
    <col min="769" max="769" width="10.7109375" style="5" customWidth="1"/>
    <col min="770" max="770" width="10.42578125" style="5" customWidth="1"/>
    <col min="771" max="771" width="8.42578125" style="5" customWidth="1"/>
    <col min="772" max="772" width="11.28515625" style="5" customWidth="1"/>
    <col min="773" max="773" width="10.7109375" style="5" customWidth="1"/>
    <col min="774" max="775" width="10.140625" style="5" customWidth="1"/>
    <col min="776" max="776" width="11" style="5" customWidth="1"/>
    <col min="777" max="777" width="8.42578125" style="5" customWidth="1"/>
    <col min="778" max="778" width="10.42578125" style="5" customWidth="1"/>
    <col min="779" max="779" width="10.28515625" style="5" customWidth="1"/>
    <col min="780" max="780" width="9.7109375" style="5" customWidth="1"/>
    <col min="781" max="781" width="11.140625" style="5" customWidth="1"/>
    <col min="782" max="782" width="10.28515625" style="5" customWidth="1"/>
    <col min="783" max="783" width="9.140625" style="5"/>
    <col min="784" max="784" width="10.5703125" style="5" customWidth="1"/>
    <col min="785" max="785" width="9" style="5" customWidth="1"/>
    <col min="786" max="786" width="10.28515625" style="5" customWidth="1"/>
    <col min="787" max="787" width="9.140625" style="5"/>
    <col min="788" max="788" width="10.140625" style="5" customWidth="1"/>
    <col min="789" max="789" width="9.140625" style="5"/>
    <col min="790" max="790" width="11" style="5" customWidth="1"/>
    <col min="791" max="791" width="10.28515625" style="5" customWidth="1"/>
    <col min="792" max="792" width="10.140625" style="5" customWidth="1"/>
    <col min="793" max="793" width="10" style="5" customWidth="1"/>
    <col min="794" max="794" width="11.28515625" style="5" customWidth="1"/>
    <col min="795" max="1019" width="9.140625" style="5"/>
    <col min="1020" max="1020" width="23.7109375" style="5" customWidth="1"/>
    <col min="1021" max="1021" width="9.140625" style="5" customWidth="1"/>
    <col min="1022" max="1022" width="10" style="5" customWidth="1"/>
    <col min="1023" max="1023" width="11" style="5" customWidth="1"/>
    <col min="1024" max="1024" width="9.85546875" style="5" customWidth="1"/>
    <col min="1025" max="1025" width="10.7109375" style="5" customWidth="1"/>
    <col min="1026" max="1026" width="10.42578125" style="5" customWidth="1"/>
    <col min="1027" max="1027" width="8.42578125" style="5" customWidth="1"/>
    <col min="1028" max="1028" width="11.28515625" style="5" customWidth="1"/>
    <col min="1029" max="1029" width="10.7109375" style="5" customWidth="1"/>
    <col min="1030" max="1031" width="10.140625" style="5" customWidth="1"/>
    <col min="1032" max="1032" width="11" style="5" customWidth="1"/>
    <col min="1033" max="1033" width="8.42578125" style="5" customWidth="1"/>
    <col min="1034" max="1034" width="10.42578125" style="5" customWidth="1"/>
    <col min="1035" max="1035" width="10.28515625" style="5" customWidth="1"/>
    <col min="1036" max="1036" width="9.7109375" style="5" customWidth="1"/>
    <col min="1037" max="1037" width="11.140625" style="5" customWidth="1"/>
    <col min="1038" max="1038" width="10.28515625" style="5" customWidth="1"/>
    <col min="1039" max="1039" width="9.140625" style="5"/>
    <col min="1040" max="1040" width="10.5703125" style="5" customWidth="1"/>
    <col min="1041" max="1041" width="9" style="5" customWidth="1"/>
    <col min="1042" max="1042" width="10.28515625" style="5" customWidth="1"/>
    <col min="1043" max="1043" width="9.140625" style="5"/>
    <col min="1044" max="1044" width="10.140625" style="5" customWidth="1"/>
    <col min="1045" max="1045" width="9.140625" style="5"/>
    <col min="1046" max="1046" width="11" style="5" customWidth="1"/>
    <col min="1047" max="1047" width="10.28515625" style="5" customWidth="1"/>
    <col min="1048" max="1048" width="10.140625" style="5" customWidth="1"/>
    <col min="1049" max="1049" width="10" style="5" customWidth="1"/>
    <col min="1050" max="1050" width="11.28515625" style="5" customWidth="1"/>
    <col min="1051" max="1275" width="9.140625" style="5"/>
    <col min="1276" max="1276" width="23.7109375" style="5" customWidth="1"/>
    <col min="1277" max="1277" width="9.140625" style="5" customWidth="1"/>
    <col min="1278" max="1278" width="10" style="5" customWidth="1"/>
    <col min="1279" max="1279" width="11" style="5" customWidth="1"/>
    <col min="1280" max="1280" width="9.85546875" style="5" customWidth="1"/>
    <col min="1281" max="1281" width="10.7109375" style="5" customWidth="1"/>
    <col min="1282" max="1282" width="10.42578125" style="5" customWidth="1"/>
    <col min="1283" max="1283" width="8.42578125" style="5" customWidth="1"/>
    <col min="1284" max="1284" width="11.28515625" style="5" customWidth="1"/>
    <col min="1285" max="1285" width="10.7109375" style="5" customWidth="1"/>
    <col min="1286" max="1287" width="10.140625" style="5" customWidth="1"/>
    <col min="1288" max="1288" width="11" style="5" customWidth="1"/>
    <col min="1289" max="1289" width="8.42578125" style="5" customWidth="1"/>
    <col min="1290" max="1290" width="10.42578125" style="5" customWidth="1"/>
    <col min="1291" max="1291" width="10.28515625" style="5" customWidth="1"/>
    <col min="1292" max="1292" width="9.7109375" style="5" customWidth="1"/>
    <col min="1293" max="1293" width="11.140625" style="5" customWidth="1"/>
    <col min="1294" max="1294" width="10.28515625" style="5" customWidth="1"/>
    <col min="1295" max="1295" width="9.140625" style="5"/>
    <col min="1296" max="1296" width="10.5703125" style="5" customWidth="1"/>
    <col min="1297" max="1297" width="9" style="5" customWidth="1"/>
    <col min="1298" max="1298" width="10.28515625" style="5" customWidth="1"/>
    <col min="1299" max="1299" width="9.140625" style="5"/>
    <col min="1300" max="1300" width="10.140625" style="5" customWidth="1"/>
    <col min="1301" max="1301" width="9.140625" style="5"/>
    <col min="1302" max="1302" width="11" style="5" customWidth="1"/>
    <col min="1303" max="1303" width="10.28515625" style="5" customWidth="1"/>
    <col min="1304" max="1304" width="10.140625" style="5" customWidth="1"/>
    <col min="1305" max="1305" width="10" style="5" customWidth="1"/>
    <col min="1306" max="1306" width="11.28515625" style="5" customWidth="1"/>
    <col min="1307" max="1531" width="9.140625" style="5"/>
    <col min="1532" max="1532" width="23.7109375" style="5" customWidth="1"/>
    <col min="1533" max="1533" width="9.140625" style="5" customWidth="1"/>
    <col min="1534" max="1534" width="10" style="5" customWidth="1"/>
    <col min="1535" max="1535" width="11" style="5" customWidth="1"/>
    <col min="1536" max="1536" width="9.85546875" style="5" customWidth="1"/>
    <col min="1537" max="1537" width="10.7109375" style="5" customWidth="1"/>
    <col min="1538" max="1538" width="10.42578125" style="5" customWidth="1"/>
    <col min="1539" max="1539" width="8.42578125" style="5" customWidth="1"/>
    <col min="1540" max="1540" width="11.28515625" style="5" customWidth="1"/>
    <col min="1541" max="1541" width="10.7109375" style="5" customWidth="1"/>
    <col min="1542" max="1543" width="10.140625" style="5" customWidth="1"/>
    <col min="1544" max="1544" width="11" style="5" customWidth="1"/>
    <col min="1545" max="1545" width="8.42578125" style="5" customWidth="1"/>
    <col min="1546" max="1546" width="10.42578125" style="5" customWidth="1"/>
    <col min="1547" max="1547" width="10.28515625" style="5" customWidth="1"/>
    <col min="1548" max="1548" width="9.7109375" style="5" customWidth="1"/>
    <col min="1549" max="1549" width="11.140625" style="5" customWidth="1"/>
    <col min="1550" max="1550" width="10.28515625" style="5" customWidth="1"/>
    <col min="1551" max="1551" width="9.140625" style="5"/>
    <col min="1552" max="1552" width="10.5703125" style="5" customWidth="1"/>
    <col min="1553" max="1553" width="9" style="5" customWidth="1"/>
    <col min="1554" max="1554" width="10.28515625" style="5" customWidth="1"/>
    <col min="1555" max="1555" width="9.140625" style="5"/>
    <col min="1556" max="1556" width="10.140625" style="5" customWidth="1"/>
    <col min="1557" max="1557" width="9.140625" style="5"/>
    <col min="1558" max="1558" width="11" style="5" customWidth="1"/>
    <col min="1559" max="1559" width="10.28515625" style="5" customWidth="1"/>
    <col min="1560" max="1560" width="10.140625" style="5" customWidth="1"/>
    <col min="1561" max="1561" width="10" style="5" customWidth="1"/>
    <col min="1562" max="1562" width="11.28515625" style="5" customWidth="1"/>
    <col min="1563" max="1787" width="9.140625" style="5"/>
    <col min="1788" max="1788" width="23.7109375" style="5" customWidth="1"/>
    <col min="1789" max="1789" width="9.140625" style="5" customWidth="1"/>
    <col min="1790" max="1790" width="10" style="5" customWidth="1"/>
    <col min="1791" max="1791" width="11" style="5" customWidth="1"/>
    <col min="1792" max="1792" width="9.85546875" style="5" customWidth="1"/>
    <col min="1793" max="1793" width="10.7109375" style="5" customWidth="1"/>
    <col min="1794" max="1794" width="10.42578125" style="5" customWidth="1"/>
    <col min="1795" max="1795" width="8.42578125" style="5" customWidth="1"/>
    <col min="1796" max="1796" width="11.28515625" style="5" customWidth="1"/>
    <col min="1797" max="1797" width="10.7109375" style="5" customWidth="1"/>
    <col min="1798" max="1799" width="10.140625" style="5" customWidth="1"/>
    <col min="1800" max="1800" width="11" style="5" customWidth="1"/>
    <col min="1801" max="1801" width="8.42578125" style="5" customWidth="1"/>
    <col min="1802" max="1802" width="10.42578125" style="5" customWidth="1"/>
    <col min="1803" max="1803" width="10.28515625" style="5" customWidth="1"/>
    <col min="1804" max="1804" width="9.7109375" style="5" customWidth="1"/>
    <col min="1805" max="1805" width="11.140625" style="5" customWidth="1"/>
    <col min="1806" max="1806" width="10.28515625" style="5" customWidth="1"/>
    <col min="1807" max="1807" width="9.140625" style="5"/>
    <col min="1808" max="1808" width="10.5703125" style="5" customWidth="1"/>
    <col min="1809" max="1809" width="9" style="5" customWidth="1"/>
    <col min="1810" max="1810" width="10.28515625" style="5" customWidth="1"/>
    <col min="1811" max="1811" width="9.140625" style="5"/>
    <col min="1812" max="1812" width="10.140625" style="5" customWidth="1"/>
    <col min="1813" max="1813" width="9.140625" style="5"/>
    <col min="1814" max="1814" width="11" style="5" customWidth="1"/>
    <col min="1815" max="1815" width="10.28515625" style="5" customWidth="1"/>
    <col min="1816" max="1816" width="10.140625" style="5" customWidth="1"/>
    <col min="1817" max="1817" width="10" style="5" customWidth="1"/>
    <col min="1818" max="1818" width="11.28515625" style="5" customWidth="1"/>
    <col min="1819" max="2043" width="9.140625" style="5"/>
    <col min="2044" max="2044" width="23.7109375" style="5" customWidth="1"/>
    <col min="2045" max="2045" width="9.140625" style="5" customWidth="1"/>
    <col min="2046" max="2046" width="10" style="5" customWidth="1"/>
    <col min="2047" max="2047" width="11" style="5" customWidth="1"/>
    <col min="2048" max="2048" width="9.85546875" style="5" customWidth="1"/>
    <col min="2049" max="2049" width="10.7109375" style="5" customWidth="1"/>
    <col min="2050" max="2050" width="10.42578125" style="5" customWidth="1"/>
    <col min="2051" max="2051" width="8.42578125" style="5" customWidth="1"/>
    <col min="2052" max="2052" width="11.28515625" style="5" customWidth="1"/>
    <col min="2053" max="2053" width="10.7109375" style="5" customWidth="1"/>
    <col min="2054" max="2055" width="10.140625" style="5" customWidth="1"/>
    <col min="2056" max="2056" width="11" style="5" customWidth="1"/>
    <col min="2057" max="2057" width="8.42578125" style="5" customWidth="1"/>
    <col min="2058" max="2058" width="10.42578125" style="5" customWidth="1"/>
    <col min="2059" max="2059" width="10.28515625" style="5" customWidth="1"/>
    <col min="2060" max="2060" width="9.7109375" style="5" customWidth="1"/>
    <col min="2061" max="2061" width="11.140625" style="5" customWidth="1"/>
    <col min="2062" max="2062" width="10.28515625" style="5" customWidth="1"/>
    <col min="2063" max="2063" width="9.140625" style="5"/>
    <col min="2064" max="2064" width="10.5703125" style="5" customWidth="1"/>
    <col min="2065" max="2065" width="9" style="5" customWidth="1"/>
    <col min="2066" max="2066" width="10.28515625" style="5" customWidth="1"/>
    <col min="2067" max="2067" width="9.140625" style="5"/>
    <col min="2068" max="2068" width="10.140625" style="5" customWidth="1"/>
    <col min="2069" max="2069" width="9.140625" style="5"/>
    <col min="2070" max="2070" width="11" style="5" customWidth="1"/>
    <col min="2071" max="2071" width="10.28515625" style="5" customWidth="1"/>
    <col min="2072" max="2072" width="10.140625" style="5" customWidth="1"/>
    <col min="2073" max="2073" width="10" style="5" customWidth="1"/>
    <col min="2074" max="2074" width="11.28515625" style="5" customWidth="1"/>
    <col min="2075" max="2299" width="9.140625" style="5"/>
    <col min="2300" max="2300" width="23.7109375" style="5" customWidth="1"/>
    <col min="2301" max="2301" width="9.140625" style="5" customWidth="1"/>
    <col min="2302" max="2302" width="10" style="5" customWidth="1"/>
    <col min="2303" max="2303" width="11" style="5" customWidth="1"/>
    <col min="2304" max="2304" width="9.85546875" style="5" customWidth="1"/>
    <col min="2305" max="2305" width="10.7109375" style="5" customWidth="1"/>
    <col min="2306" max="2306" width="10.42578125" style="5" customWidth="1"/>
    <col min="2307" max="2307" width="8.42578125" style="5" customWidth="1"/>
    <col min="2308" max="2308" width="11.28515625" style="5" customWidth="1"/>
    <col min="2309" max="2309" width="10.7109375" style="5" customWidth="1"/>
    <col min="2310" max="2311" width="10.140625" style="5" customWidth="1"/>
    <col min="2312" max="2312" width="11" style="5" customWidth="1"/>
    <col min="2313" max="2313" width="8.42578125" style="5" customWidth="1"/>
    <col min="2314" max="2314" width="10.42578125" style="5" customWidth="1"/>
    <col min="2315" max="2315" width="10.28515625" style="5" customWidth="1"/>
    <col min="2316" max="2316" width="9.7109375" style="5" customWidth="1"/>
    <col min="2317" max="2317" width="11.140625" style="5" customWidth="1"/>
    <col min="2318" max="2318" width="10.28515625" style="5" customWidth="1"/>
    <col min="2319" max="2319" width="9.140625" style="5"/>
    <col min="2320" max="2320" width="10.5703125" style="5" customWidth="1"/>
    <col min="2321" max="2321" width="9" style="5" customWidth="1"/>
    <col min="2322" max="2322" width="10.28515625" style="5" customWidth="1"/>
    <col min="2323" max="2323" width="9.140625" style="5"/>
    <col min="2324" max="2324" width="10.140625" style="5" customWidth="1"/>
    <col min="2325" max="2325" width="9.140625" style="5"/>
    <col min="2326" max="2326" width="11" style="5" customWidth="1"/>
    <col min="2327" max="2327" width="10.28515625" style="5" customWidth="1"/>
    <col min="2328" max="2328" width="10.140625" style="5" customWidth="1"/>
    <col min="2329" max="2329" width="10" style="5" customWidth="1"/>
    <col min="2330" max="2330" width="11.28515625" style="5" customWidth="1"/>
    <col min="2331" max="2555" width="9.140625" style="5"/>
    <col min="2556" max="2556" width="23.7109375" style="5" customWidth="1"/>
    <col min="2557" max="2557" width="9.140625" style="5" customWidth="1"/>
    <col min="2558" max="2558" width="10" style="5" customWidth="1"/>
    <col min="2559" max="2559" width="11" style="5" customWidth="1"/>
    <col min="2560" max="2560" width="9.85546875" style="5" customWidth="1"/>
    <col min="2561" max="2561" width="10.7109375" style="5" customWidth="1"/>
    <col min="2562" max="2562" width="10.42578125" style="5" customWidth="1"/>
    <col min="2563" max="2563" width="8.42578125" style="5" customWidth="1"/>
    <col min="2564" max="2564" width="11.28515625" style="5" customWidth="1"/>
    <col min="2565" max="2565" width="10.7109375" style="5" customWidth="1"/>
    <col min="2566" max="2567" width="10.140625" style="5" customWidth="1"/>
    <col min="2568" max="2568" width="11" style="5" customWidth="1"/>
    <col min="2569" max="2569" width="8.42578125" style="5" customWidth="1"/>
    <col min="2570" max="2570" width="10.42578125" style="5" customWidth="1"/>
    <col min="2571" max="2571" width="10.28515625" style="5" customWidth="1"/>
    <col min="2572" max="2572" width="9.7109375" style="5" customWidth="1"/>
    <col min="2573" max="2573" width="11.140625" style="5" customWidth="1"/>
    <col min="2574" max="2574" width="10.28515625" style="5" customWidth="1"/>
    <col min="2575" max="2575" width="9.140625" style="5"/>
    <col min="2576" max="2576" width="10.5703125" style="5" customWidth="1"/>
    <col min="2577" max="2577" width="9" style="5" customWidth="1"/>
    <col min="2578" max="2578" width="10.28515625" style="5" customWidth="1"/>
    <col min="2579" max="2579" width="9.140625" style="5"/>
    <col min="2580" max="2580" width="10.140625" style="5" customWidth="1"/>
    <col min="2581" max="2581" width="9.140625" style="5"/>
    <col min="2582" max="2582" width="11" style="5" customWidth="1"/>
    <col min="2583" max="2583" width="10.28515625" style="5" customWidth="1"/>
    <col min="2584" max="2584" width="10.140625" style="5" customWidth="1"/>
    <col min="2585" max="2585" width="10" style="5" customWidth="1"/>
    <col min="2586" max="2586" width="11.28515625" style="5" customWidth="1"/>
    <col min="2587" max="2811" width="9.140625" style="5"/>
    <col min="2812" max="2812" width="23.7109375" style="5" customWidth="1"/>
    <col min="2813" max="2813" width="9.140625" style="5" customWidth="1"/>
    <col min="2814" max="2814" width="10" style="5" customWidth="1"/>
    <col min="2815" max="2815" width="11" style="5" customWidth="1"/>
    <col min="2816" max="2816" width="9.85546875" style="5" customWidth="1"/>
    <col min="2817" max="2817" width="10.7109375" style="5" customWidth="1"/>
    <col min="2818" max="2818" width="10.42578125" style="5" customWidth="1"/>
    <col min="2819" max="2819" width="8.42578125" style="5" customWidth="1"/>
    <col min="2820" max="2820" width="11.28515625" style="5" customWidth="1"/>
    <col min="2821" max="2821" width="10.7109375" style="5" customWidth="1"/>
    <col min="2822" max="2823" width="10.140625" style="5" customWidth="1"/>
    <col min="2824" max="2824" width="11" style="5" customWidth="1"/>
    <col min="2825" max="2825" width="8.42578125" style="5" customWidth="1"/>
    <col min="2826" max="2826" width="10.42578125" style="5" customWidth="1"/>
    <col min="2827" max="2827" width="10.28515625" style="5" customWidth="1"/>
    <col min="2828" max="2828" width="9.7109375" style="5" customWidth="1"/>
    <col min="2829" max="2829" width="11.140625" style="5" customWidth="1"/>
    <col min="2830" max="2830" width="10.28515625" style="5" customWidth="1"/>
    <col min="2831" max="2831" width="9.140625" style="5"/>
    <col min="2832" max="2832" width="10.5703125" style="5" customWidth="1"/>
    <col min="2833" max="2833" width="9" style="5" customWidth="1"/>
    <col min="2834" max="2834" width="10.28515625" style="5" customWidth="1"/>
    <col min="2835" max="2835" width="9.140625" style="5"/>
    <col min="2836" max="2836" width="10.140625" style="5" customWidth="1"/>
    <col min="2837" max="2837" width="9.140625" style="5"/>
    <col min="2838" max="2838" width="11" style="5" customWidth="1"/>
    <col min="2839" max="2839" width="10.28515625" style="5" customWidth="1"/>
    <col min="2840" max="2840" width="10.140625" style="5" customWidth="1"/>
    <col min="2841" max="2841" width="10" style="5" customWidth="1"/>
    <col min="2842" max="2842" width="11.28515625" style="5" customWidth="1"/>
    <col min="2843" max="3067" width="9.140625" style="5"/>
    <col min="3068" max="3068" width="23.7109375" style="5" customWidth="1"/>
    <col min="3069" max="3069" width="9.140625" style="5" customWidth="1"/>
    <col min="3070" max="3070" width="10" style="5" customWidth="1"/>
    <col min="3071" max="3071" width="11" style="5" customWidth="1"/>
    <col min="3072" max="3072" width="9.85546875" style="5" customWidth="1"/>
    <col min="3073" max="3073" width="10.7109375" style="5" customWidth="1"/>
    <col min="3074" max="3074" width="10.42578125" style="5" customWidth="1"/>
    <col min="3075" max="3075" width="8.42578125" style="5" customWidth="1"/>
    <col min="3076" max="3076" width="11.28515625" style="5" customWidth="1"/>
    <col min="3077" max="3077" width="10.7109375" style="5" customWidth="1"/>
    <col min="3078" max="3079" width="10.140625" style="5" customWidth="1"/>
    <col min="3080" max="3080" width="11" style="5" customWidth="1"/>
    <col min="3081" max="3081" width="8.42578125" style="5" customWidth="1"/>
    <col min="3082" max="3082" width="10.42578125" style="5" customWidth="1"/>
    <col min="3083" max="3083" width="10.28515625" style="5" customWidth="1"/>
    <col min="3084" max="3084" width="9.7109375" style="5" customWidth="1"/>
    <col min="3085" max="3085" width="11.140625" style="5" customWidth="1"/>
    <col min="3086" max="3086" width="10.28515625" style="5" customWidth="1"/>
    <col min="3087" max="3087" width="9.140625" style="5"/>
    <col min="3088" max="3088" width="10.5703125" style="5" customWidth="1"/>
    <col min="3089" max="3089" width="9" style="5" customWidth="1"/>
    <col min="3090" max="3090" width="10.28515625" style="5" customWidth="1"/>
    <col min="3091" max="3091" width="9.140625" style="5"/>
    <col min="3092" max="3092" width="10.140625" style="5" customWidth="1"/>
    <col min="3093" max="3093" width="9.140625" style="5"/>
    <col min="3094" max="3094" width="11" style="5" customWidth="1"/>
    <col min="3095" max="3095" width="10.28515625" style="5" customWidth="1"/>
    <col min="3096" max="3096" width="10.140625" style="5" customWidth="1"/>
    <col min="3097" max="3097" width="10" style="5" customWidth="1"/>
    <col min="3098" max="3098" width="11.28515625" style="5" customWidth="1"/>
    <col min="3099" max="3323" width="9.140625" style="5"/>
    <col min="3324" max="3324" width="23.7109375" style="5" customWidth="1"/>
    <col min="3325" max="3325" width="9.140625" style="5" customWidth="1"/>
    <col min="3326" max="3326" width="10" style="5" customWidth="1"/>
    <col min="3327" max="3327" width="11" style="5" customWidth="1"/>
    <col min="3328" max="3328" width="9.85546875" style="5" customWidth="1"/>
    <col min="3329" max="3329" width="10.7109375" style="5" customWidth="1"/>
    <col min="3330" max="3330" width="10.42578125" style="5" customWidth="1"/>
    <col min="3331" max="3331" width="8.42578125" style="5" customWidth="1"/>
    <col min="3332" max="3332" width="11.28515625" style="5" customWidth="1"/>
    <col min="3333" max="3333" width="10.7109375" style="5" customWidth="1"/>
    <col min="3334" max="3335" width="10.140625" style="5" customWidth="1"/>
    <col min="3336" max="3336" width="11" style="5" customWidth="1"/>
    <col min="3337" max="3337" width="8.42578125" style="5" customWidth="1"/>
    <col min="3338" max="3338" width="10.42578125" style="5" customWidth="1"/>
    <col min="3339" max="3339" width="10.28515625" style="5" customWidth="1"/>
    <col min="3340" max="3340" width="9.7109375" style="5" customWidth="1"/>
    <col min="3341" max="3341" width="11.140625" style="5" customWidth="1"/>
    <col min="3342" max="3342" width="10.28515625" style="5" customWidth="1"/>
    <col min="3343" max="3343" width="9.140625" style="5"/>
    <col min="3344" max="3344" width="10.5703125" style="5" customWidth="1"/>
    <col min="3345" max="3345" width="9" style="5" customWidth="1"/>
    <col min="3346" max="3346" width="10.28515625" style="5" customWidth="1"/>
    <col min="3347" max="3347" width="9.140625" style="5"/>
    <col min="3348" max="3348" width="10.140625" style="5" customWidth="1"/>
    <col min="3349" max="3349" width="9.140625" style="5"/>
    <col min="3350" max="3350" width="11" style="5" customWidth="1"/>
    <col min="3351" max="3351" width="10.28515625" style="5" customWidth="1"/>
    <col min="3352" max="3352" width="10.140625" style="5" customWidth="1"/>
    <col min="3353" max="3353" width="10" style="5" customWidth="1"/>
    <col min="3354" max="3354" width="11.28515625" style="5" customWidth="1"/>
    <col min="3355" max="3579" width="9.140625" style="5"/>
    <col min="3580" max="3580" width="23.7109375" style="5" customWidth="1"/>
    <col min="3581" max="3581" width="9.140625" style="5" customWidth="1"/>
    <col min="3582" max="3582" width="10" style="5" customWidth="1"/>
    <col min="3583" max="3583" width="11" style="5" customWidth="1"/>
    <col min="3584" max="3584" width="9.85546875" style="5" customWidth="1"/>
    <col min="3585" max="3585" width="10.7109375" style="5" customWidth="1"/>
    <col min="3586" max="3586" width="10.42578125" style="5" customWidth="1"/>
    <col min="3587" max="3587" width="8.42578125" style="5" customWidth="1"/>
    <col min="3588" max="3588" width="11.28515625" style="5" customWidth="1"/>
    <col min="3589" max="3589" width="10.7109375" style="5" customWidth="1"/>
    <col min="3590" max="3591" width="10.140625" style="5" customWidth="1"/>
    <col min="3592" max="3592" width="11" style="5" customWidth="1"/>
    <col min="3593" max="3593" width="8.42578125" style="5" customWidth="1"/>
    <col min="3594" max="3594" width="10.42578125" style="5" customWidth="1"/>
    <col min="3595" max="3595" width="10.28515625" style="5" customWidth="1"/>
    <col min="3596" max="3596" width="9.7109375" style="5" customWidth="1"/>
    <col min="3597" max="3597" width="11.140625" style="5" customWidth="1"/>
    <col min="3598" max="3598" width="10.28515625" style="5" customWidth="1"/>
    <col min="3599" max="3599" width="9.140625" style="5"/>
    <col min="3600" max="3600" width="10.5703125" style="5" customWidth="1"/>
    <col min="3601" max="3601" width="9" style="5" customWidth="1"/>
    <col min="3602" max="3602" width="10.28515625" style="5" customWidth="1"/>
    <col min="3603" max="3603" width="9.140625" style="5"/>
    <col min="3604" max="3604" width="10.140625" style="5" customWidth="1"/>
    <col min="3605" max="3605" width="9.140625" style="5"/>
    <col min="3606" max="3606" width="11" style="5" customWidth="1"/>
    <col min="3607" max="3607" width="10.28515625" style="5" customWidth="1"/>
    <col min="3608" max="3608" width="10.140625" style="5" customWidth="1"/>
    <col min="3609" max="3609" width="10" style="5" customWidth="1"/>
    <col min="3610" max="3610" width="11.28515625" style="5" customWidth="1"/>
    <col min="3611" max="3835" width="9.140625" style="5"/>
    <col min="3836" max="3836" width="23.7109375" style="5" customWidth="1"/>
    <col min="3837" max="3837" width="9.140625" style="5" customWidth="1"/>
    <col min="3838" max="3838" width="10" style="5" customWidth="1"/>
    <col min="3839" max="3839" width="11" style="5" customWidth="1"/>
    <col min="3840" max="3840" width="9.85546875" style="5" customWidth="1"/>
    <col min="3841" max="3841" width="10.7109375" style="5" customWidth="1"/>
    <col min="3842" max="3842" width="10.42578125" style="5" customWidth="1"/>
    <col min="3843" max="3843" width="8.42578125" style="5" customWidth="1"/>
    <col min="3844" max="3844" width="11.28515625" style="5" customWidth="1"/>
    <col min="3845" max="3845" width="10.7109375" style="5" customWidth="1"/>
    <col min="3846" max="3847" width="10.140625" style="5" customWidth="1"/>
    <col min="3848" max="3848" width="11" style="5" customWidth="1"/>
    <col min="3849" max="3849" width="8.42578125" style="5" customWidth="1"/>
    <col min="3850" max="3850" width="10.42578125" style="5" customWidth="1"/>
    <col min="3851" max="3851" width="10.28515625" style="5" customWidth="1"/>
    <col min="3852" max="3852" width="9.7109375" style="5" customWidth="1"/>
    <col min="3853" max="3853" width="11.140625" style="5" customWidth="1"/>
    <col min="3854" max="3854" width="10.28515625" style="5" customWidth="1"/>
    <col min="3855" max="3855" width="9.140625" style="5"/>
    <col min="3856" max="3856" width="10.5703125" style="5" customWidth="1"/>
    <col min="3857" max="3857" width="9" style="5" customWidth="1"/>
    <col min="3858" max="3858" width="10.28515625" style="5" customWidth="1"/>
    <col min="3859" max="3859" width="9.140625" style="5"/>
    <col min="3860" max="3860" width="10.140625" style="5" customWidth="1"/>
    <col min="3861" max="3861" width="9.140625" style="5"/>
    <col min="3862" max="3862" width="11" style="5" customWidth="1"/>
    <col min="3863" max="3863" width="10.28515625" style="5" customWidth="1"/>
    <col min="3864" max="3864" width="10.140625" style="5" customWidth="1"/>
    <col min="3865" max="3865" width="10" style="5" customWidth="1"/>
    <col min="3866" max="3866" width="11.28515625" style="5" customWidth="1"/>
    <col min="3867" max="4091" width="9.140625" style="5"/>
    <col min="4092" max="4092" width="23.7109375" style="5" customWidth="1"/>
    <col min="4093" max="4093" width="9.140625" style="5" customWidth="1"/>
    <col min="4094" max="4094" width="10" style="5" customWidth="1"/>
    <col min="4095" max="4095" width="11" style="5" customWidth="1"/>
    <col min="4096" max="4096" width="9.85546875" style="5" customWidth="1"/>
    <col min="4097" max="4097" width="10.7109375" style="5" customWidth="1"/>
    <col min="4098" max="4098" width="10.42578125" style="5" customWidth="1"/>
    <col min="4099" max="4099" width="8.42578125" style="5" customWidth="1"/>
    <col min="4100" max="4100" width="11.28515625" style="5" customWidth="1"/>
    <col min="4101" max="4101" width="10.7109375" style="5" customWidth="1"/>
    <col min="4102" max="4103" width="10.140625" style="5" customWidth="1"/>
    <col min="4104" max="4104" width="11" style="5" customWidth="1"/>
    <col min="4105" max="4105" width="8.42578125" style="5" customWidth="1"/>
    <col min="4106" max="4106" width="10.42578125" style="5" customWidth="1"/>
    <col min="4107" max="4107" width="10.28515625" style="5" customWidth="1"/>
    <col min="4108" max="4108" width="9.7109375" style="5" customWidth="1"/>
    <col min="4109" max="4109" width="11.140625" style="5" customWidth="1"/>
    <col min="4110" max="4110" width="10.28515625" style="5" customWidth="1"/>
    <col min="4111" max="4111" width="9.140625" style="5"/>
    <col min="4112" max="4112" width="10.5703125" style="5" customWidth="1"/>
    <col min="4113" max="4113" width="9" style="5" customWidth="1"/>
    <col min="4114" max="4114" width="10.28515625" style="5" customWidth="1"/>
    <col min="4115" max="4115" width="9.140625" style="5"/>
    <col min="4116" max="4116" width="10.140625" style="5" customWidth="1"/>
    <col min="4117" max="4117" width="9.140625" style="5"/>
    <col min="4118" max="4118" width="11" style="5" customWidth="1"/>
    <col min="4119" max="4119" width="10.28515625" style="5" customWidth="1"/>
    <col min="4120" max="4120" width="10.140625" style="5" customWidth="1"/>
    <col min="4121" max="4121" width="10" style="5" customWidth="1"/>
    <col min="4122" max="4122" width="11.28515625" style="5" customWidth="1"/>
    <col min="4123" max="4347" width="9.140625" style="5"/>
    <col min="4348" max="4348" width="23.7109375" style="5" customWidth="1"/>
    <col min="4349" max="4349" width="9.140625" style="5" customWidth="1"/>
    <col min="4350" max="4350" width="10" style="5" customWidth="1"/>
    <col min="4351" max="4351" width="11" style="5" customWidth="1"/>
    <col min="4352" max="4352" width="9.85546875" style="5" customWidth="1"/>
    <col min="4353" max="4353" width="10.7109375" style="5" customWidth="1"/>
    <col min="4354" max="4354" width="10.42578125" style="5" customWidth="1"/>
    <col min="4355" max="4355" width="8.42578125" style="5" customWidth="1"/>
    <col min="4356" max="4356" width="11.28515625" style="5" customWidth="1"/>
    <col min="4357" max="4357" width="10.7109375" style="5" customWidth="1"/>
    <col min="4358" max="4359" width="10.140625" style="5" customWidth="1"/>
    <col min="4360" max="4360" width="11" style="5" customWidth="1"/>
    <col min="4361" max="4361" width="8.42578125" style="5" customWidth="1"/>
    <col min="4362" max="4362" width="10.42578125" style="5" customWidth="1"/>
    <col min="4363" max="4363" width="10.28515625" style="5" customWidth="1"/>
    <col min="4364" max="4364" width="9.7109375" style="5" customWidth="1"/>
    <col min="4365" max="4365" width="11.140625" style="5" customWidth="1"/>
    <col min="4366" max="4366" width="10.28515625" style="5" customWidth="1"/>
    <col min="4367" max="4367" width="9.140625" style="5"/>
    <col min="4368" max="4368" width="10.5703125" style="5" customWidth="1"/>
    <col min="4369" max="4369" width="9" style="5" customWidth="1"/>
    <col min="4370" max="4370" width="10.28515625" style="5" customWidth="1"/>
    <col min="4371" max="4371" width="9.140625" style="5"/>
    <col min="4372" max="4372" width="10.140625" style="5" customWidth="1"/>
    <col min="4373" max="4373" width="9.140625" style="5"/>
    <col min="4374" max="4374" width="11" style="5" customWidth="1"/>
    <col min="4375" max="4375" width="10.28515625" style="5" customWidth="1"/>
    <col min="4376" max="4376" width="10.140625" style="5" customWidth="1"/>
    <col min="4377" max="4377" width="10" style="5" customWidth="1"/>
    <col min="4378" max="4378" width="11.28515625" style="5" customWidth="1"/>
    <col min="4379" max="4603" width="9.140625" style="5"/>
    <col min="4604" max="4604" width="23.7109375" style="5" customWidth="1"/>
    <col min="4605" max="4605" width="9.140625" style="5" customWidth="1"/>
    <col min="4606" max="4606" width="10" style="5" customWidth="1"/>
    <col min="4607" max="4607" width="11" style="5" customWidth="1"/>
    <col min="4608" max="4608" width="9.85546875" style="5" customWidth="1"/>
    <col min="4609" max="4609" width="10.7109375" style="5" customWidth="1"/>
    <col min="4610" max="4610" width="10.42578125" style="5" customWidth="1"/>
    <col min="4611" max="4611" width="8.42578125" style="5" customWidth="1"/>
    <col min="4612" max="4612" width="11.28515625" style="5" customWidth="1"/>
    <col min="4613" max="4613" width="10.7109375" style="5" customWidth="1"/>
    <col min="4614" max="4615" width="10.140625" style="5" customWidth="1"/>
    <col min="4616" max="4616" width="11" style="5" customWidth="1"/>
    <col min="4617" max="4617" width="8.42578125" style="5" customWidth="1"/>
    <col min="4618" max="4618" width="10.42578125" style="5" customWidth="1"/>
    <col min="4619" max="4619" width="10.28515625" style="5" customWidth="1"/>
    <col min="4620" max="4620" width="9.7109375" style="5" customWidth="1"/>
    <col min="4621" max="4621" width="11.140625" style="5" customWidth="1"/>
    <col min="4622" max="4622" width="10.28515625" style="5" customWidth="1"/>
    <col min="4623" max="4623" width="9.140625" style="5"/>
    <col min="4624" max="4624" width="10.5703125" style="5" customWidth="1"/>
    <col min="4625" max="4625" width="9" style="5" customWidth="1"/>
    <col min="4626" max="4626" width="10.28515625" style="5" customWidth="1"/>
    <col min="4627" max="4627" width="9.140625" style="5"/>
    <col min="4628" max="4628" width="10.140625" style="5" customWidth="1"/>
    <col min="4629" max="4629" width="9.140625" style="5"/>
    <col min="4630" max="4630" width="11" style="5" customWidth="1"/>
    <col min="4631" max="4631" width="10.28515625" style="5" customWidth="1"/>
    <col min="4632" max="4632" width="10.140625" style="5" customWidth="1"/>
    <col min="4633" max="4633" width="10" style="5" customWidth="1"/>
    <col min="4634" max="4634" width="11.28515625" style="5" customWidth="1"/>
    <col min="4635" max="4859" width="9.140625" style="5"/>
    <col min="4860" max="4860" width="23.7109375" style="5" customWidth="1"/>
    <col min="4861" max="4861" width="9.140625" style="5" customWidth="1"/>
    <col min="4862" max="4862" width="10" style="5" customWidth="1"/>
    <col min="4863" max="4863" width="11" style="5" customWidth="1"/>
    <col min="4864" max="4864" width="9.85546875" style="5" customWidth="1"/>
    <col min="4865" max="4865" width="10.7109375" style="5" customWidth="1"/>
    <col min="4866" max="4866" width="10.42578125" style="5" customWidth="1"/>
    <col min="4867" max="4867" width="8.42578125" style="5" customWidth="1"/>
    <col min="4868" max="4868" width="11.28515625" style="5" customWidth="1"/>
    <col min="4869" max="4869" width="10.7109375" style="5" customWidth="1"/>
    <col min="4870" max="4871" width="10.140625" style="5" customWidth="1"/>
    <col min="4872" max="4872" width="11" style="5" customWidth="1"/>
    <col min="4873" max="4873" width="8.42578125" style="5" customWidth="1"/>
    <col min="4874" max="4874" width="10.42578125" style="5" customWidth="1"/>
    <col min="4875" max="4875" width="10.28515625" style="5" customWidth="1"/>
    <col min="4876" max="4876" width="9.7109375" style="5" customWidth="1"/>
    <col min="4877" max="4877" width="11.140625" style="5" customWidth="1"/>
    <col min="4878" max="4878" width="10.28515625" style="5" customWidth="1"/>
    <col min="4879" max="4879" width="9.140625" style="5"/>
    <col min="4880" max="4880" width="10.5703125" style="5" customWidth="1"/>
    <col min="4881" max="4881" width="9" style="5" customWidth="1"/>
    <col min="4882" max="4882" width="10.28515625" style="5" customWidth="1"/>
    <col min="4883" max="4883" width="9.140625" style="5"/>
    <col min="4884" max="4884" width="10.140625" style="5" customWidth="1"/>
    <col min="4885" max="4885" width="9.140625" style="5"/>
    <col min="4886" max="4886" width="11" style="5" customWidth="1"/>
    <col min="4887" max="4887" width="10.28515625" style="5" customWidth="1"/>
    <col min="4888" max="4888" width="10.140625" style="5" customWidth="1"/>
    <col min="4889" max="4889" width="10" style="5" customWidth="1"/>
    <col min="4890" max="4890" width="11.28515625" style="5" customWidth="1"/>
    <col min="4891" max="5115" width="9.140625" style="5"/>
    <col min="5116" max="5116" width="23.7109375" style="5" customWidth="1"/>
    <col min="5117" max="5117" width="9.140625" style="5" customWidth="1"/>
    <col min="5118" max="5118" width="10" style="5" customWidth="1"/>
    <col min="5119" max="5119" width="11" style="5" customWidth="1"/>
    <col min="5120" max="5120" width="9.85546875" style="5" customWidth="1"/>
    <col min="5121" max="5121" width="10.7109375" style="5" customWidth="1"/>
    <col min="5122" max="5122" width="10.42578125" style="5" customWidth="1"/>
    <col min="5123" max="5123" width="8.42578125" style="5" customWidth="1"/>
    <col min="5124" max="5124" width="11.28515625" style="5" customWidth="1"/>
    <col min="5125" max="5125" width="10.7109375" style="5" customWidth="1"/>
    <col min="5126" max="5127" width="10.140625" style="5" customWidth="1"/>
    <col min="5128" max="5128" width="11" style="5" customWidth="1"/>
    <col min="5129" max="5129" width="8.42578125" style="5" customWidth="1"/>
    <col min="5130" max="5130" width="10.42578125" style="5" customWidth="1"/>
    <col min="5131" max="5131" width="10.28515625" style="5" customWidth="1"/>
    <col min="5132" max="5132" width="9.7109375" style="5" customWidth="1"/>
    <col min="5133" max="5133" width="11.140625" style="5" customWidth="1"/>
    <col min="5134" max="5134" width="10.28515625" style="5" customWidth="1"/>
    <col min="5135" max="5135" width="9.140625" style="5"/>
    <col min="5136" max="5136" width="10.5703125" style="5" customWidth="1"/>
    <col min="5137" max="5137" width="9" style="5" customWidth="1"/>
    <col min="5138" max="5138" width="10.28515625" style="5" customWidth="1"/>
    <col min="5139" max="5139" width="9.140625" style="5"/>
    <col min="5140" max="5140" width="10.140625" style="5" customWidth="1"/>
    <col min="5141" max="5141" width="9.140625" style="5"/>
    <col min="5142" max="5142" width="11" style="5" customWidth="1"/>
    <col min="5143" max="5143" width="10.28515625" style="5" customWidth="1"/>
    <col min="5144" max="5144" width="10.140625" style="5" customWidth="1"/>
    <col min="5145" max="5145" width="10" style="5" customWidth="1"/>
    <col min="5146" max="5146" width="11.28515625" style="5" customWidth="1"/>
    <col min="5147" max="5371" width="9.140625" style="5"/>
    <col min="5372" max="5372" width="23.7109375" style="5" customWidth="1"/>
    <col min="5373" max="5373" width="9.140625" style="5" customWidth="1"/>
    <col min="5374" max="5374" width="10" style="5" customWidth="1"/>
    <col min="5375" max="5375" width="11" style="5" customWidth="1"/>
    <col min="5376" max="5376" width="9.85546875" style="5" customWidth="1"/>
    <col min="5377" max="5377" width="10.7109375" style="5" customWidth="1"/>
    <col min="5378" max="5378" width="10.42578125" style="5" customWidth="1"/>
    <col min="5379" max="5379" width="8.42578125" style="5" customWidth="1"/>
    <col min="5380" max="5380" width="11.28515625" style="5" customWidth="1"/>
    <col min="5381" max="5381" width="10.7109375" style="5" customWidth="1"/>
    <col min="5382" max="5383" width="10.140625" style="5" customWidth="1"/>
    <col min="5384" max="5384" width="11" style="5" customWidth="1"/>
    <col min="5385" max="5385" width="8.42578125" style="5" customWidth="1"/>
    <col min="5386" max="5386" width="10.42578125" style="5" customWidth="1"/>
    <col min="5387" max="5387" width="10.28515625" style="5" customWidth="1"/>
    <col min="5388" max="5388" width="9.7109375" style="5" customWidth="1"/>
    <col min="5389" max="5389" width="11.140625" style="5" customWidth="1"/>
    <col min="5390" max="5390" width="10.28515625" style="5" customWidth="1"/>
    <col min="5391" max="5391" width="9.140625" style="5"/>
    <col min="5392" max="5392" width="10.5703125" style="5" customWidth="1"/>
    <col min="5393" max="5393" width="9" style="5" customWidth="1"/>
    <col min="5394" max="5394" width="10.28515625" style="5" customWidth="1"/>
    <col min="5395" max="5395" width="9.140625" style="5"/>
    <col min="5396" max="5396" width="10.140625" style="5" customWidth="1"/>
    <col min="5397" max="5397" width="9.140625" style="5"/>
    <col min="5398" max="5398" width="11" style="5" customWidth="1"/>
    <col min="5399" max="5399" width="10.28515625" style="5" customWidth="1"/>
    <col min="5400" max="5400" width="10.140625" style="5" customWidth="1"/>
    <col min="5401" max="5401" width="10" style="5" customWidth="1"/>
    <col min="5402" max="5402" width="11.28515625" style="5" customWidth="1"/>
    <col min="5403" max="5627" width="9.140625" style="5"/>
    <col min="5628" max="5628" width="23.7109375" style="5" customWidth="1"/>
    <col min="5629" max="5629" width="9.140625" style="5" customWidth="1"/>
    <col min="5630" max="5630" width="10" style="5" customWidth="1"/>
    <col min="5631" max="5631" width="11" style="5" customWidth="1"/>
    <col min="5632" max="5632" width="9.85546875" style="5" customWidth="1"/>
    <col min="5633" max="5633" width="10.7109375" style="5" customWidth="1"/>
    <col min="5634" max="5634" width="10.42578125" style="5" customWidth="1"/>
    <col min="5635" max="5635" width="8.42578125" style="5" customWidth="1"/>
    <col min="5636" max="5636" width="11.28515625" style="5" customWidth="1"/>
    <col min="5637" max="5637" width="10.7109375" style="5" customWidth="1"/>
    <col min="5638" max="5639" width="10.140625" style="5" customWidth="1"/>
    <col min="5640" max="5640" width="11" style="5" customWidth="1"/>
    <col min="5641" max="5641" width="8.42578125" style="5" customWidth="1"/>
    <col min="5642" max="5642" width="10.42578125" style="5" customWidth="1"/>
    <col min="5643" max="5643" width="10.28515625" style="5" customWidth="1"/>
    <col min="5644" max="5644" width="9.7109375" style="5" customWidth="1"/>
    <col min="5645" max="5645" width="11.140625" style="5" customWidth="1"/>
    <col min="5646" max="5646" width="10.28515625" style="5" customWidth="1"/>
    <col min="5647" max="5647" width="9.140625" style="5"/>
    <col min="5648" max="5648" width="10.5703125" style="5" customWidth="1"/>
    <col min="5649" max="5649" width="9" style="5" customWidth="1"/>
    <col min="5650" max="5650" width="10.28515625" style="5" customWidth="1"/>
    <col min="5651" max="5651" width="9.140625" style="5"/>
    <col min="5652" max="5652" width="10.140625" style="5" customWidth="1"/>
    <col min="5653" max="5653" width="9.140625" style="5"/>
    <col min="5654" max="5654" width="11" style="5" customWidth="1"/>
    <col min="5655" max="5655" width="10.28515625" style="5" customWidth="1"/>
    <col min="5656" max="5656" width="10.140625" style="5" customWidth="1"/>
    <col min="5657" max="5657" width="10" style="5" customWidth="1"/>
    <col min="5658" max="5658" width="11.28515625" style="5" customWidth="1"/>
    <col min="5659" max="5883" width="9.140625" style="5"/>
    <col min="5884" max="5884" width="23.7109375" style="5" customWidth="1"/>
    <col min="5885" max="5885" width="9.140625" style="5" customWidth="1"/>
    <col min="5886" max="5886" width="10" style="5" customWidth="1"/>
    <col min="5887" max="5887" width="11" style="5" customWidth="1"/>
    <col min="5888" max="5888" width="9.85546875" style="5" customWidth="1"/>
    <col min="5889" max="5889" width="10.7109375" style="5" customWidth="1"/>
    <col min="5890" max="5890" width="10.42578125" style="5" customWidth="1"/>
    <col min="5891" max="5891" width="8.42578125" style="5" customWidth="1"/>
    <col min="5892" max="5892" width="11.28515625" style="5" customWidth="1"/>
    <col min="5893" max="5893" width="10.7109375" style="5" customWidth="1"/>
    <col min="5894" max="5895" width="10.140625" style="5" customWidth="1"/>
    <col min="5896" max="5896" width="11" style="5" customWidth="1"/>
    <col min="5897" max="5897" width="8.42578125" style="5" customWidth="1"/>
    <col min="5898" max="5898" width="10.42578125" style="5" customWidth="1"/>
    <col min="5899" max="5899" width="10.28515625" style="5" customWidth="1"/>
    <col min="5900" max="5900" width="9.7109375" style="5" customWidth="1"/>
    <col min="5901" max="5901" width="11.140625" style="5" customWidth="1"/>
    <col min="5902" max="5902" width="10.28515625" style="5" customWidth="1"/>
    <col min="5903" max="5903" width="9.140625" style="5"/>
    <col min="5904" max="5904" width="10.5703125" style="5" customWidth="1"/>
    <col min="5905" max="5905" width="9" style="5" customWidth="1"/>
    <col min="5906" max="5906" width="10.28515625" style="5" customWidth="1"/>
    <col min="5907" max="5907" width="9.140625" style="5"/>
    <col min="5908" max="5908" width="10.140625" style="5" customWidth="1"/>
    <col min="5909" max="5909" width="9.140625" style="5"/>
    <col min="5910" max="5910" width="11" style="5" customWidth="1"/>
    <col min="5911" max="5911" width="10.28515625" style="5" customWidth="1"/>
    <col min="5912" max="5912" width="10.140625" style="5" customWidth="1"/>
    <col min="5913" max="5913" width="10" style="5" customWidth="1"/>
    <col min="5914" max="5914" width="11.28515625" style="5" customWidth="1"/>
    <col min="5915" max="6139" width="9.140625" style="5"/>
    <col min="6140" max="6140" width="23.7109375" style="5" customWidth="1"/>
    <col min="6141" max="6141" width="9.140625" style="5" customWidth="1"/>
    <col min="6142" max="6142" width="10" style="5" customWidth="1"/>
    <col min="6143" max="6143" width="11" style="5" customWidth="1"/>
    <col min="6144" max="6144" width="9.85546875" style="5" customWidth="1"/>
    <col min="6145" max="6145" width="10.7109375" style="5" customWidth="1"/>
    <col min="6146" max="6146" width="10.42578125" style="5" customWidth="1"/>
    <col min="6147" max="6147" width="8.42578125" style="5" customWidth="1"/>
    <col min="6148" max="6148" width="11.28515625" style="5" customWidth="1"/>
    <col min="6149" max="6149" width="10.7109375" style="5" customWidth="1"/>
    <col min="6150" max="6151" width="10.140625" style="5" customWidth="1"/>
    <col min="6152" max="6152" width="11" style="5" customWidth="1"/>
    <col min="6153" max="6153" width="8.42578125" style="5" customWidth="1"/>
    <col min="6154" max="6154" width="10.42578125" style="5" customWidth="1"/>
    <col min="6155" max="6155" width="10.28515625" style="5" customWidth="1"/>
    <col min="6156" max="6156" width="9.7109375" style="5" customWidth="1"/>
    <col min="6157" max="6157" width="11.140625" style="5" customWidth="1"/>
    <col min="6158" max="6158" width="10.28515625" style="5" customWidth="1"/>
    <col min="6159" max="6159" width="9.140625" style="5"/>
    <col min="6160" max="6160" width="10.5703125" style="5" customWidth="1"/>
    <col min="6161" max="6161" width="9" style="5" customWidth="1"/>
    <col min="6162" max="6162" width="10.28515625" style="5" customWidth="1"/>
    <col min="6163" max="6163" width="9.140625" style="5"/>
    <col min="6164" max="6164" width="10.140625" style="5" customWidth="1"/>
    <col min="6165" max="6165" width="9.140625" style="5"/>
    <col min="6166" max="6166" width="11" style="5" customWidth="1"/>
    <col min="6167" max="6167" width="10.28515625" style="5" customWidth="1"/>
    <col min="6168" max="6168" width="10.140625" style="5" customWidth="1"/>
    <col min="6169" max="6169" width="10" style="5" customWidth="1"/>
    <col min="6170" max="6170" width="11.28515625" style="5" customWidth="1"/>
    <col min="6171" max="6395" width="9.140625" style="5"/>
    <col min="6396" max="6396" width="23.7109375" style="5" customWidth="1"/>
    <col min="6397" max="6397" width="9.140625" style="5" customWidth="1"/>
    <col min="6398" max="6398" width="10" style="5" customWidth="1"/>
    <col min="6399" max="6399" width="11" style="5" customWidth="1"/>
    <col min="6400" max="6400" width="9.85546875" style="5" customWidth="1"/>
    <col min="6401" max="6401" width="10.7109375" style="5" customWidth="1"/>
    <col min="6402" max="6402" width="10.42578125" style="5" customWidth="1"/>
    <col min="6403" max="6403" width="8.42578125" style="5" customWidth="1"/>
    <col min="6404" max="6404" width="11.28515625" style="5" customWidth="1"/>
    <col min="6405" max="6405" width="10.7109375" style="5" customWidth="1"/>
    <col min="6406" max="6407" width="10.140625" style="5" customWidth="1"/>
    <col min="6408" max="6408" width="11" style="5" customWidth="1"/>
    <col min="6409" max="6409" width="8.42578125" style="5" customWidth="1"/>
    <col min="6410" max="6410" width="10.42578125" style="5" customWidth="1"/>
    <col min="6411" max="6411" width="10.28515625" style="5" customWidth="1"/>
    <col min="6412" max="6412" width="9.7109375" style="5" customWidth="1"/>
    <col min="6413" max="6413" width="11.140625" style="5" customWidth="1"/>
    <col min="6414" max="6414" width="10.28515625" style="5" customWidth="1"/>
    <col min="6415" max="6415" width="9.140625" style="5"/>
    <col min="6416" max="6416" width="10.5703125" style="5" customWidth="1"/>
    <col min="6417" max="6417" width="9" style="5" customWidth="1"/>
    <col min="6418" max="6418" width="10.28515625" style="5" customWidth="1"/>
    <col min="6419" max="6419" width="9.140625" style="5"/>
    <col min="6420" max="6420" width="10.140625" style="5" customWidth="1"/>
    <col min="6421" max="6421" width="9.140625" style="5"/>
    <col min="6422" max="6422" width="11" style="5" customWidth="1"/>
    <col min="6423" max="6423" width="10.28515625" style="5" customWidth="1"/>
    <col min="6424" max="6424" width="10.140625" style="5" customWidth="1"/>
    <col min="6425" max="6425" width="10" style="5" customWidth="1"/>
    <col min="6426" max="6426" width="11.28515625" style="5" customWidth="1"/>
    <col min="6427" max="6651" width="9.140625" style="5"/>
    <col min="6652" max="6652" width="23.7109375" style="5" customWidth="1"/>
    <col min="6653" max="6653" width="9.140625" style="5" customWidth="1"/>
    <col min="6654" max="6654" width="10" style="5" customWidth="1"/>
    <col min="6655" max="6655" width="11" style="5" customWidth="1"/>
    <col min="6656" max="6656" width="9.85546875" style="5" customWidth="1"/>
    <col min="6657" max="6657" width="10.7109375" style="5" customWidth="1"/>
    <col min="6658" max="6658" width="10.42578125" style="5" customWidth="1"/>
    <col min="6659" max="6659" width="8.42578125" style="5" customWidth="1"/>
    <col min="6660" max="6660" width="11.28515625" style="5" customWidth="1"/>
    <col min="6661" max="6661" width="10.7109375" style="5" customWidth="1"/>
    <col min="6662" max="6663" width="10.140625" style="5" customWidth="1"/>
    <col min="6664" max="6664" width="11" style="5" customWidth="1"/>
    <col min="6665" max="6665" width="8.42578125" style="5" customWidth="1"/>
    <col min="6666" max="6666" width="10.42578125" style="5" customWidth="1"/>
    <col min="6667" max="6667" width="10.28515625" style="5" customWidth="1"/>
    <col min="6668" max="6668" width="9.7109375" style="5" customWidth="1"/>
    <col min="6669" max="6669" width="11.140625" style="5" customWidth="1"/>
    <col min="6670" max="6670" width="10.28515625" style="5" customWidth="1"/>
    <col min="6671" max="6671" width="9.140625" style="5"/>
    <col min="6672" max="6672" width="10.5703125" style="5" customWidth="1"/>
    <col min="6673" max="6673" width="9" style="5" customWidth="1"/>
    <col min="6674" max="6674" width="10.28515625" style="5" customWidth="1"/>
    <col min="6675" max="6675" width="9.140625" style="5"/>
    <col min="6676" max="6676" width="10.140625" style="5" customWidth="1"/>
    <col min="6677" max="6677" width="9.140625" style="5"/>
    <col min="6678" max="6678" width="11" style="5" customWidth="1"/>
    <col min="6679" max="6679" width="10.28515625" style="5" customWidth="1"/>
    <col min="6680" max="6680" width="10.140625" style="5" customWidth="1"/>
    <col min="6681" max="6681" width="10" style="5" customWidth="1"/>
    <col min="6682" max="6682" width="11.28515625" style="5" customWidth="1"/>
    <col min="6683" max="6907" width="9.140625" style="5"/>
    <col min="6908" max="6908" width="23.7109375" style="5" customWidth="1"/>
    <col min="6909" max="6909" width="9.140625" style="5" customWidth="1"/>
    <col min="6910" max="6910" width="10" style="5" customWidth="1"/>
    <col min="6911" max="6911" width="11" style="5" customWidth="1"/>
    <col min="6912" max="6912" width="9.85546875" style="5" customWidth="1"/>
    <col min="6913" max="6913" width="10.7109375" style="5" customWidth="1"/>
    <col min="6914" max="6914" width="10.42578125" style="5" customWidth="1"/>
    <col min="6915" max="6915" width="8.42578125" style="5" customWidth="1"/>
    <col min="6916" max="6916" width="11.28515625" style="5" customWidth="1"/>
    <col min="6917" max="6917" width="10.7109375" style="5" customWidth="1"/>
    <col min="6918" max="6919" width="10.140625" style="5" customWidth="1"/>
    <col min="6920" max="6920" width="11" style="5" customWidth="1"/>
    <col min="6921" max="6921" width="8.42578125" style="5" customWidth="1"/>
    <col min="6922" max="6922" width="10.42578125" style="5" customWidth="1"/>
    <col min="6923" max="6923" width="10.28515625" style="5" customWidth="1"/>
    <col min="6924" max="6924" width="9.7109375" style="5" customWidth="1"/>
    <col min="6925" max="6925" width="11.140625" style="5" customWidth="1"/>
    <col min="6926" max="6926" width="10.28515625" style="5" customWidth="1"/>
    <col min="6927" max="6927" width="9.140625" style="5"/>
    <col min="6928" max="6928" width="10.5703125" style="5" customWidth="1"/>
    <col min="6929" max="6929" width="9" style="5" customWidth="1"/>
    <col min="6930" max="6930" width="10.28515625" style="5" customWidth="1"/>
    <col min="6931" max="6931" width="9.140625" style="5"/>
    <col min="6932" max="6932" width="10.140625" style="5" customWidth="1"/>
    <col min="6933" max="6933" width="9.140625" style="5"/>
    <col min="6934" max="6934" width="11" style="5" customWidth="1"/>
    <col min="6935" max="6935" width="10.28515625" style="5" customWidth="1"/>
    <col min="6936" max="6936" width="10.140625" style="5" customWidth="1"/>
    <col min="6937" max="6937" width="10" style="5" customWidth="1"/>
    <col min="6938" max="6938" width="11.28515625" style="5" customWidth="1"/>
    <col min="6939" max="7163" width="9.140625" style="5"/>
    <col min="7164" max="7164" width="23.7109375" style="5" customWidth="1"/>
    <col min="7165" max="7165" width="9.140625" style="5" customWidth="1"/>
    <col min="7166" max="7166" width="10" style="5" customWidth="1"/>
    <col min="7167" max="7167" width="11" style="5" customWidth="1"/>
    <col min="7168" max="7168" width="9.85546875" style="5" customWidth="1"/>
    <col min="7169" max="7169" width="10.7109375" style="5" customWidth="1"/>
    <col min="7170" max="7170" width="10.42578125" style="5" customWidth="1"/>
    <col min="7171" max="7171" width="8.42578125" style="5" customWidth="1"/>
    <col min="7172" max="7172" width="11.28515625" style="5" customWidth="1"/>
    <col min="7173" max="7173" width="10.7109375" style="5" customWidth="1"/>
    <col min="7174" max="7175" width="10.140625" style="5" customWidth="1"/>
    <col min="7176" max="7176" width="11" style="5" customWidth="1"/>
    <col min="7177" max="7177" width="8.42578125" style="5" customWidth="1"/>
    <col min="7178" max="7178" width="10.42578125" style="5" customWidth="1"/>
    <col min="7179" max="7179" width="10.28515625" style="5" customWidth="1"/>
    <col min="7180" max="7180" width="9.7109375" style="5" customWidth="1"/>
    <col min="7181" max="7181" width="11.140625" style="5" customWidth="1"/>
    <col min="7182" max="7182" width="10.28515625" style="5" customWidth="1"/>
    <col min="7183" max="7183" width="9.140625" style="5"/>
    <col min="7184" max="7184" width="10.5703125" style="5" customWidth="1"/>
    <col min="7185" max="7185" width="9" style="5" customWidth="1"/>
    <col min="7186" max="7186" width="10.28515625" style="5" customWidth="1"/>
    <col min="7187" max="7187" width="9.140625" style="5"/>
    <col min="7188" max="7188" width="10.140625" style="5" customWidth="1"/>
    <col min="7189" max="7189" width="9.140625" style="5"/>
    <col min="7190" max="7190" width="11" style="5" customWidth="1"/>
    <col min="7191" max="7191" width="10.28515625" style="5" customWidth="1"/>
    <col min="7192" max="7192" width="10.140625" style="5" customWidth="1"/>
    <col min="7193" max="7193" width="10" style="5" customWidth="1"/>
    <col min="7194" max="7194" width="11.28515625" style="5" customWidth="1"/>
    <col min="7195" max="7419" width="9.140625" style="5"/>
    <col min="7420" max="7420" width="23.7109375" style="5" customWidth="1"/>
    <col min="7421" max="7421" width="9.140625" style="5" customWidth="1"/>
    <col min="7422" max="7422" width="10" style="5" customWidth="1"/>
    <col min="7423" max="7423" width="11" style="5" customWidth="1"/>
    <col min="7424" max="7424" width="9.85546875" style="5" customWidth="1"/>
    <col min="7425" max="7425" width="10.7109375" style="5" customWidth="1"/>
    <col min="7426" max="7426" width="10.42578125" style="5" customWidth="1"/>
    <col min="7427" max="7427" width="8.42578125" style="5" customWidth="1"/>
    <col min="7428" max="7428" width="11.28515625" style="5" customWidth="1"/>
    <col min="7429" max="7429" width="10.7109375" style="5" customWidth="1"/>
    <col min="7430" max="7431" width="10.140625" style="5" customWidth="1"/>
    <col min="7432" max="7432" width="11" style="5" customWidth="1"/>
    <col min="7433" max="7433" width="8.42578125" style="5" customWidth="1"/>
    <col min="7434" max="7434" width="10.42578125" style="5" customWidth="1"/>
    <col min="7435" max="7435" width="10.28515625" style="5" customWidth="1"/>
    <col min="7436" max="7436" width="9.7109375" style="5" customWidth="1"/>
    <col min="7437" max="7437" width="11.140625" style="5" customWidth="1"/>
    <col min="7438" max="7438" width="10.28515625" style="5" customWidth="1"/>
    <col min="7439" max="7439" width="9.140625" style="5"/>
    <col min="7440" max="7440" width="10.5703125" style="5" customWidth="1"/>
    <col min="7441" max="7441" width="9" style="5" customWidth="1"/>
    <col min="7442" max="7442" width="10.28515625" style="5" customWidth="1"/>
    <col min="7443" max="7443" width="9.140625" style="5"/>
    <col min="7444" max="7444" width="10.140625" style="5" customWidth="1"/>
    <col min="7445" max="7445" width="9.140625" style="5"/>
    <col min="7446" max="7446" width="11" style="5" customWidth="1"/>
    <col min="7447" max="7447" width="10.28515625" style="5" customWidth="1"/>
    <col min="7448" max="7448" width="10.140625" style="5" customWidth="1"/>
    <col min="7449" max="7449" width="10" style="5" customWidth="1"/>
    <col min="7450" max="7450" width="11.28515625" style="5" customWidth="1"/>
    <col min="7451" max="7675" width="9.140625" style="5"/>
    <col min="7676" max="7676" width="23.7109375" style="5" customWidth="1"/>
    <col min="7677" max="7677" width="9.140625" style="5" customWidth="1"/>
    <col min="7678" max="7678" width="10" style="5" customWidth="1"/>
    <col min="7679" max="7679" width="11" style="5" customWidth="1"/>
    <col min="7680" max="7680" width="9.85546875" style="5" customWidth="1"/>
    <col min="7681" max="7681" width="10.7109375" style="5" customWidth="1"/>
    <col min="7682" max="7682" width="10.42578125" style="5" customWidth="1"/>
    <col min="7683" max="7683" width="8.42578125" style="5" customWidth="1"/>
    <col min="7684" max="7684" width="11.28515625" style="5" customWidth="1"/>
    <col min="7685" max="7685" width="10.7109375" style="5" customWidth="1"/>
    <col min="7686" max="7687" width="10.140625" style="5" customWidth="1"/>
    <col min="7688" max="7688" width="11" style="5" customWidth="1"/>
    <col min="7689" max="7689" width="8.42578125" style="5" customWidth="1"/>
    <col min="7690" max="7690" width="10.42578125" style="5" customWidth="1"/>
    <col min="7691" max="7691" width="10.28515625" style="5" customWidth="1"/>
    <col min="7692" max="7692" width="9.7109375" style="5" customWidth="1"/>
    <col min="7693" max="7693" width="11.140625" style="5" customWidth="1"/>
    <col min="7694" max="7694" width="10.28515625" style="5" customWidth="1"/>
    <col min="7695" max="7695" width="9.140625" style="5"/>
    <col min="7696" max="7696" width="10.5703125" style="5" customWidth="1"/>
    <col min="7697" max="7697" width="9" style="5" customWidth="1"/>
    <col min="7698" max="7698" width="10.28515625" style="5" customWidth="1"/>
    <col min="7699" max="7699" width="9.140625" style="5"/>
    <col min="7700" max="7700" width="10.140625" style="5" customWidth="1"/>
    <col min="7701" max="7701" width="9.140625" style="5"/>
    <col min="7702" max="7702" width="11" style="5" customWidth="1"/>
    <col min="7703" max="7703" width="10.28515625" style="5" customWidth="1"/>
    <col min="7704" max="7704" width="10.140625" style="5" customWidth="1"/>
    <col min="7705" max="7705" width="10" style="5" customWidth="1"/>
    <col min="7706" max="7706" width="11.28515625" style="5" customWidth="1"/>
    <col min="7707" max="7931" width="9.140625" style="5"/>
    <col min="7932" max="7932" width="23.7109375" style="5" customWidth="1"/>
    <col min="7933" max="7933" width="9.140625" style="5" customWidth="1"/>
    <col min="7934" max="7934" width="10" style="5" customWidth="1"/>
    <col min="7935" max="7935" width="11" style="5" customWidth="1"/>
    <col min="7936" max="7936" width="9.85546875" style="5" customWidth="1"/>
    <col min="7937" max="7937" width="10.7109375" style="5" customWidth="1"/>
    <col min="7938" max="7938" width="10.42578125" style="5" customWidth="1"/>
    <col min="7939" max="7939" width="8.42578125" style="5" customWidth="1"/>
    <col min="7940" max="7940" width="11.28515625" style="5" customWidth="1"/>
    <col min="7941" max="7941" width="10.7109375" style="5" customWidth="1"/>
    <col min="7942" max="7943" width="10.140625" style="5" customWidth="1"/>
    <col min="7944" max="7944" width="11" style="5" customWidth="1"/>
    <col min="7945" max="7945" width="8.42578125" style="5" customWidth="1"/>
    <col min="7946" max="7946" width="10.42578125" style="5" customWidth="1"/>
    <col min="7947" max="7947" width="10.28515625" style="5" customWidth="1"/>
    <col min="7948" max="7948" width="9.7109375" style="5" customWidth="1"/>
    <col min="7949" max="7949" width="11.140625" style="5" customWidth="1"/>
    <col min="7950" max="7950" width="10.28515625" style="5" customWidth="1"/>
    <col min="7951" max="7951" width="9.140625" style="5"/>
    <col min="7952" max="7952" width="10.5703125" style="5" customWidth="1"/>
    <col min="7953" max="7953" width="9" style="5" customWidth="1"/>
    <col min="7954" max="7954" width="10.28515625" style="5" customWidth="1"/>
    <col min="7955" max="7955" width="9.140625" style="5"/>
    <col min="7956" max="7956" width="10.140625" style="5" customWidth="1"/>
    <col min="7957" max="7957" width="9.140625" style="5"/>
    <col min="7958" max="7958" width="11" style="5" customWidth="1"/>
    <col min="7959" max="7959" width="10.28515625" style="5" customWidth="1"/>
    <col min="7960" max="7960" width="10.140625" style="5" customWidth="1"/>
    <col min="7961" max="7961" width="10" style="5" customWidth="1"/>
    <col min="7962" max="7962" width="11.28515625" style="5" customWidth="1"/>
    <col min="7963" max="8187" width="9.140625" style="5"/>
    <col min="8188" max="8188" width="23.7109375" style="5" customWidth="1"/>
    <col min="8189" max="8189" width="9.140625" style="5" customWidth="1"/>
    <col min="8190" max="8190" width="10" style="5" customWidth="1"/>
    <col min="8191" max="8191" width="11" style="5" customWidth="1"/>
    <col min="8192" max="8192" width="9.85546875" style="5" customWidth="1"/>
    <col min="8193" max="8193" width="10.7109375" style="5" customWidth="1"/>
    <col min="8194" max="8194" width="10.42578125" style="5" customWidth="1"/>
    <col min="8195" max="8195" width="8.42578125" style="5" customWidth="1"/>
    <col min="8196" max="8196" width="11.28515625" style="5" customWidth="1"/>
    <col min="8197" max="8197" width="10.7109375" style="5" customWidth="1"/>
    <col min="8198" max="8199" width="10.140625" style="5" customWidth="1"/>
    <col min="8200" max="8200" width="11" style="5" customWidth="1"/>
    <col min="8201" max="8201" width="8.42578125" style="5" customWidth="1"/>
    <col min="8202" max="8202" width="10.42578125" style="5" customWidth="1"/>
    <col min="8203" max="8203" width="10.28515625" style="5" customWidth="1"/>
    <col min="8204" max="8204" width="9.7109375" style="5" customWidth="1"/>
    <col min="8205" max="8205" width="11.140625" style="5" customWidth="1"/>
    <col min="8206" max="8206" width="10.28515625" style="5" customWidth="1"/>
    <col min="8207" max="8207" width="9.140625" style="5"/>
    <col min="8208" max="8208" width="10.5703125" style="5" customWidth="1"/>
    <col min="8209" max="8209" width="9" style="5" customWidth="1"/>
    <col min="8210" max="8210" width="10.28515625" style="5" customWidth="1"/>
    <col min="8211" max="8211" width="9.140625" style="5"/>
    <col min="8212" max="8212" width="10.140625" style="5" customWidth="1"/>
    <col min="8213" max="8213" width="9.140625" style="5"/>
    <col min="8214" max="8214" width="11" style="5" customWidth="1"/>
    <col min="8215" max="8215" width="10.28515625" style="5" customWidth="1"/>
    <col min="8216" max="8216" width="10.140625" style="5" customWidth="1"/>
    <col min="8217" max="8217" width="10" style="5" customWidth="1"/>
    <col min="8218" max="8218" width="11.28515625" style="5" customWidth="1"/>
    <col min="8219" max="8443" width="9.140625" style="5"/>
    <col min="8444" max="8444" width="23.7109375" style="5" customWidth="1"/>
    <col min="8445" max="8445" width="9.140625" style="5" customWidth="1"/>
    <col min="8446" max="8446" width="10" style="5" customWidth="1"/>
    <col min="8447" max="8447" width="11" style="5" customWidth="1"/>
    <col min="8448" max="8448" width="9.85546875" style="5" customWidth="1"/>
    <col min="8449" max="8449" width="10.7109375" style="5" customWidth="1"/>
    <col min="8450" max="8450" width="10.42578125" style="5" customWidth="1"/>
    <col min="8451" max="8451" width="8.42578125" style="5" customWidth="1"/>
    <col min="8452" max="8452" width="11.28515625" style="5" customWidth="1"/>
    <col min="8453" max="8453" width="10.7109375" style="5" customWidth="1"/>
    <col min="8454" max="8455" width="10.140625" style="5" customWidth="1"/>
    <col min="8456" max="8456" width="11" style="5" customWidth="1"/>
    <col min="8457" max="8457" width="8.42578125" style="5" customWidth="1"/>
    <col min="8458" max="8458" width="10.42578125" style="5" customWidth="1"/>
    <col min="8459" max="8459" width="10.28515625" style="5" customWidth="1"/>
    <col min="8460" max="8460" width="9.7109375" style="5" customWidth="1"/>
    <col min="8461" max="8461" width="11.140625" style="5" customWidth="1"/>
    <col min="8462" max="8462" width="10.28515625" style="5" customWidth="1"/>
    <col min="8463" max="8463" width="9.140625" style="5"/>
    <col min="8464" max="8464" width="10.5703125" style="5" customWidth="1"/>
    <col min="8465" max="8465" width="9" style="5" customWidth="1"/>
    <col min="8466" max="8466" width="10.28515625" style="5" customWidth="1"/>
    <col min="8467" max="8467" width="9.140625" style="5"/>
    <col min="8468" max="8468" width="10.140625" style="5" customWidth="1"/>
    <col min="8469" max="8469" width="9.140625" style="5"/>
    <col min="8470" max="8470" width="11" style="5" customWidth="1"/>
    <col min="8471" max="8471" width="10.28515625" style="5" customWidth="1"/>
    <col min="8472" max="8472" width="10.140625" style="5" customWidth="1"/>
    <col min="8473" max="8473" width="10" style="5" customWidth="1"/>
    <col min="8474" max="8474" width="11.28515625" style="5" customWidth="1"/>
    <col min="8475" max="8699" width="9.140625" style="5"/>
    <col min="8700" max="8700" width="23.7109375" style="5" customWidth="1"/>
    <col min="8701" max="8701" width="9.140625" style="5" customWidth="1"/>
    <col min="8702" max="8702" width="10" style="5" customWidth="1"/>
    <col min="8703" max="8703" width="11" style="5" customWidth="1"/>
    <col min="8704" max="8704" width="9.85546875" style="5" customWidth="1"/>
    <col min="8705" max="8705" width="10.7109375" style="5" customWidth="1"/>
    <col min="8706" max="8706" width="10.42578125" style="5" customWidth="1"/>
    <col min="8707" max="8707" width="8.42578125" style="5" customWidth="1"/>
    <col min="8708" max="8708" width="11.28515625" style="5" customWidth="1"/>
    <col min="8709" max="8709" width="10.7109375" style="5" customWidth="1"/>
    <col min="8710" max="8711" width="10.140625" style="5" customWidth="1"/>
    <col min="8712" max="8712" width="11" style="5" customWidth="1"/>
    <col min="8713" max="8713" width="8.42578125" style="5" customWidth="1"/>
    <col min="8714" max="8714" width="10.42578125" style="5" customWidth="1"/>
    <col min="8715" max="8715" width="10.28515625" style="5" customWidth="1"/>
    <col min="8716" max="8716" width="9.7109375" style="5" customWidth="1"/>
    <col min="8717" max="8717" width="11.140625" style="5" customWidth="1"/>
    <col min="8718" max="8718" width="10.28515625" style="5" customWidth="1"/>
    <col min="8719" max="8719" width="9.140625" style="5"/>
    <col min="8720" max="8720" width="10.5703125" style="5" customWidth="1"/>
    <col min="8721" max="8721" width="9" style="5" customWidth="1"/>
    <col min="8722" max="8722" width="10.28515625" style="5" customWidth="1"/>
    <col min="8723" max="8723" width="9.140625" style="5"/>
    <col min="8724" max="8724" width="10.140625" style="5" customWidth="1"/>
    <col min="8725" max="8725" width="9.140625" style="5"/>
    <col min="8726" max="8726" width="11" style="5" customWidth="1"/>
    <col min="8727" max="8727" width="10.28515625" style="5" customWidth="1"/>
    <col min="8728" max="8728" width="10.140625" style="5" customWidth="1"/>
    <col min="8729" max="8729" width="10" style="5" customWidth="1"/>
    <col min="8730" max="8730" width="11.28515625" style="5" customWidth="1"/>
    <col min="8731" max="8955" width="9.140625" style="5"/>
    <col min="8956" max="8956" width="23.7109375" style="5" customWidth="1"/>
    <col min="8957" max="8957" width="9.140625" style="5" customWidth="1"/>
    <col min="8958" max="8958" width="10" style="5" customWidth="1"/>
    <col min="8959" max="8959" width="11" style="5" customWidth="1"/>
    <col min="8960" max="8960" width="9.85546875" style="5" customWidth="1"/>
    <col min="8961" max="8961" width="10.7109375" style="5" customWidth="1"/>
    <col min="8962" max="8962" width="10.42578125" style="5" customWidth="1"/>
    <col min="8963" max="8963" width="8.42578125" style="5" customWidth="1"/>
    <col min="8964" max="8964" width="11.28515625" style="5" customWidth="1"/>
    <col min="8965" max="8965" width="10.7109375" style="5" customWidth="1"/>
    <col min="8966" max="8967" width="10.140625" style="5" customWidth="1"/>
    <col min="8968" max="8968" width="11" style="5" customWidth="1"/>
    <col min="8969" max="8969" width="8.42578125" style="5" customWidth="1"/>
    <col min="8970" max="8970" width="10.42578125" style="5" customWidth="1"/>
    <col min="8971" max="8971" width="10.28515625" style="5" customWidth="1"/>
    <col min="8972" max="8972" width="9.7109375" style="5" customWidth="1"/>
    <col min="8973" max="8973" width="11.140625" style="5" customWidth="1"/>
    <col min="8974" max="8974" width="10.28515625" style="5" customWidth="1"/>
    <col min="8975" max="8975" width="9.140625" style="5"/>
    <col min="8976" max="8976" width="10.5703125" style="5" customWidth="1"/>
    <col min="8977" max="8977" width="9" style="5" customWidth="1"/>
    <col min="8978" max="8978" width="10.28515625" style="5" customWidth="1"/>
    <col min="8979" max="8979" width="9.140625" style="5"/>
    <col min="8980" max="8980" width="10.140625" style="5" customWidth="1"/>
    <col min="8981" max="8981" width="9.140625" style="5"/>
    <col min="8982" max="8982" width="11" style="5" customWidth="1"/>
    <col min="8983" max="8983" width="10.28515625" style="5" customWidth="1"/>
    <col min="8984" max="8984" width="10.140625" style="5" customWidth="1"/>
    <col min="8985" max="8985" width="10" style="5" customWidth="1"/>
    <col min="8986" max="8986" width="11.28515625" style="5" customWidth="1"/>
    <col min="8987" max="9211" width="9.140625" style="5"/>
    <col min="9212" max="9212" width="23.7109375" style="5" customWidth="1"/>
    <col min="9213" max="9213" width="9.140625" style="5" customWidth="1"/>
    <col min="9214" max="9214" width="10" style="5" customWidth="1"/>
    <col min="9215" max="9215" width="11" style="5" customWidth="1"/>
    <col min="9216" max="9216" width="9.85546875" style="5" customWidth="1"/>
    <col min="9217" max="9217" width="10.7109375" style="5" customWidth="1"/>
    <col min="9218" max="9218" width="10.42578125" style="5" customWidth="1"/>
    <col min="9219" max="9219" width="8.42578125" style="5" customWidth="1"/>
    <col min="9220" max="9220" width="11.28515625" style="5" customWidth="1"/>
    <col min="9221" max="9221" width="10.7109375" style="5" customWidth="1"/>
    <col min="9222" max="9223" width="10.140625" style="5" customWidth="1"/>
    <col min="9224" max="9224" width="11" style="5" customWidth="1"/>
    <col min="9225" max="9225" width="8.42578125" style="5" customWidth="1"/>
    <col min="9226" max="9226" width="10.42578125" style="5" customWidth="1"/>
    <col min="9227" max="9227" width="10.28515625" style="5" customWidth="1"/>
    <col min="9228" max="9228" width="9.7109375" style="5" customWidth="1"/>
    <col min="9229" max="9229" width="11.140625" style="5" customWidth="1"/>
    <col min="9230" max="9230" width="10.28515625" style="5" customWidth="1"/>
    <col min="9231" max="9231" width="9.140625" style="5"/>
    <col min="9232" max="9232" width="10.5703125" style="5" customWidth="1"/>
    <col min="9233" max="9233" width="9" style="5" customWidth="1"/>
    <col min="9234" max="9234" width="10.28515625" style="5" customWidth="1"/>
    <col min="9235" max="9235" width="9.140625" style="5"/>
    <col min="9236" max="9236" width="10.140625" style="5" customWidth="1"/>
    <col min="9237" max="9237" width="9.140625" style="5"/>
    <col min="9238" max="9238" width="11" style="5" customWidth="1"/>
    <col min="9239" max="9239" width="10.28515625" style="5" customWidth="1"/>
    <col min="9240" max="9240" width="10.140625" style="5" customWidth="1"/>
    <col min="9241" max="9241" width="10" style="5" customWidth="1"/>
    <col min="9242" max="9242" width="11.28515625" style="5" customWidth="1"/>
    <col min="9243" max="9467" width="9.140625" style="5"/>
    <col min="9468" max="9468" width="23.7109375" style="5" customWidth="1"/>
    <col min="9469" max="9469" width="9.140625" style="5" customWidth="1"/>
    <col min="9470" max="9470" width="10" style="5" customWidth="1"/>
    <col min="9471" max="9471" width="11" style="5" customWidth="1"/>
    <col min="9472" max="9472" width="9.85546875" style="5" customWidth="1"/>
    <col min="9473" max="9473" width="10.7109375" style="5" customWidth="1"/>
    <col min="9474" max="9474" width="10.42578125" style="5" customWidth="1"/>
    <col min="9475" max="9475" width="8.42578125" style="5" customWidth="1"/>
    <col min="9476" max="9476" width="11.28515625" style="5" customWidth="1"/>
    <col min="9477" max="9477" width="10.7109375" style="5" customWidth="1"/>
    <col min="9478" max="9479" width="10.140625" style="5" customWidth="1"/>
    <col min="9480" max="9480" width="11" style="5" customWidth="1"/>
    <col min="9481" max="9481" width="8.42578125" style="5" customWidth="1"/>
    <col min="9482" max="9482" width="10.42578125" style="5" customWidth="1"/>
    <col min="9483" max="9483" width="10.28515625" style="5" customWidth="1"/>
    <col min="9484" max="9484" width="9.7109375" style="5" customWidth="1"/>
    <col min="9485" max="9485" width="11.140625" style="5" customWidth="1"/>
    <col min="9486" max="9486" width="10.28515625" style="5" customWidth="1"/>
    <col min="9487" max="9487" width="9.140625" style="5"/>
    <col min="9488" max="9488" width="10.5703125" style="5" customWidth="1"/>
    <col min="9489" max="9489" width="9" style="5" customWidth="1"/>
    <col min="9490" max="9490" width="10.28515625" style="5" customWidth="1"/>
    <col min="9491" max="9491" width="9.140625" style="5"/>
    <col min="9492" max="9492" width="10.140625" style="5" customWidth="1"/>
    <col min="9493" max="9493" width="9.140625" style="5"/>
    <col min="9494" max="9494" width="11" style="5" customWidth="1"/>
    <col min="9495" max="9495" width="10.28515625" style="5" customWidth="1"/>
    <col min="9496" max="9496" width="10.140625" style="5" customWidth="1"/>
    <col min="9497" max="9497" width="10" style="5" customWidth="1"/>
    <col min="9498" max="9498" width="11.28515625" style="5" customWidth="1"/>
    <col min="9499" max="9723" width="9.140625" style="5"/>
    <col min="9724" max="9724" width="23.7109375" style="5" customWidth="1"/>
    <col min="9725" max="9725" width="9.140625" style="5" customWidth="1"/>
    <col min="9726" max="9726" width="10" style="5" customWidth="1"/>
    <col min="9727" max="9727" width="11" style="5" customWidth="1"/>
    <col min="9728" max="9728" width="9.85546875" style="5" customWidth="1"/>
    <col min="9729" max="9729" width="10.7109375" style="5" customWidth="1"/>
    <col min="9730" max="9730" width="10.42578125" style="5" customWidth="1"/>
    <col min="9731" max="9731" width="8.42578125" style="5" customWidth="1"/>
    <col min="9732" max="9732" width="11.28515625" style="5" customWidth="1"/>
    <col min="9733" max="9733" width="10.7109375" style="5" customWidth="1"/>
    <col min="9734" max="9735" width="10.140625" style="5" customWidth="1"/>
    <col min="9736" max="9736" width="11" style="5" customWidth="1"/>
    <col min="9737" max="9737" width="8.42578125" style="5" customWidth="1"/>
    <col min="9738" max="9738" width="10.42578125" style="5" customWidth="1"/>
    <col min="9739" max="9739" width="10.28515625" style="5" customWidth="1"/>
    <col min="9740" max="9740" width="9.7109375" style="5" customWidth="1"/>
    <col min="9741" max="9741" width="11.140625" style="5" customWidth="1"/>
    <col min="9742" max="9742" width="10.28515625" style="5" customWidth="1"/>
    <col min="9743" max="9743" width="9.140625" style="5"/>
    <col min="9744" max="9744" width="10.5703125" style="5" customWidth="1"/>
    <col min="9745" max="9745" width="9" style="5" customWidth="1"/>
    <col min="9746" max="9746" width="10.28515625" style="5" customWidth="1"/>
    <col min="9747" max="9747" width="9.140625" style="5"/>
    <col min="9748" max="9748" width="10.140625" style="5" customWidth="1"/>
    <col min="9749" max="9749" width="9.140625" style="5"/>
    <col min="9750" max="9750" width="11" style="5" customWidth="1"/>
    <col min="9751" max="9751" width="10.28515625" style="5" customWidth="1"/>
    <col min="9752" max="9752" width="10.140625" style="5" customWidth="1"/>
    <col min="9753" max="9753" width="10" style="5" customWidth="1"/>
    <col min="9754" max="9754" width="11.28515625" style="5" customWidth="1"/>
    <col min="9755" max="9979" width="9.140625" style="5"/>
    <col min="9980" max="9980" width="23.7109375" style="5" customWidth="1"/>
    <col min="9981" max="9981" width="9.140625" style="5" customWidth="1"/>
    <col min="9982" max="9982" width="10" style="5" customWidth="1"/>
    <col min="9983" max="9983" width="11" style="5" customWidth="1"/>
    <col min="9984" max="9984" width="9.85546875" style="5" customWidth="1"/>
    <col min="9985" max="9985" width="10.7109375" style="5" customWidth="1"/>
    <col min="9986" max="9986" width="10.42578125" style="5" customWidth="1"/>
    <col min="9987" max="9987" width="8.42578125" style="5" customWidth="1"/>
    <col min="9988" max="9988" width="11.28515625" style="5" customWidth="1"/>
    <col min="9989" max="9989" width="10.7109375" style="5" customWidth="1"/>
    <col min="9990" max="9991" width="10.140625" style="5" customWidth="1"/>
    <col min="9992" max="9992" width="11" style="5" customWidth="1"/>
    <col min="9993" max="9993" width="8.42578125" style="5" customWidth="1"/>
    <col min="9994" max="9994" width="10.42578125" style="5" customWidth="1"/>
    <col min="9995" max="9995" width="10.28515625" style="5" customWidth="1"/>
    <col min="9996" max="9996" width="9.7109375" style="5" customWidth="1"/>
    <col min="9997" max="9997" width="11.140625" style="5" customWidth="1"/>
    <col min="9998" max="9998" width="10.28515625" style="5" customWidth="1"/>
    <col min="9999" max="9999" width="9.140625" style="5"/>
    <col min="10000" max="10000" width="10.5703125" style="5" customWidth="1"/>
    <col min="10001" max="10001" width="9" style="5" customWidth="1"/>
    <col min="10002" max="10002" width="10.28515625" style="5" customWidth="1"/>
    <col min="10003" max="10003" width="9.140625" style="5"/>
    <col min="10004" max="10004" width="10.140625" style="5" customWidth="1"/>
    <col min="10005" max="10005" width="9.140625" style="5"/>
    <col min="10006" max="10006" width="11" style="5" customWidth="1"/>
    <col min="10007" max="10007" width="10.28515625" style="5" customWidth="1"/>
    <col min="10008" max="10008" width="10.140625" style="5" customWidth="1"/>
    <col min="10009" max="10009" width="10" style="5" customWidth="1"/>
    <col min="10010" max="10010" width="11.28515625" style="5" customWidth="1"/>
    <col min="10011" max="10235" width="9.140625" style="5"/>
    <col min="10236" max="10236" width="23.7109375" style="5" customWidth="1"/>
    <col min="10237" max="10237" width="9.140625" style="5" customWidth="1"/>
    <col min="10238" max="10238" width="10" style="5" customWidth="1"/>
    <col min="10239" max="10239" width="11" style="5" customWidth="1"/>
    <col min="10240" max="10240" width="9.85546875" style="5" customWidth="1"/>
    <col min="10241" max="10241" width="10.7109375" style="5" customWidth="1"/>
    <col min="10242" max="10242" width="10.42578125" style="5" customWidth="1"/>
    <col min="10243" max="10243" width="8.42578125" style="5" customWidth="1"/>
    <col min="10244" max="10244" width="11.28515625" style="5" customWidth="1"/>
    <col min="10245" max="10245" width="10.7109375" style="5" customWidth="1"/>
    <col min="10246" max="10247" width="10.140625" style="5" customWidth="1"/>
    <col min="10248" max="10248" width="11" style="5" customWidth="1"/>
    <col min="10249" max="10249" width="8.42578125" style="5" customWidth="1"/>
    <col min="10250" max="10250" width="10.42578125" style="5" customWidth="1"/>
    <col min="10251" max="10251" width="10.28515625" style="5" customWidth="1"/>
    <col min="10252" max="10252" width="9.7109375" style="5" customWidth="1"/>
    <col min="10253" max="10253" width="11.140625" style="5" customWidth="1"/>
    <col min="10254" max="10254" width="10.28515625" style="5" customWidth="1"/>
    <col min="10255" max="10255" width="9.140625" style="5"/>
    <col min="10256" max="10256" width="10.5703125" style="5" customWidth="1"/>
    <col min="10257" max="10257" width="9" style="5" customWidth="1"/>
    <col min="10258" max="10258" width="10.28515625" style="5" customWidth="1"/>
    <col min="10259" max="10259" width="9.140625" style="5"/>
    <col min="10260" max="10260" width="10.140625" style="5" customWidth="1"/>
    <col min="10261" max="10261" width="9.140625" style="5"/>
    <col min="10262" max="10262" width="11" style="5" customWidth="1"/>
    <col min="10263" max="10263" width="10.28515625" style="5" customWidth="1"/>
    <col min="10264" max="10264" width="10.140625" style="5" customWidth="1"/>
    <col min="10265" max="10265" width="10" style="5" customWidth="1"/>
    <col min="10266" max="10266" width="11.28515625" style="5" customWidth="1"/>
    <col min="10267" max="10491" width="9.140625" style="5"/>
    <col min="10492" max="10492" width="23.7109375" style="5" customWidth="1"/>
    <col min="10493" max="10493" width="9.140625" style="5" customWidth="1"/>
    <col min="10494" max="10494" width="10" style="5" customWidth="1"/>
    <col min="10495" max="10495" width="11" style="5" customWidth="1"/>
    <col min="10496" max="10496" width="9.85546875" style="5" customWidth="1"/>
    <col min="10497" max="10497" width="10.7109375" style="5" customWidth="1"/>
    <col min="10498" max="10498" width="10.42578125" style="5" customWidth="1"/>
    <col min="10499" max="10499" width="8.42578125" style="5" customWidth="1"/>
    <col min="10500" max="10500" width="11.28515625" style="5" customWidth="1"/>
    <col min="10501" max="10501" width="10.7109375" style="5" customWidth="1"/>
    <col min="10502" max="10503" width="10.140625" style="5" customWidth="1"/>
    <col min="10504" max="10504" width="11" style="5" customWidth="1"/>
    <col min="10505" max="10505" width="8.42578125" style="5" customWidth="1"/>
    <col min="10506" max="10506" width="10.42578125" style="5" customWidth="1"/>
    <col min="10507" max="10507" width="10.28515625" style="5" customWidth="1"/>
    <col min="10508" max="10508" width="9.7109375" style="5" customWidth="1"/>
    <col min="10509" max="10509" width="11.140625" style="5" customWidth="1"/>
    <col min="10510" max="10510" width="10.28515625" style="5" customWidth="1"/>
    <col min="10511" max="10511" width="9.140625" style="5"/>
    <col min="10512" max="10512" width="10.5703125" style="5" customWidth="1"/>
    <col min="10513" max="10513" width="9" style="5" customWidth="1"/>
    <col min="10514" max="10514" width="10.28515625" style="5" customWidth="1"/>
    <col min="10515" max="10515" width="9.140625" style="5"/>
    <col min="10516" max="10516" width="10.140625" style="5" customWidth="1"/>
    <col min="10517" max="10517" width="9.140625" style="5"/>
    <col min="10518" max="10518" width="11" style="5" customWidth="1"/>
    <col min="10519" max="10519" width="10.28515625" style="5" customWidth="1"/>
    <col min="10520" max="10520" width="10.140625" style="5" customWidth="1"/>
    <col min="10521" max="10521" width="10" style="5" customWidth="1"/>
    <col min="10522" max="10522" width="11.28515625" style="5" customWidth="1"/>
    <col min="10523" max="10747" width="9.140625" style="5"/>
    <col min="10748" max="10748" width="23.7109375" style="5" customWidth="1"/>
    <col min="10749" max="10749" width="9.140625" style="5" customWidth="1"/>
    <col min="10750" max="10750" width="10" style="5" customWidth="1"/>
    <col min="10751" max="10751" width="11" style="5" customWidth="1"/>
    <col min="10752" max="10752" width="9.85546875" style="5" customWidth="1"/>
    <col min="10753" max="10753" width="10.7109375" style="5" customWidth="1"/>
    <col min="10754" max="10754" width="10.42578125" style="5" customWidth="1"/>
    <col min="10755" max="10755" width="8.42578125" style="5" customWidth="1"/>
    <col min="10756" max="10756" width="11.28515625" style="5" customWidth="1"/>
    <col min="10757" max="10757" width="10.7109375" style="5" customWidth="1"/>
    <col min="10758" max="10759" width="10.140625" style="5" customWidth="1"/>
    <col min="10760" max="10760" width="11" style="5" customWidth="1"/>
    <col min="10761" max="10761" width="8.42578125" style="5" customWidth="1"/>
    <col min="10762" max="10762" width="10.42578125" style="5" customWidth="1"/>
    <col min="10763" max="10763" width="10.28515625" style="5" customWidth="1"/>
    <col min="10764" max="10764" width="9.7109375" style="5" customWidth="1"/>
    <col min="10765" max="10765" width="11.140625" style="5" customWidth="1"/>
    <col min="10766" max="10766" width="10.28515625" style="5" customWidth="1"/>
    <col min="10767" max="10767" width="9.140625" style="5"/>
    <col min="10768" max="10768" width="10.5703125" style="5" customWidth="1"/>
    <col min="10769" max="10769" width="9" style="5" customWidth="1"/>
    <col min="10770" max="10770" width="10.28515625" style="5" customWidth="1"/>
    <col min="10771" max="10771" width="9.140625" style="5"/>
    <col min="10772" max="10772" width="10.140625" style="5" customWidth="1"/>
    <col min="10773" max="10773" width="9.140625" style="5"/>
    <col min="10774" max="10774" width="11" style="5" customWidth="1"/>
    <col min="10775" max="10775" width="10.28515625" style="5" customWidth="1"/>
    <col min="10776" max="10776" width="10.140625" style="5" customWidth="1"/>
    <col min="10777" max="10777" width="10" style="5" customWidth="1"/>
    <col min="10778" max="10778" width="11.28515625" style="5" customWidth="1"/>
    <col min="10779" max="11003" width="9.140625" style="5"/>
    <col min="11004" max="11004" width="23.7109375" style="5" customWidth="1"/>
    <col min="11005" max="11005" width="9.140625" style="5" customWidth="1"/>
    <col min="11006" max="11006" width="10" style="5" customWidth="1"/>
    <col min="11007" max="11007" width="11" style="5" customWidth="1"/>
    <col min="11008" max="11008" width="9.85546875" style="5" customWidth="1"/>
    <col min="11009" max="11009" width="10.7109375" style="5" customWidth="1"/>
    <col min="11010" max="11010" width="10.42578125" style="5" customWidth="1"/>
    <col min="11011" max="11011" width="8.42578125" style="5" customWidth="1"/>
    <col min="11012" max="11012" width="11.28515625" style="5" customWidth="1"/>
    <col min="11013" max="11013" width="10.7109375" style="5" customWidth="1"/>
    <col min="11014" max="11015" width="10.140625" style="5" customWidth="1"/>
    <col min="11016" max="11016" width="11" style="5" customWidth="1"/>
    <col min="11017" max="11017" width="8.42578125" style="5" customWidth="1"/>
    <col min="11018" max="11018" width="10.42578125" style="5" customWidth="1"/>
    <col min="11019" max="11019" width="10.28515625" style="5" customWidth="1"/>
    <col min="11020" max="11020" width="9.7109375" style="5" customWidth="1"/>
    <col min="11021" max="11021" width="11.140625" style="5" customWidth="1"/>
    <col min="11022" max="11022" width="10.28515625" style="5" customWidth="1"/>
    <col min="11023" max="11023" width="9.140625" style="5"/>
    <col min="11024" max="11024" width="10.5703125" style="5" customWidth="1"/>
    <col min="11025" max="11025" width="9" style="5" customWidth="1"/>
    <col min="11026" max="11026" width="10.28515625" style="5" customWidth="1"/>
    <col min="11027" max="11027" width="9.140625" style="5"/>
    <col min="11028" max="11028" width="10.140625" style="5" customWidth="1"/>
    <col min="11029" max="11029" width="9.140625" style="5"/>
    <col min="11030" max="11030" width="11" style="5" customWidth="1"/>
    <col min="11031" max="11031" width="10.28515625" style="5" customWidth="1"/>
    <col min="11032" max="11032" width="10.140625" style="5" customWidth="1"/>
    <col min="11033" max="11033" width="10" style="5" customWidth="1"/>
    <col min="11034" max="11034" width="11.28515625" style="5" customWidth="1"/>
    <col min="11035" max="11259" width="9.140625" style="5"/>
    <col min="11260" max="11260" width="23.7109375" style="5" customWidth="1"/>
    <col min="11261" max="11261" width="9.140625" style="5" customWidth="1"/>
    <col min="11262" max="11262" width="10" style="5" customWidth="1"/>
    <col min="11263" max="11263" width="11" style="5" customWidth="1"/>
    <col min="11264" max="11264" width="9.85546875" style="5" customWidth="1"/>
    <col min="11265" max="11265" width="10.7109375" style="5" customWidth="1"/>
    <col min="11266" max="11266" width="10.42578125" style="5" customWidth="1"/>
    <col min="11267" max="11267" width="8.42578125" style="5" customWidth="1"/>
    <col min="11268" max="11268" width="11.28515625" style="5" customWidth="1"/>
    <col min="11269" max="11269" width="10.7109375" style="5" customWidth="1"/>
    <col min="11270" max="11271" width="10.140625" style="5" customWidth="1"/>
    <col min="11272" max="11272" width="11" style="5" customWidth="1"/>
    <col min="11273" max="11273" width="8.42578125" style="5" customWidth="1"/>
    <col min="11274" max="11274" width="10.42578125" style="5" customWidth="1"/>
    <col min="11275" max="11275" width="10.28515625" style="5" customWidth="1"/>
    <col min="11276" max="11276" width="9.7109375" style="5" customWidth="1"/>
    <col min="11277" max="11277" width="11.140625" style="5" customWidth="1"/>
    <col min="11278" max="11278" width="10.28515625" style="5" customWidth="1"/>
    <col min="11279" max="11279" width="9.140625" style="5"/>
    <col min="11280" max="11280" width="10.5703125" style="5" customWidth="1"/>
    <col min="11281" max="11281" width="9" style="5" customWidth="1"/>
    <col min="11282" max="11282" width="10.28515625" style="5" customWidth="1"/>
    <col min="11283" max="11283" width="9.140625" style="5"/>
    <col min="11284" max="11284" width="10.140625" style="5" customWidth="1"/>
    <col min="11285" max="11285" width="9.140625" style="5"/>
    <col min="11286" max="11286" width="11" style="5" customWidth="1"/>
    <col min="11287" max="11287" width="10.28515625" style="5" customWidth="1"/>
    <col min="11288" max="11288" width="10.140625" style="5" customWidth="1"/>
    <col min="11289" max="11289" width="10" style="5" customWidth="1"/>
    <col min="11290" max="11290" width="11.28515625" style="5" customWidth="1"/>
    <col min="11291" max="11515" width="9.140625" style="5"/>
    <col min="11516" max="11516" width="23.7109375" style="5" customWidth="1"/>
    <col min="11517" max="11517" width="9.140625" style="5" customWidth="1"/>
    <col min="11518" max="11518" width="10" style="5" customWidth="1"/>
    <col min="11519" max="11519" width="11" style="5" customWidth="1"/>
    <col min="11520" max="11520" width="9.85546875" style="5" customWidth="1"/>
    <col min="11521" max="11521" width="10.7109375" style="5" customWidth="1"/>
    <col min="11522" max="11522" width="10.42578125" style="5" customWidth="1"/>
    <col min="11523" max="11523" width="8.42578125" style="5" customWidth="1"/>
    <col min="11524" max="11524" width="11.28515625" style="5" customWidth="1"/>
    <col min="11525" max="11525" width="10.7109375" style="5" customWidth="1"/>
    <col min="11526" max="11527" width="10.140625" style="5" customWidth="1"/>
    <col min="11528" max="11528" width="11" style="5" customWidth="1"/>
    <col min="11529" max="11529" width="8.42578125" style="5" customWidth="1"/>
    <col min="11530" max="11530" width="10.42578125" style="5" customWidth="1"/>
    <col min="11531" max="11531" width="10.28515625" style="5" customWidth="1"/>
    <col min="11532" max="11532" width="9.7109375" style="5" customWidth="1"/>
    <col min="11533" max="11533" width="11.140625" style="5" customWidth="1"/>
    <col min="11534" max="11534" width="10.28515625" style="5" customWidth="1"/>
    <col min="11535" max="11535" width="9.140625" style="5"/>
    <col min="11536" max="11536" width="10.5703125" style="5" customWidth="1"/>
    <col min="11537" max="11537" width="9" style="5" customWidth="1"/>
    <col min="11538" max="11538" width="10.28515625" style="5" customWidth="1"/>
    <col min="11539" max="11539" width="9.140625" style="5"/>
    <col min="11540" max="11540" width="10.140625" style="5" customWidth="1"/>
    <col min="11541" max="11541" width="9.140625" style="5"/>
    <col min="11542" max="11542" width="11" style="5" customWidth="1"/>
    <col min="11543" max="11543" width="10.28515625" style="5" customWidth="1"/>
    <col min="11544" max="11544" width="10.140625" style="5" customWidth="1"/>
    <col min="11545" max="11545" width="10" style="5" customWidth="1"/>
    <col min="11546" max="11546" width="11.28515625" style="5" customWidth="1"/>
    <col min="11547" max="11771" width="9.140625" style="5"/>
    <col min="11772" max="11772" width="23.7109375" style="5" customWidth="1"/>
    <col min="11773" max="11773" width="9.140625" style="5" customWidth="1"/>
    <col min="11774" max="11774" width="10" style="5" customWidth="1"/>
    <col min="11775" max="11775" width="11" style="5" customWidth="1"/>
    <col min="11776" max="11776" width="9.85546875" style="5" customWidth="1"/>
    <col min="11777" max="11777" width="10.7109375" style="5" customWidth="1"/>
    <col min="11778" max="11778" width="10.42578125" style="5" customWidth="1"/>
    <col min="11779" max="11779" width="8.42578125" style="5" customWidth="1"/>
    <col min="11780" max="11780" width="11.28515625" style="5" customWidth="1"/>
    <col min="11781" max="11781" width="10.7109375" style="5" customWidth="1"/>
    <col min="11782" max="11783" width="10.140625" style="5" customWidth="1"/>
    <col min="11784" max="11784" width="11" style="5" customWidth="1"/>
    <col min="11785" max="11785" width="8.42578125" style="5" customWidth="1"/>
    <col min="11786" max="11786" width="10.42578125" style="5" customWidth="1"/>
    <col min="11787" max="11787" width="10.28515625" style="5" customWidth="1"/>
    <col min="11788" max="11788" width="9.7109375" style="5" customWidth="1"/>
    <col min="11789" max="11789" width="11.140625" style="5" customWidth="1"/>
    <col min="11790" max="11790" width="10.28515625" style="5" customWidth="1"/>
    <col min="11791" max="11791" width="9.140625" style="5"/>
    <col min="11792" max="11792" width="10.5703125" style="5" customWidth="1"/>
    <col min="11793" max="11793" width="9" style="5" customWidth="1"/>
    <col min="11794" max="11794" width="10.28515625" style="5" customWidth="1"/>
    <col min="11795" max="11795" width="9.140625" style="5"/>
    <col min="11796" max="11796" width="10.140625" style="5" customWidth="1"/>
    <col min="11797" max="11797" width="9.140625" style="5"/>
    <col min="11798" max="11798" width="11" style="5" customWidth="1"/>
    <col min="11799" max="11799" width="10.28515625" style="5" customWidth="1"/>
    <col min="11800" max="11800" width="10.140625" style="5" customWidth="1"/>
    <col min="11801" max="11801" width="10" style="5" customWidth="1"/>
    <col min="11802" max="11802" width="11.28515625" style="5" customWidth="1"/>
    <col min="11803" max="12027" width="9.140625" style="5"/>
    <col min="12028" max="12028" width="23.7109375" style="5" customWidth="1"/>
    <col min="12029" max="12029" width="9.140625" style="5" customWidth="1"/>
    <col min="12030" max="12030" width="10" style="5" customWidth="1"/>
    <col min="12031" max="12031" width="11" style="5" customWidth="1"/>
    <col min="12032" max="12032" width="9.85546875" style="5" customWidth="1"/>
    <col min="12033" max="12033" width="10.7109375" style="5" customWidth="1"/>
    <col min="12034" max="12034" width="10.42578125" style="5" customWidth="1"/>
    <col min="12035" max="12035" width="8.42578125" style="5" customWidth="1"/>
    <col min="12036" max="12036" width="11.28515625" style="5" customWidth="1"/>
    <col min="12037" max="12037" width="10.7109375" style="5" customWidth="1"/>
    <col min="12038" max="12039" width="10.140625" style="5" customWidth="1"/>
    <col min="12040" max="12040" width="11" style="5" customWidth="1"/>
    <col min="12041" max="12041" width="8.42578125" style="5" customWidth="1"/>
    <col min="12042" max="12042" width="10.42578125" style="5" customWidth="1"/>
    <col min="12043" max="12043" width="10.28515625" style="5" customWidth="1"/>
    <col min="12044" max="12044" width="9.7109375" style="5" customWidth="1"/>
    <col min="12045" max="12045" width="11.140625" style="5" customWidth="1"/>
    <col min="12046" max="12046" width="10.28515625" style="5" customWidth="1"/>
    <col min="12047" max="12047" width="9.140625" style="5"/>
    <col min="12048" max="12048" width="10.5703125" style="5" customWidth="1"/>
    <col min="12049" max="12049" width="9" style="5" customWidth="1"/>
    <col min="12050" max="12050" width="10.28515625" style="5" customWidth="1"/>
    <col min="12051" max="12051" width="9.140625" style="5"/>
    <col min="12052" max="12052" width="10.140625" style="5" customWidth="1"/>
    <col min="12053" max="12053" width="9.140625" style="5"/>
    <col min="12054" max="12054" width="11" style="5" customWidth="1"/>
    <col min="12055" max="12055" width="10.28515625" style="5" customWidth="1"/>
    <col min="12056" max="12056" width="10.140625" style="5" customWidth="1"/>
    <col min="12057" max="12057" width="10" style="5" customWidth="1"/>
    <col min="12058" max="12058" width="11.28515625" style="5" customWidth="1"/>
    <col min="12059" max="12283" width="9.140625" style="5"/>
    <col min="12284" max="12284" width="23.7109375" style="5" customWidth="1"/>
    <col min="12285" max="12285" width="9.140625" style="5" customWidth="1"/>
    <col min="12286" max="12286" width="10" style="5" customWidth="1"/>
    <col min="12287" max="12287" width="11" style="5" customWidth="1"/>
    <col min="12288" max="12288" width="9.85546875" style="5" customWidth="1"/>
    <col min="12289" max="12289" width="10.7109375" style="5" customWidth="1"/>
    <col min="12290" max="12290" width="10.42578125" style="5" customWidth="1"/>
    <col min="12291" max="12291" width="8.42578125" style="5" customWidth="1"/>
    <col min="12292" max="12292" width="11.28515625" style="5" customWidth="1"/>
    <col min="12293" max="12293" width="10.7109375" style="5" customWidth="1"/>
    <col min="12294" max="12295" width="10.140625" style="5" customWidth="1"/>
    <col min="12296" max="12296" width="11" style="5" customWidth="1"/>
    <col min="12297" max="12297" width="8.42578125" style="5" customWidth="1"/>
    <col min="12298" max="12298" width="10.42578125" style="5" customWidth="1"/>
    <col min="12299" max="12299" width="10.28515625" style="5" customWidth="1"/>
    <col min="12300" max="12300" width="9.7109375" style="5" customWidth="1"/>
    <col min="12301" max="12301" width="11.140625" style="5" customWidth="1"/>
    <col min="12302" max="12302" width="10.28515625" style="5" customWidth="1"/>
    <col min="12303" max="12303" width="9.140625" style="5"/>
    <col min="12304" max="12304" width="10.5703125" style="5" customWidth="1"/>
    <col min="12305" max="12305" width="9" style="5" customWidth="1"/>
    <col min="12306" max="12306" width="10.28515625" style="5" customWidth="1"/>
    <col min="12307" max="12307" width="9.140625" style="5"/>
    <col min="12308" max="12308" width="10.140625" style="5" customWidth="1"/>
    <col min="12309" max="12309" width="9.140625" style="5"/>
    <col min="12310" max="12310" width="11" style="5" customWidth="1"/>
    <col min="12311" max="12311" width="10.28515625" style="5" customWidth="1"/>
    <col min="12312" max="12312" width="10.140625" style="5" customWidth="1"/>
    <col min="12313" max="12313" width="10" style="5" customWidth="1"/>
    <col min="12314" max="12314" width="11.28515625" style="5" customWidth="1"/>
    <col min="12315" max="12539" width="9.140625" style="5"/>
    <col min="12540" max="12540" width="23.7109375" style="5" customWidth="1"/>
    <col min="12541" max="12541" width="9.140625" style="5" customWidth="1"/>
    <col min="12542" max="12542" width="10" style="5" customWidth="1"/>
    <col min="12543" max="12543" width="11" style="5" customWidth="1"/>
    <col min="12544" max="12544" width="9.85546875" style="5" customWidth="1"/>
    <col min="12545" max="12545" width="10.7109375" style="5" customWidth="1"/>
    <col min="12546" max="12546" width="10.42578125" style="5" customWidth="1"/>
    <col min="12547" max="12547" width="8.42578125" style="5" customWidth="1"/>
    <col min="12548" max="12548" width="11.28515625" style="5" customWidth="1"/>
    <col min="12549" max="12549" width="10.7109375" style="5" customWidth="1"/>
    <col min="12550" max="12551" width="10.140625" style="5" customWidth="1"/>
    <col min="12552" max="12552" width="11" style="5" customWidth="1"/>
    <col min="12553" max="12553" width="8.42578125" style="5" customWidth="1"/>
    <col min="12554" max="12554" width="10.42578125" style="5" customWidth="1"/>
    <col min="12555" max="12555" width="10.28515625" style="5" customWidth="1"/>
    <col min="12556" max="12556" width="9.7109375" style="5" customWidth="1"/>
    <col min="12557" max="12557" width="11.140625" style="5" customWidth="1"/>
    <col min="12558" max="12558" width="10.28515625" style="5" customWidth="1"/>
    <col min="12559" max="12559" width="9.140625" style="5"/>
    <col min="12560" max="12560" width="10.5703125" style="5" customWidth="1"/>
    <col min="12561" max="12561" width="9" style="5" customWidth="1"/>
    <col min="12562" max="12562" width="10.28515625" style="5" customWidth="1"/>
    <col min="12563" max="12563" width="9.140625" style="5"/>
    <col min="12564" max="12564" width="10.140625" style="5" customWidth="1"/>
    <col min="12565" max="12565" width="9.140625" style="5"/>
    <col min="12566" max="12566" width="11" style="5" customWidth="1"/>
    <col min="12567" max="12567" width="10.28515625" style="5" customWidth="1"/>
    <col min="12568" max="12568" width="10.140625" style="5" customWidth="1"/>
    <col min="12569" max="12569" width="10" style="5" customWidth="1"/>
    <col min="12570" max="12570" width="11.28515625" style="5" customWidth="1"/>
    <col min="12571" max="12795" width="9.140625" style="5"/>
    <col min="12796" max="12796" width="23.7109375" style="5" customWidth="1"/>
    <col min="12797" max="12797" width="9.140625" style="5" customWidth="1"/>
    <col min="12798" max="12798" width="10" style="5" customWidth="1"/>
    <col min="12799" max="12799" width="11" style="5" customWidth="1"/>
    <col min="12800" max="12800" width="9.85546875" style="5" customWidth="1"/>
    <col min="12801" max="12801" width="10.7109375" style="5" customWidth="1"/>
    <col min="12802" max="12802" width="10.42578125" style="5" customWidth="1"/>
    <col min="12803" max="12803" width="8.42578125" style="5" customWidth="1"/>
    <col min="12804" max="12804" width="11.28515625" style="5" customWidth="1"/>
    <col min="12805" max="12805" width="10.7109375" style="5" customWidth="1"/>
    <col min="12806" max="12807" width="10.140625" style="5" customWidth="1"/>
    <col min="12808" max="12808" width="11" style="5" customWidth="1"/>
    <col min="12809" max="12809" width="8.42578125" style="5" customWidth="1"/>
    <col min="12810" max="12810" width="10.42578125" style="5" customWidth="1"/>
    <col min="12811" max="12811" width="10.28515625" style="5" customWidth="1"/>
    <col min="12812" max="12812" width="9.7109375" style="5" customWidth="1"/>
    <col min="12813" max="12813" width="11.140625" style="5" customWidth="1"/>
    <col min="12814" max="12814" width="10.28515625" style="5" customWidth="1"/>
    <col min="12815" max="12815" width="9.140625" style="5"/>
    <col min="12816" max="12816" width="10.5703125" style="5" customWidth="1"/>
    <col min="12817" max="12817" width="9" style="5" customWidth="1"/>
    <col min="12818" max="12818" width="10.28515625" style="5" customWidth="1"/>
    <col min="12819" max="12819" width="9.140625" style="5"/>
    <col min="12820" max="12820" width="10.140625" style="5" customWidth="1"/>
    <col min="12821" max="12821" width="9.140625" style="5"/>
    <col min="12822" max="12822" width="11" style="5" customWidth="1"/>
    <col min="12823" max="12823" width="10.28515625" style="5" customWidth="1"/>
    <col min="12824" max="12824" width="10.140625" style="5" customWidth="1"/>
    <col min="12825" max="12825" width="10" style="5" customWidth="1"/>
    <col min="12826" max="12826" width="11.28515625" style="5" customWidth="1"/>
    <col min="12827" max="13051" width="9.140625" style="5"/>
    <col min="13052" max="13052" width="23.7109375" style="5" customWidth="1"/>
    <col min="13053" max="13053" width="9.140625" style="5" customWidth="1"/>
    <col min="13054" max="13054" width="10" style="5" customWidth="1"/>
    <col min="13055" max="13055" width="11" style="5" customWidth="1"/>
    <col min="13056" max="13056" width="9.85546875" style="5" customWidth="1"/>
    <col min="13057" max="13057" width="10.7109375" style="5" customWidth="1"/>
    <col min="13058" max="13058" width="10.42578125" style="5" customWidth="1"/>
    <col min="13059" max="13059" width="8.42578125" style="5" customWidth="1"/>
    <col min="13060" max="13060" width="11.28515625" style="5" customWidth="1"/>
    <col min="13061" max="13061" width="10.7109375" style="5" customWidth="1"/>
    <col min="13062" max="13063" width="10.140625" style="5" customWidth="1"/>
    <col min="13064" max="13064" width="11" style="5" customWidth="1"/>
    <col min="13065" max="13065" width="8.42578125" style="5" customWidth="1"/>
    <col min="13066" max="13066" width="10.42578125" style="5" customWidth="1"/>
    <col min="13067" max="13067" width="10.28515625" style="5" customWidth="1"/>
    <col min="13068" max="13068" width="9.7109375" style="5" customWidth="1"/>
    <col min="13069" max="13069" width="11.140625" style="5" customWidth="1"/>
    <col min="13070" max="13070" width="10.28515625" style="5" customWidth="1"/>
    <col min="13071" max="13071" width="9.140625" style="5"/>
    <col min="13072" max="13072" width="10.5703125" style="5" customWidth="1"/>
    <col min="13073" max="13073" width="9" style="5" customWidth="1"/>
    <col min="13074" max="13074" width="10.28515625" style="5" customWidth="1"/>
    <col min="13075" max="13075" width="9.140625" style="5"/>
    <col min="13076" max="13076" width="10.140625" style="5" customWidth="1"/>
    <col min="13077" max="13077" width="9.140625" style="5"/>
    <col min="13078" max="13078" width="11" style="5" customWidth="1"/>
    <col min="13079" max="13079" width="10.28515625" style="5" customWidth="1"/>
    <col min="13080" max="13080" width="10.140625" style="5" customWidth="1"/>
    <col min="13081" max="13081" width="10" style="5" customWidth="1"/>
    <col min="13082" max="13082" width="11.28515625" style="5" customWidth="1"/>
    <col min="13083" max="13307" width="9.140625" style="5"/>
    <col min="13308" max="13308" width="23.7109375" style="5" customWidth="1"/>
    <col min="13309" max="13309" width="9.140625" style="5" customWidth="1"/>
    <col min="13310" max="13310" width="10" style="5" customWidth="1"/>
    <col min="13311" max="13311" width="11" style="5" customWidth="1"/>
    <col min="13312" max="13312" width="9.85546875" style="5" customWidth="1"/>
    <col min="13313" max="13313" width="10.7109375" style="5" customWidth="1"/>
    <col min="13314" max="13314" width="10.42578125" style="5" customWidth="1"/>
    <col min="13315" max="13315" width="8.42578125" style="5" customWidth="1"/>
    <col min="13316" max="13316" width="11.28515625" style="5" customWidth="1"/>
    <col min="13317" max="13317" width="10.7109375" style="5" customWidth="1"/>
    <col min="13318" max="13319" width="10.140625" style="5" customWidth="1"/>
    <col min="13320" max="13320" width="11" style="5" customWidth="1"/>
    <col min="13321" max="13321" width="8.42578125" style="5" customWidth="1"/>
    <col min="13322" max="13322" width="10.42578125" style="5" customWidth="1"/>
    <col min="13323" max="13323" width="10.28515625" style="5" customWidth="1"/>
    <col min="13324" max="13324" width="9.7109375" style="5" customWidth="1"/>
    <col min="13325" max="13325" width="11.140625" style="5" customWidth="1"/>
    <col min="13326" max="13326" width="10.28515625" style="5" customWidth="1"/>
    <col min="13327" max="13327" width="9.140625" style="5"/>
    <col min="13328" max="13328" width="10.5703125" style="5" customWidth="1"/>
    <col min="13329" max="13329" width="9" style="5" customWidth="1"/>
    <col min="13330" max="13330" width="10.28515625" style="5" customWidth="1"/>
    <col min="13331" max="13331" width="9.140625" style="5"/>
    <col min="13332" max="13332" width="10.140625" style="5" customWidth="1"/>
    <col min="13333" max="13333" width="9.140625" style="5"/>
    <col min="13334" max="13334" width="11" style="5" customWidth="1"/>
    <col min="13335" max="13335" width="10.28515625" style="5" customWidth="1"/>
    <col min="13336" max="13336" width="10.140625" style="5" customWidth="1"/>
    <col min="13337" max="13337" width="10" style="5" customWidth="1"/>
    <col min="13338" max="13338" width="11.28515625" style="5" customWidth="1"/>
    <col min="13339" max="13563" width="9.140625" style="5"/>
    <col min="13564" max="13564" width="23.7109375" style="5" customWidth="1"/>
    <col min="13565" max="13565" width="9.140625" style="5" customWidth="1"/>
    <col min="13566" max="13566" width="10" style="5" customWidth="1"/>
    <col min="13567" max="13567" width="11" style="5" customWidth="1"/>
    <col min="13568" max="13568" width="9.85546875" style="5" customWidth="1"/>
    <col min="13569" max="13569" width="10.7109375" style="5" customWidth="1"/>
    <col min="13570" max="13570" width="10.42578125" style="5" customWidth="1"/>
    <col min="13571" max="13571" width="8.42578125" style="5" customWidth="1"/>
    <col min="13572" max="13572" width="11.28515625" style="5" customWidth="1"/>
    <col min="13573" max="13573" width="10.7109375" style="5" customWidth="1"/>
    <col min="13574" max="13575" width="10.140625" style="5" customWidth="1"/>
    <col min="13576" max="13576" width="11" style="5" customWidth="1"/>
    <col min="13577" max="13577" width="8.42578125" style="5" customWidth="1"/>
    <col min="13578" max="13578" width="10.42578125" style="5" customWidth="1"/>
    <col min="13579" max="13579" width="10.28515625" style="5" customWidth="1"/>
    <col min="13580" max="13580" width="9.7109375" style="5" customWidth="1"/>
    <col min="13581" max="13581" width="11.140625" style="5" customWidth="1"/>
    <col min="13582" max="13582" width="10.28515625" style="5" customWidth="1"/>
    <col min="13583" max="13583" width="9.140625" style="5"/>
    <col min="13584" max="13584" width="10.5703125" style="5" customWidth="1"/>
    <col min="13585" max="13585" width="9" style="5" customWidth="1"/>
    <col min="13586" max="13586" width="10.28515625" style="5" customWidth="1"/>
    <col min="13587" max="13587" width="9.140625" style="5"/>
    <col min="13588" max="13588" width="10.140625" style="5" customWidth="1"/>
    <col min="13589" max="13589" width="9.140625" style="5"/>
    <col min="13590" max="13590" width="11" style="5" customWidth="1"/>
    <col min="13591" max="13591" width="10.28515625" style="5" customWidth="1"/>
    <col min="13592" max="13592" width="10.140625" style="5" customWidth="1"/>
    <col min="13593" max="13593" width="10" style="5" customWidth="1"/>
    <col min="13594" max="13594" width="11.28515625" style="5" customWidth="1"/>
    <col min="13595" max="13819" width="9.140625" style="5"/>
    <col min="13820" max="13820" width="23.7109375" style="5" customWidth="1"/>
    <col min="13821" max="13821" width="9.140625" style="5" customWidth="1"/>
    <col min="13822" max="13822" width="10" style="5" customWidth="1"/>
    <col min="13823" max="13823" width="11" style="5" customWidth="1"/>
    <col min="13824" max="13824" width="9.85546875" style="5" customWidth="1"/>
    <col min="13825" max="13825" width="10.7109375" style="5" customWidth="1"/>
    <col min="13826" max="13826" width="10.42578125" style="5" customWidth="1"/>
    <col min="13827" max="13827" width="8.42578125" style="5" customWidth="1"/>
    <col min="13828" max="13828" width="11.28515625" style="5" customWidth="1"/>
    <col min="13829" max="13829" width="10.7109375" style="5" customWidth="1"/>
    <col min="13830" max="13831" width="10.140625" style="5" customWidth="1"/>
    <col min="13832" max="13832" width="11" style="5" customWidth="1"/>
    <col min="13833" max="13833" width="8.42578125" style="5" customWidth="1"/>
    <col min="13834" max="13834" width="10.42578125" style="5" customWidth="1"/>
    <col min="13835" max="13835" width="10.28515625" style="5" customWidth="1"/>
    <col min="13836" max="13836" width="9.7109375" style="5" customWidth="1"/>
    <col min="13837" max="13837" width="11.140625" style="5" customWidth="1"/>
    <col min="13838" max="13838" width="10.28515625" style="5" customWidth="1"/>
    <col min="13839" max="13839" width="9.140625" style="5"/>
    <col min="13840" max="13840" width="10.5703125" style="5" customWidth="1"/>
    <col min="13841" max="13841" width="9" style="5" customWidth="1"/>
    <col min="13842" max="13842" width="10.28515625" style="5" customWidth="1"/>
    <col min="13843" max="13843" width="9.140625" style="5"/>
    <col min="13844" max="13844" width="10.140625" style="5" customWidth="1"/>
    <col min="13845" max="13845" width="9.140625" style="5"/>
    <col min="13846" max="13846" width="11" style="5" customWidth="1"/>
    <col min="13847" max="13847" width="10.28515625" style="5" customWidth="1"/>
    <col min="13848" max="13848" width="10.140625" style="5" customWidth="1"/>
    <col min="13849" max="13849" width="10" style="5" customWidth="1"/>
    <col min="13850" max="13850" width="11.28515625" style="5" customWidth="1"/>
    <col min="13851" max="14075" width="9.140625" style="5"/>
    <col min="14076" max="14076" width="23.7109375" style="5" customWidth="1"/>
    <col min="14077" max="14077" width="9.140625" style="5" customWidth="1"/>
    <col min="14078" max="14078" width="10" style="5" customWidth="1"/>
    <col min="14079" max="14079" width="11" style="5" customWidth="1"/>
    <col min="14080" max="14080" width="9.85546875" style="5" customWidth="1"/>
    <col min="14081" max="14081" width="10.7109375" style="5" customWidth="1"/>
    <col min="14082" max="14082" width="10.42578125" style="5" customWidth="1"/>
    <col min="14083" max="14083" width="8.42578125" style="5" customWidth="1"/>
    <col min="14084" max="14084" width="11.28515625" style="5" customWidth="1"/>
    <col min="14085" max="14085" width="10.7109375" style="5" customWidth="1"/>
    <col min="14086" max="14087" width="10.140625" style="5" customWidth="1"/>
    <col min="14088" max="14088" width="11" style="5" customWidth="1"/>
    <col min="14089" max="14089" width="8.42578125" style="5" customWidth="1"/>
    <col min="14090" max="14090" width="10.42578125" style="5" customWidth="1"/>
    <col min="14091" max="14091" width="10.28515625" style="5" customWidth="1"/>
    <col min="14092" max="14092" width="9.7109375" style="5" customWidth="1"/>
    <col min="14093" max="14093" width="11.140625" style="5" customWidth="1"/>
    <col min="14094" max="14094" width="10.28515625" style="5" customWidth="1"/>
    <col min="14095" max="14095" width="9.140625" style="5"/>
    <col min="14096" max="14096" width="10.5703125" style="5" customWidth="1"/>
    <col min="14097" max="14097" width="9" style="5" customWidth="1"/>
    <col min="14098" max="14098" width="10.28515625" style="5" customWidth="1"/>
    <col min="14099" max="14099" width="9.140625" style="5"/>
    <col min="14100" max="14100" width="10.140625" style="5" customWidth="1"/>
    <col min="14101" max="14101" width="9.140625" style="5"/>
    <col min="14102" max="14102" width="11" style="5" customWidth="1"/>
    <col min="14103" max="14103" width="10.28515625" style="5" customWidth="1"/>
    <col min="14104" max="14104" width="10.140625" style="5" customWidth="1"/>
    <col min="14105" max="14105" width="10" style="5" customWidth="1"/>
    <col min="14106" max="14106" width="11.28515625" style="5" customWidth="1"/>
    <col min="14107" max="14331" width="9.140625" style="5"/>
    <col min="14332" max="14332" width="23.7109375" style="5" customWidth="1"/>
    <col min="14333" max="14333" width="9.140625" style="5" customWidth="1"/>
    <col min="14334" max="14334" width="10" style="5" customWidth="1"/>
    <col min="14335" max="14335" width="11" style="5" customWidth="1"/>
    <col min="14336" max="14336" width="9.85546875" style="5" customWidth="1"/>
    <col min="14337" max="14337" width="10.7109375" style="5" customWidth="1"/>
    <col min="14338" max="14338" width="10.42578125" style="5" customWidth="1"/>
    <col min="14339" max="14339" width="8.42578125" style="5" customWidth="1"/>
    <col min="14340" max="14340" width="11.28515625" style="5" customWidth="1"/>
    <col min="14341" max="14341" width="10.7109375" style="5" customWidth="1"/>
    <col min="14342" max="14343" width="10.140625" style="5" customWidth="1"/>
    <col min="14344" max="14344" width="11" style="5" customWidth="1"/>
    <col min="14345" max="14345" width="8.42578125" style="5" customWidth="1"/>
    <col min="14346" max="14346" width="10.42578125" style="5" customWidth="1"/>
    <col min="14347" max="14347" width="10.28515625" style="5" customWidth="1"/>
    <col min="14348" max="14348" width="9.7109375" style="5" customWidth="1"/>
    <col min="14349" max="14349" width="11.140625" style="5" customWidth="1"/>
    <col min="14350" max="14350" width="10.28515625" style="5" customWidth="1"/>
    <col min="14351" max="14351" width="9.140625" style="5"/>
    <col min="14352" max="14352" width="10.5703125" style="5" customWidth="1"/>
    <col min="14353" max="14353" width="9" style="5" customWidth="1"/>
    <col min="14354" max="14354" width="10.28515625" style="5" customWidth="1"/>
    <col min="14355" max="14355" width="9.140625" style="5"/>
    <col min="14356" max="14356" width="10.140625" style="5" customWidth="1"/>
    <col min="14357" max="14357" width="9.140625" style="5"/>
    <col min="14358" max="14358" width="11" style="5" customWidth="1"/>
    <col min="14359" max="14359" width="10.28515625" style="5" customWidth="1"/>
    <col min="14360" max="14360" width="10.140625" style="5" customWidth="1"/>
    <col min="14361" max="14361" width="10" style="5" customWidth="1"/>
    <col min="14362" max="14362" width="11.28515625" style="5" customWidth="1"/>
    <col min="14363" max="14587" width="9.140625" style="5"/>
    <col min="14588" max="14588" width="23.7109375" style="5" customWidth="1"/>
    <col min="14589" max="14589" width="9.140625" style="5" customWidth="1"/>
    <col min="14590" max="14590" width="10" style="5" customWidth="1"/>
    <col min="14591" max="14591" width="11" style="5" customWidth="1"/>
    <col min="14592" max="14592" width="9.85546875" style="5" customWidth="1"/>
    <col min="14593" max="14593" width="10.7109375" style="5" customWidth="1"/>
    <col min="14594" max="14594" width="10.42578125" style="5" customWidth="1"/>
    <col min="14595" max="14595" width="8.42578125" style="5" customWidth="1"/>
    <col min="14596" max="14596" width="11.28515625" style="5" customWidth="1"/>
    <col min="14597" max="14597" width="10.7109375" style="5" customWidth="1"/>
    <col min="14598" max="14599" width="10.140625" style="5" customWidth="1"/>
    <col min="14600" max="14600" width="11" style="5" customWidth="1"/>
    <col min="14601" max="14601" width="8.42578125" style="5" customWidth="1"/>
    <col min="14602" max="14602" width="10.42578125" style="5" customWidth="1"/>
    <col min="14603" max="14603" width="10.28515625" style="5" customWidth="1"/>
    <col min="14604" max="14604" width="9.7109375" style="5" customWidth="1"/>
    <col min="14605" max="14605" width="11.140625" style="5" customWidth="1"/>
    <col min="14606" max="14606" width="10.28515625" style="5" customWidth="1"/>
    <col min="14607" max="14607" width="9.140625" style="5"/>
    <col min="14608" max="14608" width="10.5703125" style="5" customWidth="1"/>
    <col min="14609" max="14609" width="9" style="5" customWidth="1"/>
    <col min="14610" max="14610" width="10.28515625" style="5" customWidth="1"/>
    <col min="14611" max="14611" width="9.140625" style="5"/>
    <col min="14612" max="14612" width="10.140625" style="5" customWidth="1"/>
    <col min="14613" max="14613" width="9.140625" style="5"/>
    <col min="14614" max="14614" width="11" style="5" customWidth="1"/>
    <col min="14615" max="14615" width="10.28515625" style="5" customWidth="1"/>
    <col min="14616" max="14616" width="10.140625" style="5" customWidth="1"/>
    <col min="14617" max="14617" width="10" style="5" customWidth="1"/>
    <col min="14618" max="14618" width="11.28515625" style="5" customWidth="1"/>
    <col min="14619" max="14843" width="9.140625" style="5"/>
    <col min="14844" max="14844" width="23.7109375" style="5" customWidth="1"/>
    <col min="14845" max="14845" width="9.140625" style="5" customWidth="1"/>
    <col min="14846" max="14846" width="10" style="5" customWidth="1"/>
    <col min="14847" max="14847" width="11" style="5" customWidth="1"/>
    <col min="14848" max="14848" width="9.85546875" style="5" customWidth="1"/>
    <col min="14849" max="14849" width="10.7109375" style="5" customWidth="1"/>
    <col min="14850" max="14850" width="10.42578125" style="5" customWidth="1"/>
    <col min="14851" max="14851" width="8.42578125" style="5" customWidth="1"/>
    <col min="14852" max="14852" width="11.28515625" style="5" customWidth="1"/>
    <col min="14853" max="14853" width="10.7109375" style="5" customWidth="1"/>
    <col min="14854" max="14855" width="10.140625" style="5" customWidth="1"/>
    <col min="14856" max="14856" width="11" style="5" customWidth="1"/>
    <col min="14857" max="14857" width="8.42578125" style="5" customWidth="1"/>
    <col min="14858" max="14858" width="10.42578125" style="5" customWidth="1"/>
    <col min="14859" max="14859" width="10.28515625" style="5" customWidth="1"/>
    <col min="14860" max="14860" width="9.7109375" style="5" customWidth="1"/>
    <col min="14861" max="14861" width="11.140625" style="5" customWidth="1"/>
    <col min="14862" max="14862" width="10.28515625" style="5" customWidth="1"/>
    <col min="14863" max="14863" width="9.140625" style="5"/>
    <col min="14864" max="14864" width="10.5703125" style="5" customWidth="1"/>
    <col min="14865" max="14865" width="9" style="5" customWidth="1"/>
    <col min="14866" max="14866" width="10.28515625" style="5" customWidth="1"/>
    <col min="14867" max="14867" width="9.140625" style="5"/>
    <col min="14868" max="14868" width="10.140625" style="5" customWidth="1"/>
    <col min="14869" max="14869" width="9.140625" style="5"/>
    <col min="14870" max="14870" width="11" style="5" customWidth="1"/>
    <col min="14871" max="14871" width="10.28515625" style="5" customWidth="1"/>
    <col min="14872" max="14872" width="10.140625" style="5" customWidth="1"/>
    <col min="14873" max="14873" width="10" style="5" customWidth="1"/>
    <col min="14874" max="14874" width="11.28515625" style="5" customWidth="1"/>
    <col min="14875" max="15099" width="9.140625" style="5"/>
    <col min="15100" max="15100" width="23.7109375" style="5" customWidth="1"/>
    <col min="15101" max="15101" width="9.140625" style="5" customWidth="1"/>
    <col min="15102" max="15102" width="10" style="5" customWidth="1"/>
    <col min="15103" max="15103" width="11" style="5" customWidth="1"/>
    <col min="15104" max="15104" width="9.85546875" style="5" customWidth="1"/>
    <col min="15105" max="15105" width="10.7109375" style="5" customWidth="1"/>
    <col min="15106" max="15106" width="10.42578125" style="5" customWidth="1"/>
    <col min="15107" max="15107" width="8.42578125" style="5" customWidth="1"/>
    <col min="15108" max="15108" width="11.28515625" style="5" customWidth="1"/>
    <col min="15109" max="15109" width="10.7109375" style="5" customWidth="1"/>
    <col min="15110" max="15111" width="10.140625" style="5" customWidth="1"/>
    <col min="15112" max="15112" width="11" style="5" customWidth="1"/>
    <col min="15113" max="15113" width="8.42578125" style="5" customWidth="1"/>
    <col min="15114" max="15114" width="10.42578125" style="5" customWidth="1"/>
    <col min="15115" max="15115" width="10.28515625" style="5" customWidth="1"/>
    <col min="15116" max="15116" width="9.7109375" style="5" customWidth="1"/>
    <col min="15117" max="15117" width="11.140625" style="5" customWidth="1"/>
    <col min="15118" max="15118" width="10.28515625" style="5" customWidth="1"/>
    <col min="15119" max="15119" width="9.140625" style="5"/>
    <col min="15120" max="15120" width="10.5703125" style="5" customWidth="1"/>
    <col min="15121" max="15121" width="9" style="5" customWidth="1"/>
    <col min="15122" max="15122" width="10.28515625" style="5" customWidth="1"/>
    <col min="15123" max="15123" width="9.140625" style="5"/>
    <col min="15124" max="15124" width="10.140625" style="5" customWidth="1"/>
    <col min="15125" max="15125" width="9.140625" style="5"/>
    <col min="15126" max="15126" width="11" style="5" customWidth="1"/>
    <col min="15127" max="15127" width="10.28515625" style="5" customWidth="1"/>
    <col min="15128" max="15128" width="10.140625" style="5" customWidth="1"/>
    <col min="15129" max="15129" width="10" style="5" customWidth="1"/>
    <col min="15130" max="15130" width="11.28515625" style="5" customWidth="1"/>
    <col min="15131" max="15355" width="9.140625" style="5"/>
    <col min="15356" max="15356" width="23.7109375" style="5" customWidth="1"/>
    <col min="15357" max="15357" width="9.140625" style="5" customWidth="1"/>
    <col min="15358" max="15358" width="10" style="5" customWidth="1"/>
    <col min="15359" max="15359" width="11" style="5" customWidth="1"/>
    <col min="15360" max="15360" width="9.85546875" style="5" customWidth="1"/>
    <col min="15361" max="15361" width="10.7109375" style="5" customWidth="1"/>
    <col min="15362" max="15362" width="10.42578125" style="5" customWidth="1"/>
    <col min="15363" max="15363" width="8.42578125" style="5" customWidth="1"/>
    <col min="15364" max="15364" width="11.28515625" style="5" customWidth="1"/>
    <col min="15365" max="15365" width="10.7109375" style="5" customWidth="1"/>
    <col min="15366" max="15367" width="10.140625" style="5" customWidth="1"/>
    <col min="15368" max="15368" width="11" style="5" customWidth="1"/>
    <col min="15369" max="15369" width="8.42578125" style="5" customWidth="1"/>
    <col min="15370" max="15370" width="10.42578125" style="5" customWidth="1"/>
    <col min="15371" max="15371" width="10.28515625" style="5" customWidth="1"/>
    <col min="15372" max="15372" width="9.7109375" style="5" customWidth="1"/>
    <col min="15373" max="15373" width="11.140625" style="5" customWidth="1"/>
    <col min="15374" max="15374" width="10.28515625" style="5" customWidth="1"/>
    <col min="15375" max="15375" width="9.140625" style="5"/>
    <col min="15376" max="15376" width="10.5703125" style="5" customWidth="1"/>
    <col min="15377" max="15377" width="9" style="5" customWidth="1"/>
    <col min="15378" max="15378" width="10.28515625" style="5" customWidth="1"/>
    <col min="15379" max="15379" width="9.140625" style="5"/>
    <col min="15380" max="15380" width="10.140625" style="5" customWidth="1"/>
    <col min="15381" max="15381" width="9.140625" style="5"/>
    <col min="15382" max="15382" width="11" style="5" customWidth="1"/>
    <col min="15383" max="15383" width="10.28515625" style="5" customWidth="1"/>
    <col min="15384" max="15384" width="10.140625" style="5" customWidth="1"/>
    <col min="15385" max="15385" width="10" style="5" customWidth="1"/>
    <col min="15386" max="15386" width="11.28515625" style="5" customWidth="1"/>
    <col min="15387" max="15611" width="9.140625" style="5"/>
    <col min="15612" max="15612" width="23.7109375" style="5" customWidth="1"/>
    <col min="15613" max="15613" width="9.140625" style="5" customWidth="1"/>
    <col min="15614" max="15614" width="10" style="5" customWidth="1"/>
    <col min="15615" max="15615" width="11" style="5" customWidth="1"/>
    <col min="15616" max="15616" width="9.85546875" style="5" customWidth="1"/>
    <col min="15617" max="15617" width="10.7109375" style="5" customWidth="1"/>
    <col min="15618" max="15618" width="10.42578125" style="5" customWidth="1"/>
    <col min="15619" max="15619" width="8.42578125" style="5" customWidth="1"/>
    <col min="15620" max="15620" width="11.28515625" style="5" customWidth="1"/>
    <col min="15621" max="15621" width="10.7109375" style="5" customWidth="1"/>
    <col min="15622" max="15623" width="10.140625" style="5" customWidth="1"/>
    <col min="15624" max="15624" width="11" style="5" customWidth="1"/>
    <col min="15625" max="15625" width="8.42578125" style="5" customWidth="1"/>
    <col min="15626" max="15626" width="10.42578125" style="5" customWidth="1"/>
    <col min="15627" max="15627" width="10.28515625" style="5" customWidth="1"/>
    <col min="15628" max="15628" width="9.7109375" style="5" customWidth="1"/>
    <col min="15629" max="15629" width="11.140625" style="5" customWidth="1"/>
    <col min="15630" max="15630" width="10.28515625" style="5" customWidth="1"/>
    <col min="15631" max="15631" width="9.140625" style="5"/>
    <col min="15632" max="15632" width="10.5703125" style="5" customWidth="1"/>
    <col min="15633" max="15633" width="9" style="5" customWidth="1"/>
    <col min="15634" max="15634" width="10.28515625" style="5" customWidth="1"/>
    <col min="15635" max="15635" width="9.140625" style="5"/>
    <col min="15636" max="15636" width="10.140625" style="5" customWidth="1"/>
    <col min="15637" max="15637" width="9.140625" style="5"/>
    <col min="15638" max="15638" width="11" style="5" customWidth="1"/>
    <col min="15639" max="15639" width="10.28515625" style="5" customWidth="1"/>
    <col min="15640" max="15640" width="10.140625" style="5" customWidth="1"/>
    <col min="15641" max="15641" width="10" style="5" customWidth="1"/>
    <col min="15642" max="15642" width="11.28515625" style="5" customWidth="1"/>
    <col min="15643" max="15867" width="9.140625" style="5"/>
    <col min="15868" max="15868" width="23.7109375" style="5" customWidth="1"/>
    <col min="15869" max="15869" width="9.140625" style="5" customWidth="1"/>
    <col min="15870" max="15870" width="10" style="5" customWidth="1"/>
    <col min="15871" max="15871" width="11" style="5" customWidth="1"/>
    <col min="15872" max="15872" width="9.85546875" style="5" customWidth="1"/>
    <col min="15873" max="15873" width="10.7109375" style="5" customWidth="1"/>
    <col min="15874" max="15874" width="10.42578125" style="5" customWidth="1"/>
    <col min="15875" max="15875" width="8.42578125" style="5" customWidth="1"/>
    <col min="15876" max="15876" width="11.28515625" style="5" customWidth="1"/>
    <col min="15877" max="15877" width="10.7109375" style="5" customWidth="1"/>
    <col min="15878" max="15879" width="10.140625" style="5" customWidth="1"/>
    <col min="15880" max="15880" width="11" style="5" customWidth="1"/>
    <col min="15881" max="15881" width="8.42578125" style="5" customWidth="1"/>
    <col min="15882" max="15882" width="10.42578125" style="5" customWidth="1"/>
    <col min="15883" max="15883" width="10.28515625" style="5" customWidth="1"/>
    <col min="15884" max="15884" width="9.7109375" style="5" customWidth="1"/>
    <col min="15885" max="15885" width="11.140625" style="5" customWidth="1"/>
    <col min="15886" max="15886" width="10.28515625" style="5" customWidth="1"/>
    <col min="15887" max="15887" width="9.140625" style="5"/>
    <col min="15888" max="15888" width="10.5703125" style="5" customWidth="1"/>
    <col min="15889" max="15889" width="9" style="5" customWidth="1"/>
    <col min="15890" max="15890" width="10.28515625" style="5" customWidth="1"/>
    <col min="15891" max="15891" width="9.140625" style="5"/>
    <col min="15892" max="15892" width="10.140625" style="5" customWidth="1"/>
    <col min="15893" max="15893" width="9.140625" style="5"/>
    <col min="15894" max="15894" width="11" style="5" customWidth="1"/>
    <col min="15895" max="15895" width="10.28515625" style="5" customWidth="1"/>
    <col min="15896" max="15896" width="10.140625" style="5" customWidth="1"/>
    <col min="15897" max="15897" width="10" style="5" customWidth="1"/>
    <col min="15898" max="15898" width="11.28515625" style="5" customWidth="1"/>
    <col min="15899" max="16123" width="9.140625" style="5"/>
    <col min="16124" max="16124" width="23.7109375" style="5" customWidth="1"/>
    <col min="16125" max="16125" width="9.140625" style="5" customWidth="1"/>
    <col min="16126" max="16126" width="10" style="5" customWidth="1"/>
    <col min="16127" max="16127" width="11" style="5" customWidth="1"/>
    <col min="16128" max="16128" width="9.85546875" style="5" customWidth="1"/>
    <col min="16129" max="16129" width="10.7109375" style="5" customWidth="1"/>
    <col min="16130" max="16130" width="10.42578125" style="5" customWidth="1"/>
    <col min="16131" max="16131" width="8.42578125" style="5" customWidth="1"/>
    <col min="16132" max="16132" width="11.28515625" style="5" customWidth="1"/>
    <col min="16133" max="16133" width="10.7109375" style="5" customWidth="1"/>
    <col min="16134" max="16135" width="10.140625" style="5" customWidth="1"/>
    <col min="16136" max="16136" width="11" style="5" customWidth="1"/>
    <col min="16137" max="16137" width="8.42578125" style="5" customWidth="1"/>
    <col min="16138" max="16138" width="10.42578125" style="5" customWidth="1"/>
    <col min="16139" max="16139" width="10.28515625" style="5" customWidth="1"/>
    <col min="16140" max="16140" width="9.7109375" style="5" customWidth="1"/>
    <col min="16141" max="16141" width="11.140625" style="5" customWidth="1"/>
    <col min="16142" max="16142" width="10.28515625" style="5" customWidth="1"/>
    <col min="16143" max="16143" width="9.140625" style="5"/>
    <col min="16144" max="16144" width="10.5703125" style="5" customWidth="1"/>
    <col min="16145" max="16145" width="9" style="5" customWidth="1"/>
    <col min="16146" max="16146" width="10.28515625" style="5" customWidth="1"/>
    <col min="16147" max="16147" width="9.140625" style="5"/>
    <col min="16148" max="16148" width="10.140625" style="5" customWidth="1"/>
    <col min="16149" max="16149" width="9.140625" style="5"/>
    <col min="16150" max="16150" width="11" style="5" customWidth="1"/>
    <col min="16151" max="16151" width="10.28515625" style="5" customWidth="1"/>
    <col min="16152" max="16152" width="10.140625" style="5" customWidth="1"/>
    <col min="16153" max="16153" width="10" style="5" customWidth="1"/>
    <col min="16154" max="16154" width="11.28515625" style="5" customWidth="1"/>
    <col min="16155" max="16384" width="9.140625" style="5"/>
  </cols>
  <sheetData>
    <row r="1" spans="1:31" ht="15">
      <c r="Z1" s="43" t="s">
        <v>45</v>
      </c>
    </row>
    <row r="2" spans="1:31" ht="20.25">
      <c r="A2" s="580" t="s">
        <v>332</v>
      </c>
      <c r="B2" s="580"/>
      <c r="C2" s="580"/>
      <c r="D2" s="580"/>
      <c r="E2" s="580"/>
      <c r="F2" s="580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</row>
    <row r="3" spans="1:3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31" s="42" customFormat="1" ht="15">
      <c r="A4" s="42" t="s">
        <v>143</v>
      </c>
    </row>
    <row r="5" spans="1:31" ht="15.75">
      <c r="A5" s="582" t="s">
        <v>40</v>
      </c>
      <c r="B5" s="582"/>
      <c r="C5" s="582"/>
      <c r="D5" s="582"/>
      <c r="E5" s="582"/>
      <c r="F5" s="582"/>
      <c r="G5" s="583"/>
      <c r="H5" s="583"/>
      <c r="I5" s="584"/>
      <c r="J5" s="584"/>
      <c r="K5" s="584"/>
    </row>
    <row r="6" spans="1:31" ht="13.5" thickBo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31" s="46" customFormat="1" ht="22.9" customHeight="1" thickBot="1">
      <c r="A7" s="585"/>
      <c r="B7" s="588" t="s">
        <v>235</v>
      </c>
      <c r="C7" s="589"/>
      <c r="D7" s="589"/>
      <c r="E7" s="589"/>
      <c r="F7" s="590"/>
      <c r="G7" s="594" t="s">
        <v>237</v>
      </c>
      <c r="H7" s="595"/>
      <c r="I7" s="595"/>
      <c r="J7" s="595"/>
      <c r="K7" s="596"/>
      <c r="L7" s="606" t="s">
        <v>236</v>
      </c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8"/>
    </row>
    <row r="8" spans="1:31" s="47" customFormat="1" ht="22.9" customHeight="1" thickBot="1">
      <c r="A8" s="586"/>
      <c r="B8" s="591"/>
      <c r="C8" s="592"/>
      <c r="D8" s="592"/>
      <c r="E8" s="592"/>
      <c r="F8" s="593"/>
      <c r="G8" s="597"/>
      <c r="H8" s="598"/>
      <c r="I8" s="598"/>
      <c r="J8" s="598"/>
      <c r="K8" s="599"/>
      <c r="L8" s="609" t="s">
        <v>92</v>
      </c>
      <c r="M8" s="610"/>
      <c r="N8" s="610"/>
      <c r="O8" s="610"/>
      <c r="P8" s="611"/>
      <c r="Q8" s="600" t="s">
        <v>96</v>
      </c>
      <c r="R8" s="601"/>
      <c r="S8" s="601"/>
      <c r="T8" s="602"/>
      <c r="U8" s="603"/>
      <c r="V8" s="600" t="s">
        <v>243</v>
      </c>
      <c r="W8" s="601"/>
      <c r="X8" s="601"/>
      <c r="Y8" s="602"/>
      <c r="Z8" s="603"/>
    </row>
    <row r="9" spans="1:31" s="47" customFormat="1" ht="15.75">
      <c r="A9" s="586"/>
      <c r="B9" s="572" t="s">
        <v>41</v>
      </c>
      <c r="C9" s="574" t="s">
        <v>42</v>
      </c>
      <c r="D9" s="604" t="s">
        <v>23</v>
      </c>
      <c r="E9" s="605"/>
      <c r="F9" s="568" t="s">
        <v>43</v>
      </c>
      <c r="G9" s="578" t="s">
        <v>41</v>
      </c>
      <c r="H9" s="574" t="s">
        <v>42</v>
      </c>
      <c r="I9" s="604" t="s">
        <v>23</v>
      </c>
      <c r="J9" s="605"/>
      <c r="K9" s="576" t="s">
        <v>43</v>
      </c>
      <c r="L9" s="572" t="s">
        <v>41</v>
      </c>
      <c r="M9" s="574" t="s">
        <v>42</v>
      </c>
      <c r="N9" s="604" t="s">
        <v>23</v>
      </c>
      <c r="O9" s="605"/>
      <c r="P9" s="568" t="s">
        <v>43</v>
      </c>
      <c r="Q9" s="578" t="s">
        <v>41</v>
      </c>
      <c r="R9" s="574" t="s">
        <v>42</v>
      </c>
      <c r="S9" s="604" t="s">
        <v>23</v>
      </c>
      <c r="T9" s="605"/>
      <c r="U9" s="576" t="s">
        <v>43</v>
      </c>
      <c r="V9" s="572" t="s">
        <v>41</v>
      </c>
      <c r="W9" s="574" t="s">
        <v>42</v>
      </c>
      <c r="X9" s="604" t="s">
        <v>23</v>
      </c>
      <c r="Y9" s="605"/>
      <c r="Z9" s="568" t="s">
        <v>43</v>
      </c>
    </row>
    <row r="10" spans="1:31" s="47" customFormat="1" ht="15.75" customHeight="1">
      <c r="A10" s="586"/>
      <c r="B10" s="572"/>
      <c r="C10" s="574"/>
      <c r="D10" s="570" t="s">
        <v>145</v>
      </c>
      <c r="E10" s="570" t="s">
        <v>44</v>
      </c>
      <c r="F10" s="568"/>
      <c r="G10" s="578"/>
      <c r="H10" s="574"/>
      <c r="I10" s="612" t="s">
        <v>247</v>
      </c>
      <c r="J10" s="570" t="s">
        <v>44</v>
      </c>
      <c r="K10" s="576"/>
      <c r="L10" s="572"/>
      <c r="M10" s="574"/>
      <c r="N10" s="570" t="s">
        <v>145</v>
      </c>
      <c r="O10" s="570" t="s">
        <v>44</v>
      </c>
      <c r="P10" s="568"/>
      <c r="Q10" s="578"/>
      <c r="R10" s="574"/>
      <c r="S10" s="570" t="s">
        <v>145</v>
      </c>
      <c r="T10" s="570" t="s">
        <v>44</v>
      </c>
      <c r="U10" s="576"/>
      <c r="V10" s="572"/>
      <c r="W10" s="574"/>
      <c r="X10" s="570" t="s">
        <v>145</v>
      </c>
      <c r="Y10" s="570" t="s">
        <v>44</v>
      </c>
      <c r="Z10" s="568"/>
    </row>
    <row r="11" spans="1:31" s="47" customFormat="1" ht="181.9" customHeight="1" thickBot="1">
      <c r="A11" s="587"/>
      <c r="B11" s="573"/>
      <c r="C11" s="575"/>
      <c r="D11" s="571"/>
      <c r="E11" s="571"/>
      <c r="F11" s="569"/>
      <c r="G11" s="579"/>
      <c r="H11" s="575"/>
      <c r="I11" s="613"/>
      <c r="J11" s="571"/>
      <c r="K11" s="577"/>
      <c r="L11" s="573"/>
      <c r="M11" s="575"/>
      <c r="N11" s="571"/>
      <c r="O11" s="571"/>
      <c r="P11" s="569"/>
      <c r="Q11" s="579"/>
      <c r="R11" s="575"/>
      <c r="S11" s="571"/>
      <c r="T11" s="571"/>
      <c r="U11" s="577"/>
      <c r="V11" s="573"/>
      <c r="W11" s="575"/>
      <c r="X11" s="571"/>
      <c r="Y11" s="571"/>
      <c r="Z11" s="569"/>
    </row>
    <row r="12" spans="1:31" ht="13.5" thickBot="1">
      <c r="A12" s="89" t="s">
        <v>2</v>
      </c>
      <c r="B12" s="90">
        <v>1</v>
      </c>
      <c r="C12" s="282">
        <v>2</v>
      </c>
      <c r="D12" s="91">
        <v>3</v>
      </c>
      <c r="E12" s="91">
        <v>4</v>
      </c>
      <c r="F12" s="92">
        <v>5</v>
      </c>
      <c r="G12" s="93">
        <v>6</v>
      </c>
      <c r="H12" s="282">
        <v>7</v>
      </c>
      <c r="I12" s="91">
        <v>8</v>
      </c>
      <c r="J12" s="91">
        <v>9</v>
      </c>
      <c r="K12" s="94">
        <v>10</v>
      </c>
      <c r="L12" s="90">
        <v>11</v>
      </c>
      <c r="M12" s="282">
        <v>12</v>
      </c>
      <c r="N12" s="91">
        <v>13</v>
      </c>
      <c r="O12" s="91">
        <v>14</v>
      </c>
      <c r="P12" s="92">
        <v>15</v>
      </c>
      <c r="Q12" s="93">
        <v>16</v>
      </c>
      <c r="R12" s="282">
        <v>17</v>
      </c>
      <c r="S12" s="91">
        <v>18</v>
      </c>
      <c r="T12" s="91">
        <v>19</v>
      </c>
      <c r="U12" s="94">
        <v>20</v>
      </c>
      <c r="V12" s="90">
        <v>21</v>
      </c>
      <c r="W12" s="282">
        <v>22</v>
      </c>
      <c r="X12" s="91">
        <v>23</v>
      </c>
      <c r="Y12" s="91">
        <v>24</v>
      </c>
      <c r="Z12" s="92">
        <v>25</v>
      </c>
    </row>
    <row r="13" spans="1:31" ht="32.25" thickBot="1">
      <c r="A13" s="95" t="s">
        <v>238</v>
      </c>
      <c r="B13" s="96"/>
      <c r="C13" s="283"/>
      <c r="D13" s="97"/>
      <c r="E13" s="97"/>
      <c r="F13" s="98"/>
      <c r="G13" s="99"/>
      <c r="H13" s="283"/>
      <c r="I13" s="97"/>
      <c r="J13" s="97"/>
      <c r="K13" s="100"/>
      <c r="L13" s="96"/>
      <c r="M13" s="283"/>
      <c r="N13" s="97"/>
      <c r="O13" s="97"/>
      <c r="P13" s="98"/>
      <c r="Q13" s="99"/>
      <c r="R13" s="283"/>
      <c r="S13" s="97"/>
      <c r="T13" s="97"/>
      <c r="U13" s="100"/>
      <c r="V13" s="96"/>
      <c r="W13" s="283"/>
      <c r="X13" s="97"/>
      <c r="Y13" s="97"/>
      <c r="Z13" s="98"/>
    </row>
    <row r="14" spans="1:31" ht="16.5" thickBot="1">
      <c r="A14" s="292" t="s">
        <v>23</v>
      </c>
      <c r="B14" s="293"/>
      <c r="C14" s="294"/>
      <c r="D14" s="295"/>
      <c r="E14" s="295"/>
      <c r="F14" s="296"/>
      <c r="G14" s="293"/>
      <c r="H14" s="294"/>
      <c r="I14" s="295"/>
      <c r="J14" s="295"/>
      <c r="K14" s="296"/>
      <c r="L14" s="293"/>
      <c r="M14" s="294"/>
      <c r="N14" s="295"/>
      <c r="O14" s="295"/>
      <c r="P14" s="296"/>
      <c r="Q14" s="297"/>
      <c r="R14" s="294"/>
      <c r="S14" s="295"/>
      <c r="T14" s="295"/>
      <c r="U14" s="296"/>
      <c r="V14" s="101"/>
      <c r="W14" s="284"/>
      <c r="X14" s="102"/>
      <c r="Y14" s="102"/>
      <c r="Z14" s="103"/>
    </row>
    <row r="15" spans="1:31" ht="115.15" customHeight="1">
      <c r="A15" s="105" t="s">
        <v>241</v>
      </c>
      <c r="B15" s="106"/>
      <c r="C15" s="285"/>
      <c r="D15" s="107"/>
      <c r="E15" s="107"/>
      <c r="F15" s="110"/>
      <c r="G15" s="106"/>
      <c r="H15" s="285"/>
      <c r="I15" s="107"/>
      <c r="J15" s="107"/>
      <c r="K15" s="108"/>
      <c r="L15" s="109"/>
      <c r="M15" s="285"/>
      <c r="N15" s="107"/>
      <c r="O15" s="107"/>
      <c r="P15" s="108"/>
      <c r="Q15" s="109"/>
      <c r="R15" s="285"/>
      <c r="S15" s="107"/>
      <c r="T15" s="107"/>
      <c r="U15" s="110"/>
      <c r="V15" s="106"/>
      <c r="W15" s="285"/>
      <c r="X15" s="107"/>
      <c r="Y15" s="107"/>
      <c r="Z15" s="108"/>
    </row>
    <row r="16" spans="1:31" s="146" customFormat="1" ht="15.75">
      <c r="A16" s="287" t="s">
        <v>239</v>
      </c>
      <c r="B16" s="288" t="s">
        <v>240</v>
      </c>
      <c r="C16" s="298"/>
      <c r="D16" s="289"/>
      <c r="E16" s="289"/>
      <c r="F16" s="291"/>
      <c r="G16" s="288" t="s">
        <v>240</v>
      </c>
      <c r="H16" s="298"/>
      <c r="I16" s="301"/>
      <c r="J16" s="289"/>
      <c r="K16" s="290"/>
      <c r="L16" s="288" t="s">
        <v>240</v>
      </c>
      <c r="M16" s="299"/>
      <c r="N16" s="289"/>
      <c r="O16" s="301"/>
      <c r="P16" s="289"/>
      <c r="Q16" s="288" t="s">
        <v>240</v>
      </c>
      <c r="R16" s="298"/>
      <c r="S16" s="291"/>
      <c r="T16" s="289"/>
      <c r="U16" s="301"/>
      <c r="V16" s="288" t="s">
        <v>240</v>
      </c>
      <c r="W16" s="298"/>
      <c r="X16" s="289"/>
      <c r="Y16" s="289"/>
      <c r="Z16" s="303" t="s">
        <v>240</v>
      </c>
      <c r="AA16" s="64"/>
      <c r="AB16" s="64"/>
      <c r="AC16" s="64"/>
      <c r="AD16" s="64"/>
      <c r="AE16" s="64"/>
    </row>
    <row r="17" spans="1:31" s="146" customFormat="1" ht="15.75">
      <c r="A17" s="287" t="s">
        <v>239</v>
      </c>
      <c r="B17" s="101" t="s">
        <v>240</v>
      </c>
      <c r="C17" s="284"/>
      <c r="D17" s="102"/>
      <c r="E17" s="102"/>
      <c r="F17" s="104"/>
      <c r="G17" s="101" t="s">
        <v>240</v>
      </c>
      <c r="H17" s="298"/>
      <c r="I17" s="302"/>
      <c r="J17" s="102"/>
      <c r="K17" s="103"/>
      <c r="L17" s="101" t="s">
        <v>240</v>
      </c>
      <c r="M17" s="300"/>
      <c r="N17" s="289"/>
      <c r="O17" s="302"/>
      <c r="P17" s="102"/>
      <c r="Q17" s="101" t="s">
        <v>240</v>
      </c>
      <c r="R17" s="284"/>
      <c r="S17" s="104"/>
      <c r="T17" s="289"/>
      <c r="U17" s="302"/>
      <c r="V17" s="101" t="s">
        <v>240</v>
      </c>
      <c r="W17" s="284"/>
      <c r="X17" s="102"/>
      <c r="Y17" s="289"/>
      <c r="Z17" s="304" t="s">
        <v>240</v>
      </c>
      <c r="AA17" s="64"/>
      <c r="AB17" s="64"/>
      <c r="AC17" s="64"/>
      <c r="AD17" s="64"/>
      <c r="AE17" s="64"/>
    </row>
    <row r="18" spans="1:31" ht="54" customHeight="1" thickBot="1">
      <c r="A18" s="111" t="s">
        <v>242</v>
      </c>
      <c r="B18" s="112"/>
      <c r="C18" s="286"/>
      <c r="D18" s="113"/>
      <c r="E18" s="113"/>
      <c r="F18" s="116"/>
      <c r="G18" s="112"/>
      <c r="H18" s="286"/>
      <c r="I18" s="113"/>
      <c r="J18" s="113"/>
      <c r="K18" s="114"/>
      <c r="L18" s="115"/>
      <c r="M18" s="286"/>
      <c r="N18" s="113"/>
      <c r="O18" s="113"/>
      <c r="P18" s="114"/>
      <c r="Q18" s="115"/>
      <c r="R18" s="286"/>
      <c r="S18" s="113"/>
      <c r="T18" s="113"/>
      <c r="U18" s="116"/>
      <c r="V18" s="112"/>
      <c r="W18" s="286"/>
      <c r="X18" s="113"/>
      <c r="Y18" s="113"/>
      <c r="Z18" s="114"/>
    </row>
    <row r="19" spans="1:31" s="146" customFormat="1" ht="15.75">
      <c r="A19" s="305" t="s">
        <v>239</v>
      </c>
      <c r="B19" s="106" t="s">
        <v>240</v>
      </c>
      <c r="C19" s="285"/>
      <c r="D19" s="107"/>
      <c r="E19" s="107"/>
      <c r="F19" s="107"/>
      <c r="G19" s="106" t="s">
        <v>240</v>
      </c>
      <c r="H19" s="285"/>
      <c r="I19" s="311"/>
      <c r="J19" s="107"/>
      <c r="K19" s="107"/>
      <c r="L19" s="106" t="s">
        <v>240</v>
      </c>
      <c r="M19" s="285"/>
      <c r="N19" s="107"/>
      <c r="O19" s="311"/>
      <c r="P19" s="107"/>
      <c r="Q19" s="106" t="s">
        <v>240</v>
      </c>
      <c r="R19" s="285"/>
      <c r="S19" s="110"/>
      <c r="T19" s="107"/>
      <c r="U19" s="313"/>
      <c r="V19" s="106" t="s">
        <v>240</v>
      </c>
      <c r="W19" s="285"/>
      <c r="X19" s="107"/>
      <c r="Y19" s="110"/>
      <c r="Z19" s="108"/>
      <c r="AA19" s="64"/>
      <c r="AB19" s="64"/>
      <c r="AC19" s="64"/>
      <c r="AD19" s="64"/>
      <c r="AE19" s="64"/>
    </row>
    <row r="20" spans="1:31" s="146" customFormat="1" ht="16.5" thickBot="1">
      <c r="A20" s="306" t="s">
        <v>239</v>
      </c>
      <c r="B20" s="307" t="s">
        <v>240</v>
      </c>
      <c r="C20" s="315"/>
      <c r="D20" s="308"/>
      <c r="E20" s="308"/>
      <c r="F20" s="308"/>
      <c r="G20" s="307" t="s">
        <v>240</v>
      </c>
      <c r="H20" s="315"/>
      <c r="I20" s="312"/>
      <c r="J20" s="308"/>
      <c r="K20" s="308"/>
      <c r="L20" s="307" t="s">
        <v>240</v>
      </c>
      <c r="M20" s="315"/>
      <c r="N20" s="308"/>
      <c r="O20" s="312"/>
      <c r="P20" s="308"/>
      <c r="Q20" s="307" t="s">
        <v>240</v>
      </c>
      <c r="R20" s="315"/>
      <c r="S20" s="310"/>
      <c r="T20" s="308"/>
      <c r="U20" s="314"/>
      <c r="V20" s="307" t="s">
        <v>240</v>
      </c>
      <c r="W20" s="315"/>
      <c r="X20" s="308"/>
      <c r="Y20" s="310"/>
      <c r="Z20" s="309"/>
      <c r="AA20" s="64"/>
      <c r="AB20" s="64"/>
      <c r="AC20" s="64"/>
      <c r="AD20" s="64"/>
      <c r="AE20" s="64"/>
    </row>
    <row r="21" spans="1:3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</row>
    <row r="22" spans="1:31" s="40" customFormat="1" ht="16.5">
      <c r="A22" s="117" t="s">
        <v>14</v>
      </c>
      <c r="B22" s="117"/>
      <c r="C22" s="118"/>
      <c r="D22" s="118"/>
      <c r="E22" s="118"/>
      <c r="F22" s="118"/>
      <c r="G22" s="119"/>
      <c r="H22" s="119"/>
      <c r="I22" s="117" t="s">
        <v>15</v>
      </c>
      <c r="J22" s="117"/>
      <c r="K22" s="120"/>
      <c r="L22" s="117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31" s="40" customFormat="1" ht="16.5">
      <c r="A23" s="117" t="s">
        <v>16</v>
      </c>
      <c r="B23" s="117"/>
      <c r="C23" s="118"/>
      <c r="D23" s="118"/>
      <c r="E23" s="118"/>
      <c r="F23" s="118"/>
      <c r="G23" s="121"/>
      <c r="H23" s="121"/>
      <c r="I23" s="122" t="s">
        <v>17</v>
      </c>
      <c r="J23" s="123"/>
      <c r="K23" s="120"/>
      <c r="L23" s="123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31" s="40" customFormat="1" ht="16.5">
      <c r="A24" s="122" t="s">
        <v>18</v>
      </c>
      <c r="B24" s="117"/>
      <c r="C24" s="118"/>
      <c r="D24" s="118"/>
      <c r="E24" s="118"/>
      <c r="F24" s="118"/>
      <c r="G24" s="119"/>
      <c r="H24" s="119"/>
      <c r="I24" s="117"/>
      <c r="J24" s="117"/>
      <c r="K24" s="120"/>
      <c r="L24" s="117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31" s="40" customFormat="1" ht="16.5">
      <c r="A25" s="117"/>
      <c r="B25" s="117"/>
      <c r="C25" s="118"/>
      <c r="D25" s="118"/>
      <c r="E25" s="118"/>
      <c r="F25" s="118"/>
      <c r="G25" s="119"/>
      <c r="H25" s="119"/>
      <c r="I25" s="117" t="s">
        <v>19</v>
      </c>
      <c r="J25" s="117"/>
      <c r="K25" s="120"/>
      <c r="L25" s="117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31" s="40" customFormat="1" ht="16.5">
      <c r="A26" s="124"/>
      <c r="B26" s="118"/>
      <c r="C26" s="118"/>
      <c r="D26" s="118"/>
      <c r="E26" s="118"/>
      <c r="F26" s="118"/>
      <c r="G26" s="119"/>
      <c r="H26" s="119"/>
      <c r="I26" s="118"/>
      <c r="J26" s="120"/>
      <c r="K26" s="120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</row>
    <row r="27" spans="1:31" s="40" customFormat="1" hidden="1">
      <c r="A27" s="41"/>
    </row>
    <row r="28" spans="1:31">
      <c r="I28" s="117" t="s">
        <v>93</v>
      </c>
      <c r="J28" s="132"/>
    </row>
  </sheetData>
  <mergeCells count="39">
    <mergeCell ref="L7:Z7"/>
    <mergeCell ref="L8:P8"/>
    <mergeCell ref="N10:N11"/>
    <mergeCell ref="E10:E11"/>
    <mergeCell ref="I10:I11"/>
    <mergeCell ref="J10:J11"/>
    <mergeCell ref="D9:E9"/>
    <mergeCell ref="F9:F11"/>
    <mergeCell ref="G9:G11"/>
    <mergeCell ref="H9:H11"/>
    <mergeCell ref="S9:T9"/>
    <mergeCell ref="V9:V11"/>
    <mergeCell ref="K9:K11"/>
    <mergeCell ref="L9:L11"/>
    <mergeCell ref="M9:M11"/>
    <mergeCell ref="N9:O9"/>
    <mergeCell ref="A2:X2"/>
    <mergeCell ref="A5:K5"/>
    <mergeCell ref="A7:A11"/>
    <mergeCell ref="B7:F8"/>
    <mergeCell ref="G7:K8"/>
    <mergeCell ref="Q8:U8"/>
    <mergeCell ref="V8:Z8"/>
    <mergeCell ref="Z9:Z11"/>
    <mergeCell ref="D10:D11"/>
    <mergeCell ref="W9:W11"/>
    <mergeCell ref="S10:S11"/>
    <mergeCell ref="X10:X11"/>
    <mergeCell ref="Y10:Y11"/>
    <mergeCell ref="X9:Y9"/>
    <mergeCell ref="T10:T11"/>
    <mergeCell ref="I9:J9"/>
    <mergeCell ref="P9:P11"/>
    <mergeCell ref="O10:O11"/>
    <mergeCell ref="B9:B11"/>
    <mergeCell ref="C9:C11"/>
    <mergeCell ref="U9:U11"/>
    <mergeCell ref="Q9:Q11"/>
    <mergeCell ref="R9:R11"/>
  </mergeCells>
  <pageMargins left="0.15748031496062992" right="0.19685039370078741" top="0.43307086614173229" bottom="0.23622047244094491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H20"/>
  <sheetViews>
    <sheetView workbookViewId="0">
      <selection activeCell="I13" sqref="I13"/>
    </sheetView>
  </sheetViews>
  <sheetFormatPr defaultColWidth="9.140625" defaultRowHeight="15"/>
  <cols>
    <col min="1" max="1" width="4.5703125" style="57" customWidth="1"/>
    <col min="2" max="2" width="55.140625" style="57" customWidth="1"/>
    <col min="3" max="3" width="15.42578125" style="57" customWidth="1"/>
    <col min="4" max="4" width="17.140625" style="57" customWidth="1"/>
    <col min="5" max="6" width="16" style="57" customWidth="1"/>
    <col min="7" max="7" width="17.28515625" style="57" customWidth="1"/>
    <col min="8" max="16384" width="9.140625" style="57"/>
  </cols>
  <sheetData>
    <row r="1" spans="1:8">
      <c r="E1" s="58"/>
      <c r="F1" s="58"/>
      <c r="G1" s="58" t="s">
        <v>182</v>
      </c>
    </row>
    <row r="2" spans="1:8">
      <c r="E2" s="58"/>
      <c r="F2" s="58"/>
      <c r="G2" s="58"/>
    </row>
    <row r="3" spans="1:8" ht="52.5" customHeight="1">
      <c r="A3" s="616" t="s">
        <v>244</v>
      </c>
      <c r="B3" s="617"/>
      <c r="C3" s="617"/>
      <c r="D3" s="617"/>
      <c r="E3" s="617"/>
      <c r="F3" s="617"/>
      <c r="G3" s="617"/>
      <c r="H3" s="87"/>
    </row>
    <row r="4" spans="1:8" ht="12.6" customHeight="1">
      <c r="A4" s="85"/>
      <c r="B4" s="88"/>
      <c r="C4" s="135"/>
      <c r="D4" s="88"/>
      <c r="E4" s="88"/>
      <c r="F4" s="135"/>
      <c r="G4" s="88"/>
      <c r="H4" s="87"/>
    </row>
    <row r="5" spans="1:8" s="42" customFormat="1">
      <c r="A5" s="56" t="s">
        <v>144</v>
      </c>
    </row>
    <row r="6" spans="1:8" s="42" customFormat="1" ht="24" customHeight="1">
      <c r="A6" s="56" t="s">
        <v>89</v>
      </c>
    </row>
    <row r="7" spans="1:8" ht="19.149999999999999" customHeight="1">
      <c r="A7" s="618" t="s">
        <v>4</v>
      </c>
      <c r="B7" s="618" t="s">
        <v>5</v>
      </c>
      <c r="C7" s="562" t="s">
        <v>333</v>
      </c>
      <c r="D7" s="619" t="s">
        <v>245</v>
      </c>
      <c r="E7" s="620"/>
      <c r="F7" s="621"/>
      <c r="G7" s="618" t="s">
        <v>49</v>
      </c>
      <c r="H7" s="1"/>
    </row>
    <row r="8" spans="1:8" ht="61.15" customHeight="1">
      <c r="A8" s="618"/>
      <c r="B8" s="618"/>
      <c r="C8" s="622"/>
      <c r="D8" s="137" t="s">
        <v>91</v>
      </c>
      <c r="E8" s="137" t="s">
        <v>95</v>
      </c>
      <c r="F8" s="137" t="s">
        <v>211</v>
      </c>
      <c r="G8" s="618"/>
      <c r="H8" s="1"/>
    </row>
    <row r="9" spans="1:8">
      <c r="A9" s="86">
        <v>1</v>
      </c>
      <c r="B9" s="2"/>
      <c r="C9" s="2"/>
      <c r="D9" s="2"/>
      <c r="E9" s="2"/>
      <c r="F9" s="2"/>
      <c r="G9" s="2"/>
      <c r="H9" s="1"/>
    </row>
    <row r="10" spans="1:8">
      <c r="A10" s="86">
        <v>2</v>
      </c>
      <c r="B10" s="2"/>
      <c r="C10" s="2"/>
      <c r="D10" s="2"/>
      <c r="E10" s="2"/>
      <c r="F10" s="2"/>
      <c r="G10" s="2"/>
      <c r="H10" s="1"/>
    </row>
    <row r="11" spans="1:8">
      <c r="A11" s="86" t="s">
        <v>7</v>
      </c>
      <c r="B11" s="2"/>
      <c r="C11" s="2"/>
      <c r="D11" s="2"/>
      <c r="E11" s="2"/>
      <c r="F11" s="2"/>
      <c r="G11" s="2"/>
      <c r="H11" s="1"/>
    </row>
    <row r="12" spans="1:8">
      <c r="A12" s="86"/>
      <c r="B12" s="2"/>
      <c r="C12" s="2"/>
      <c r="D12" s="2"/>
      <c r="E12" s="2"/>
      <c r="F12" s="2"/>
      <c r="G12" s="2"/>
      <c r="H12" s="1"/>
    </row>
    <row r="13" spans="1:8" ht="31.15" customHeight="1">
      <c r="A13" s="614" t="s">
        <v>246</v>
      </c>
      <c r="B13" s="615"/>
      <c r="C13" s="615"/>
      <c r="D13" s="615"/>
      <c r="E13" s="615"/>
      <c r="F13" s="615"/>
      <c r="G13" s="615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59" t="s">
        <v>14</v>
      </c>
      <c r="B15" s="59"/>
      <c r="C15" s="59"/>
      <c r="D15" s="59" t="s">
        <v>15</v>
      </c>
      <c r="E15" s="59"/>
      <c r="F15" s="59"/>
      <c r="G15" s="59"/>
      <c r="H15" s="50"/>
    </row>
    <row r="16" spans="1:8">
      <c r="A16" s="59" t="s">
        <v>16</v>
      </c>
      <c r="B16" s="59"/>
      <c r="C16" s="59"/>
      <c r="D16" s="49" t="s">
        <v>17</v>
      </c>
      <c r="E16" s="7"/>
      <c r="F16" s="7"/>
      <c r="G16" s="7"/>
      <c r="H16" s="50"/>
    </row>
    <row r="17" spans="1:8">
      <c r="A17" s="49" t="s">
        <v>18</v>
      </c>
      <c r="B17" s="59"/>
      <c r="C17" s="59"/>
      <c r="D17" s="59"/>
      <c r="E17" s="59"/>
      <c r="F17" s="59"/>
      <c r="G17" s="59"/>
      <c r="H17" s="50"/>
    </row>
    <row r="18" spans="1:8">
      <c r="A18" s="59"/>
      <c r="B18" s="59"/>
      <c r="C18" s="59"/>
      <c r="D18" s="59" t="s">
        <v>19</v>
      </c>
      <c r="E18" s="59"/>
      <c r="F18" s="59"/>
      <c r="G18" s="59"/>
      <c r="H18" s="50"/>
    </row>
    <row r="19" spans="1:8">
      <c r="A19" s="48"/>
      <c r="B19" s="48"/>
      <c r="C19" s="48"/>
      <c r="D19" s="48"/>
    </row>
    <row r="20" spans="1:8">
      <c r="D20" s="146" t="s">
        <v>93</v>
      </c>
      <c r="E20" s="146"/>
      <c r="F20" s="146"/>
    </row>
  </sheetData>
  <mergeCells count="7">
    <mergeCell ref="A13:G13"/>
    <mergeCell ref="A3:G3"/>
    <mergeCell ref="G7:G8"/>
    <mergeCell ref="D7:F7"/>
    <mergeCell ref="C7:C8"/>
    <mergeCell ref="A7:A8"/>
    <mergeCell ref="B7:B8"/>
  </mergeCells>
  <pageMargins left="0.15748031496062992" right="0.15748031496062992" top="0.35433070866141736" bottom="0.74803149606299213" header="1.4960629921259843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>
      <selection activeCell="G6" sqref="G6:G7"/>
    </sheetView>
  </sheetViews>
  <sheetFormatPr defaultRowHeight="15"/>
  <cols>
    <col min="1" max="1" width="6.5703125" customWidth="1"/>
    <col min="2" max="2" width="18.7109375" customWidth="1"/>
    <col min="3" max="3" width="13.85546875" customWidth="1"/>
    <col min="4" max="4" width="13.28515625" customWidth="1"/>
    <col min="5" max="5" width="13" style="57" customWidth="1"/>
    <col min="6" max="6" width="12.5703125" customWidth="1"/>
    <col min="7" max="7" width="14.85546875" style="57" customWidth="1"/>
    <col min="8" max="8" width="14.28515625" customWidth="1"/>
    <col min="9" max="9" width="14.85546875" customWidth="1"/>
    <col min="10" max="10" width="14.7109375" customWidth="1"/>
  </cols>
  <sheetData>
    <row r="1" spans="1:10">
      <c r="J1" s="58" t="s">
        <v>39</v>
      </c>
    </row>
    <row r="2" spans="1:10" ht="50.45" customHeight="1">
      <c r="A2" s="616" t="s">
        <v>248</v>
      </c>
      <c r="B2" s="616"/>
      <c r="C2" s="616"/>
      <c r="D2" s="616"/>
      <c r="E2" s="616"/>
      <c r="F2" s="616"/>
      <c r="G2" s="616"/>
      <c r="H2" s="616"/>
      <c r="I2" s="616"/>
      <c r="J2" s="616"/>
    </row>
    <row r="3" spans="1:10" s="42" customFormat="1" ht="25.9" customHeight="1">
      <c r="A3" s="56" t="s">
        <v>143</v>
      </c>
    </row>
    <row r="4" spans="1:10" s="145" customFormat="1" ht="15" customHeight="1">
      <c r="A4" s="618" t="s">
        <v>4</v>
      </c>
      <c r="B4" s="618" t="s">
        <v>249</v>
      </c>
      <c r="C4" s="618" t="s">
        <v>250</v>
      </c>
      <c r="D4" s="626" t="s">
        <v>251</v>
      </c>
      <c r="E4" s="618" t="s">
        <v>252</v>
      </c>
      <c r="F4" s="618" t="s">
        <v>253</v>
      </c>
      <c r="G4" s="618" t="s">
        <v>6</v>
      </c>
      <c r="H4" s="618"/>
      <c r="I4" s="618"/>
      <c r="J4" s="618"/>
    </row>
    <row r="5" spans="1:10" s="145" customFormat="1" ht="5.45" customHeight="1">
      <c r="A5" s="623"/>
      <c r="B5" s="624"/>
      <c r="C5" s="618"/>
      <c r="D5" s="626"/>
      <c r="E5" s="618"/>
      <c r="F5" s="618"/>
      <c r="G5" s="618"/>
      <c r="H5" s="618"/>
      <c r="I5" s="618"/>
      <c r="J5" s="618"/>
    </row>
    <row r="6" spans="1:10" s="145" customFormat="1" ht="18" customHeight="1">
      <c r="A6" s="623"/>
      <c r="B6" s="624"/>
      <c r="C6" s="618"/>
      <c r="D6" s="626"/>
      <c r="E6" s="618"/>
      <c r="F6" s="618"/>
      <c r="G6" s="562" t="s">
        <v>333</v>
      </c>
      <c r="H6" s="618" t="s">
        <v>245</v>
      </c>
      <c r="I6" s="625"/>
      <c r="J6" s="625"/>
    </row>
    <row r="7" spans="1:10" s="145" customFormat="1" ht="53.45" customHeight="1">
      <c r="A7" s="623"/>
      <c r="B7" s="624"/>
      <c r="C7" s="618"/>
      <c r="D7" s="626"/>
      <c r="E7" s="618"/>
      <c r="F7" s="618"/>
      <c r="G7" s="622"/>
      <c r="H7" s="3" t="s">
        <v>91</v>
      </c>
      <c r="I7" s="3" t="s">
        <v>95</v>
      </c>
      <c r="J7" s="3" t="s">
        <v>211</v>
      </c>
    </row>
    <row r="8" spans="1:10" s="145" customFormat="1">
      <c r="A8" s="240">
        <v>1</v>
      </c>
      <c r="B8" s="2"/>
      <c r="C8" s="2"/>
      <c r="D8" s="2"/>
      <c r="E8" s="2"/>
      <c r="F8" s="2"/>
      <c r="G8" s="2"/>
      <c r="H8" s="2"/>
      <c r="I8" s="2"/>
      <c r="J8" s="2"/>
    </row>
    <row r="9" spans="1:10" s="145" customFormat="1">
      <c r="A9" s="240">
        <v>2</v>
      </c>
      <c r="B9" s="2"/>
      <c r="C9" s="2"/>
      <c r="D9" s="2"/>
      <c r="E9" s="2"/>
      <c r="F9" s="2"/>
      <c r="G9" s="2"/>
      <c r="H9" s="2"/>
      <c r="I9" s="2"/>
      <c r="J9" s="2"/>
    </row>
    <row r="10" spans="1:10" s="145" customFormat="1">
      <c r="A10" s="240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s="145" customFormat="1">
      <c r="A11" s="240"/>
      <c r="B11" s="237" t="s">
        <v>3</v>
      </c>
      <c r="C11" s="237"/>
      <c r="D11" s="2"/>
      <c r="E11" s="2"/>
      <c r="F11" s="2"/>
      <c r="G11" s="2"/>
      <c r="H11" s="2"/>
      <c r="I11" s="2"/>
      <c r="J11" s="2"/>
    </row>
    <row r="12" spans="1:10" s="145" customFormat="1">
      <c r="A12" s="331"/>
      <c r="B12" s="332"/>
      <c r="C12" s="332"/>
      <c r="D12" s="333"/>
      <c r="E12" s="333"/>
      <c r="F12" s="333"/>
      <c r="G12" s="333"/>
      <c r="H12" s="333"/>
      <c r="I12" s="333"/>
      <c r="J12" s="333"/>
    </row>
    <row r="13" spans="1:10" s="145" customFormat="1">
      <c r="A13" s="146" t="s">
        <v>14</v>
      </c>
      <c r="B13" s="146"/>
      <c r="C13" s="146"/>
      <c r="D13" s="146"/>
      <c r="E13" s="147"/>
      <c r="F13" s="147"/>
      <c r="G13" s="146" t="s">
        <v>15</v>
      </c>
      <c r="H13" s="146"/>
      <c r="I13" s="146"/>
      <c r="J13" s="60"/>
    </row>
    <row r="14" spans="1:10" s="145" customFormat="1">
      <c r="A14" s="146" t="s">
        <v>16</v>
      </c>
      <c r="B14" s="146"/>
      <c r="C14" s="146"/>
      <c r="D14" s="149"/>
      <c r="E14" s="147"/>
      <c r="F14" s="147"/>
      <c r="G14" s="149" t="s">
        <v>17</v>
      </c>
      <c r="H14" s="148"/>
      <c r="I14" s="148"/>
      <c r="J14" s="60"/>
    </row>
    <row r="15" spans="1:10" s="145" customFormat="1">
      <c r="A15" s="149" t="s">
        <v>18</v>
      </c>
      <c r="B15" s="146"/>
      <c r="C15" s="146"/>
      <c r="D15" s="146"/>
      <c r="E15" s="147"/>
      <c r="F15" s="147"/>
      <c r="G15" s="146"/>
      <c r="H15" s="146"/>
      <c r="I15" s="146"/>
      <c r="J15" s="60"/>
    </row>
    <row r="16" spans="1:10" s="145" customFormat="1">
      <c r="A16" s="146"/>
      <c r="B16" s="146"/>
      <c r="C16" s="146"/>
      <c r="D16" s="146"/>
      <c r="E16" s="147"/>
      <c r="F16" s="147"/>
      <c r="G16" s="146" t="s">
        <v>19</v>
      </c>
      <c r="H16" s="146"/>
      <c r="I16" s="146"/>
      <c r="J16" s="60"/>
    </row>
    <row r="17" spans="1:9" s="145" customFormat="1">
      <c r="A17" s="150"/>
      <c r="B17" s="150"/>
      <c r="C17" s="150"/>
      <c r="D17" s="150"/>
      <c r="E17" s="150"/>
      <c r="F17" s="150"/>
      <c r="G17" s="48"/>
    </row>
    <row r="18" spans="1:9" s="145" customFormat="1">
      <c r="D18" s="146"/>
      <c r="G18" s="146" t="s">
        <v>93</v>
      </c>
      <c r="H18" s="146"/>
      <c r="I18" s="146"/>
    </row>
  </sheetData>
  <mergeCells count="10">
    <mergeCell ref="G6:G7"/>
    <mergeCell ref="A2:J2"/>
    <mergeCell ref="A4:A7"/>
    <mergeCell ref="B4:B7"/>
    <mergeCell ref="H6:J6"/>
    <mergeCell ref="G4:J5"/>
    <mergeCell ref="C4:C7"/>
    <mergeCell ref="D4:D7"/>
    <mergeCell ref="E4:E7"/>
    <mergeCell ref="F4:F7"/>
  </mergeCells>
  <pageMargins left="0.47244094488188981" right="0.15748031496062992" top="0.51181102362204722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>
      <selection activeCell="I12" sqref="I12"/>
    </sheetView>
  </sheetViews>
  <sheetFormatPr defaultRowHeight="15"/>
  <cols>
    <col min="1" max="1" width="5.5703125" customWidth="1"/>
    <col min="2" max="2" width="15.7109375" customWidth="1"/>
    <col min="3" max="3" width="15.5703125" customWidth="1"/>
    <col min="4" max="4" width="23.5703125" customWidth="1"/>
    <col min="5" max="5" width="21" customWidth="1"/>
    <col min="6" max="6" width="38.28515625" customWidth="1"/>
    <col min="7" max="7" width="29.85546875" customWidth="1"/>
  </cols>
  <sheetData>
    <row r="1" spans="1:7">
      <c r="G1" s="58" t="s">
        <v>48</v>
      </c>
    </row>
    <row r="2" spans="1:7" ht="46.9" customHeight="1">
      <c r="A2" s="628" t="s">
        <v>255</v>
      </c>
      <c r="B2" s="628"/>
      <c r="C2" s="628"/>
      <c r="D2" s="628"/>
      <c r="E2" s="628"/>
      <c r="F2" s="628"/>
      <c r="G2" s="628"/>
    </row>
    <row r="3" spans="1:7" s="42" customFormat="1" ht="24" customHeight="1">
      <c r="A3" s="56" t="s">
        <v>146</v>
      </c>
    </row>
    <row r="4" spans="1:7">
      <c r="A4" s="618" t="s">
        <v>4</v>
      </c>
      <c r="B4" s="618" t="s">
        <v>8</v>
      </c>
      <c r="C4" s="618" t="s">
        <v>9</v>
      </c>
      <c r="D4" s="618" t="s">
        <v>10</v>
      </c>
      <c r="E4" s="618" t="s">
        <v>22</v>
      </c>
      <c r="F4" s="618" t="s">
        <v>11</v>
      </c>
      <c r="G4" s="618" t="s">
        <v>12</v>
      </c>
    </row>
    <row r="5" spans="1:7">
      <c r="A5" s="618"/>
      <c r="B5" s="618"/>
      <c r="C5" s="618"/>
      <c r="D5" s="618"/>
      <c r="E5" s="618"/>
      <c r="F5" s="618"/>
      <c r="G5" s="618"/>
    </row>
    <row r="6" spans="1:7" ht="34.9" customHeight="1">
      <c r="A6" s="618"/>
      <c r="B6" s="618"/>
      <c r="C6" s="618"/>
      <c r="D6" s="618"/>
      <c r="E6" s="618"/>
      <c r="F6" s="618"/>
      <c r="G6" s="618"/>
    </row>
    <row r="7" spans="1:7" ht="18.600000000000001" customHeight="1">
      <c r="A7" s="624" t="s">
        <v>20</v>
      </c>
      <c r="B7" s="624"/>
      <c r="C7" s="624"/>
      <c r="D7" s="624"/>
      <c r="E7" s="624"/>
      <c r="F7" s="624"/>
      <c r="G7" s="624"/>
    </row>
    <row r="8" spans="1:7" ht="18.600000000000001" customHeight="1">
      <c r="A8" s="624" t="s">
        <v>85</v>
      </c>
      <c r="B8" s="624"/>
      <c r="C8" s="624"/>
      <c r="D8" s="624"/>
      <c r="E8" s="624"/>
      <c r="F8" s="624"/>
      <c r="G8" s="624"/>
    </row>
    <row r="9" spans="1:7" ht="18.600000000000001" customHeight="1">
      <c r="A9" s="4">
        <v>1</v>
      </c>
      <c r="B9" s="2"/>
      <c r="C9" s="2"/>
      <c r="D9" s="2"/>
      <c r="E9" s="2"/>
      <c r="F9" s="2"/>
      <c r="G9" s="2"/>
    </row>
    <row r="10" spans="1:7" ht="18.600000000000001" customHeight="1">
      <c r="A10" s="4">
        <v>2</v>
      </c>
      <c r="B10" s="2"/>
      <c r="C10" s="2"/>
      <c r="D10" s="2"/>
      <c r="E10" s="2"/>
      <c r="F10" s="2"/>
      <c r="G10" s="2"/>
    </row>
    <row r="11" spans="1:7" ht="18.600000000000001" customHeight="1">
      <c r="A11" s="627" t="s">
        <v>13</v>
      </c>
      <c r="B11" s="627"/>
      <c r="C11" s="627"/>
      <c r="D11" s="627"/>
      <c r="E11" s="627"/>
      <c r="F11" s="627"/>
      <c r="G11" s="627"/>
    </row>
    <row r="12" spans="1:7" ht="18.600000000000001" customHeight="1">
      <c r="A12" s="624" t="s">
        <v>21</v>
      </c>
      <c r="B12" s="624"/>
      <c r="C12" s="624"/>
      <c r="D12" s="624"/>
      <c r="E12" s="624"/>
      <c r="F12" s="624"/>
      <c r="G12" s="624"/>
    </row>
    <row r="13" spans="1:7" ht="18.600000000000001" customHeight="1">
      <c r="A13" s="624" t="s">
        <v>85</v>
      </c>
      <c r="B13" s="624"/>
      <c r="C13" s="624"/>
      <c r="D13" s="624"/>
      <c r="E13" s="624"/>
      <c r="F13" s="624"/>
      <c r="G13" s="624"/>
    </row>
    <row r="14" spans="1:7" ht="18.600000000000001" customHeight="1">
      <c r="A14" s="4">
        <v>1</v>
      </c>
      <c r="B14" s="2"/>
      <c r="C14" s="2"/>
      <c r="D14" s="2"/>
      <c r="E14" s="2"/>
      <c r="F14" s="2"/>
      <c r="G14" s="2"/>
    </row>
    <row r="15" spans="1:7" ht="18.600000000000001" customHeight="1">
      <c r="A15" s="4">
        <v>2</v>
      </c>
      <c r="B15" s="2"/>
      <c r="C15" s="2"/>
      <c r="D15" s="2"/>
      <c r="E15" s="2"/>
      <c r="F15" s="2"/>
      <c r="G15" s="2"/>
    </row>
    <row r="16" spans="1:7" ht="18.600000000000001" customHeight="1">
      <c r="A16" s="627" t="s">
        <v>13</v>
      </c>
      <c r="B16" s="627"/>
      <c r="C16" s="627"/>
      <c r="D16" s="627"/>
      <c r="E16" s="627"/>
      <c r="F16" s="627"/>
      <c r="G16" s="627"/>
    </row>
    <row r="17" spans="1:8">
      <c r="A17" s="1"/>
      <c r="B17" s="1"/>
      <c r="C17" s="1"/>
      <c r="D17" s="1"/>
      <c r="E17" s="1"/>
      <c r="F17" s="1"/>
      <c r="G17" s="1"/>
    </row>
    <row r="18" spans="1:8">
      <c r="A18" s="5" t="s">
        <v>14</v>
      </c>
      <c r="B18" s="5"/>
      <c r="C18" s="6"/>
      <c r="D18" s="5"/>
      <c r="E18" s="5" t="s">
        <v>15</v>
      </c>
      <c r="F18" s="6"/>
      <c r="G18" s="6"/>
      <c r="H18" s="6"/>
    </row>
    <row r="19" spans="1:8">
      <c r="A19" s="5" t="s">
        <v>16</v>
      </c>
      <c r="B19" s="5"/>
      <c r="C19" s="6"/>
      <c r="D19" s="7"/>
      <c r="E19" s="8" t="s">
        <v>17</v>
      </c>
      <c r="F19" s="6"/>
      <c r="G19" s="6"/>
      <c r="H19" s="6"/>
    </row>
    <row r="20" spans="1:8">
      <c r="A20" s="8" t="s">
        <v>18</v>
      </c>
      <c r="B20" s="5"/>
      <c r="C20" s="6"/>
      <c r="D20" s="5"/>
      <c r="E20" s="5"/>
      <c r="F20" s="6"/>
      <c r="G20" s="6"/>
      <c r="H20" s="6"/>
    </row>
    <row r="21" spans="1:8">
      <c r="A21" s="5"/>
      <c r="B21" s="5"/>
      <c r="C21" s="6"/>
      <c r="D21" s="5"/>
      <c r="E21" s="5" t="s">
        <v>19</v>
      </c>
      <c r="F21" s="6"/>
      <c r="G21" s="6"/>
      <c r="H21" s="6"/>
    </row>
    <row r="22" spans="1:8">
      <c r="A22" s="1"/>
      <c r="B22" s="1"/>
      <c r="C22" s="1"/>
      <c r="D22" s="1"/>
      <c r="E22" s="1"/>
    </row>
    <row r="23" spans="1:8">
      <c r="A23" s="1"/>
      <c r="B23" s="1"/>
      <c r="C23" s="1"/>
      <c r="D23" s="1"/>
      <c r="E23" s="146" t="s">
        <v>93</v>
      </c>
      <c r="F23" s="146"/>
      <c r="G23" s="1"/>
    </row>
  </sheetData>
  <mergeCells count="14">
    <mergeCell ref="A16:G16"/>
    <mergeCell ref="A2:G2"/>
    <mergeCell ref="A4:A6"/>
    <mergeCell ref="B4:B6"/>
    <mergeCell ref="C4:C6"/>
    <mergeCell ref="D4:D6"/>
    <mergeCell ref="E4:E6"/>
    <mergeCell ref="F4:F6"/>
    <mergeCell ref="G4:G6"/>
    <mergeCell ref="A7:G7"/>
    <mergeCell ref="A8:G8"/>
    <mergeCell ref="A11:G11"/>
    <mergeCell ref="A12:G12"/>
    <mergeCell ref="A13:G13"/>
  </mergeCells>
  <pageMargins left="0.27559055118110237" right="0.15748031496062992" top="0.47244094488188981" bottom="0.19685039370078741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K12" sqref="K12"/>
    </sheetView>
  </sheetViews>
  <sheetFormatPr defaultColWidth="9.140625" defaultRowHeight="15"/>
  <cols>
    <col min="1" max="1" width="3.42578125" style="145" customWidth="1"/>
    <col min="2" max="2" width="21.7109375" style="57" customWidth="1"/>
    <col min="3" max="3" width="34.140625" style="57" customWidth="1"/>
    <col min="4" max="4" width="14" style="57" customWidth="1"/>
    <col min="5" max="5" width="14.7109375" style="57" customWidth="1"/>
    <col min="6" max="6" width="12.7109375" style="57" customWidth="1"/>
    <col min="7" max="7" width="12.5703125" style="57" customWidth="1"/>
    <col min="8" max="8" width="12.140625" style="57" customWidth="1"/>
    <col min="9" max="9" width="12.7109375" style="57" customWidth="1"/>
    <col min="10" max="10" width="11.28515625" style="57" customWidth="1"/>
    <col min="11" max="11" width="12.28515625" style="57" customWidth="1"/>
    <col min="12" max="12" width="25.5703125" style="57" customWidth="1"/>
    <col min="13" max="16384" width="9.140625" style="57"/>
  </cols>
  <sheetData>
    <row r="1" spans="1:12" ht="16.149999999999999" customHeight="1">
      <c r="L1" s="58" t="s">
        <v>46</v>
      </c>
    </row>
    <row r="2" spans="1:12" ht="22.9" customHeight="1">
      <c r="B2" s="629" t="s">
        <v>78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</row>
    <row r="3" spans="1:12" s="42" customFormat="1" ht="30.6" customHeight="1">
      <c r="B3" s="56" t="s">
        <v>143</v>
      </c>
    </row>
    <row r="4" spans="1:12" ht="9.6" customHeight="1" thickBot="1">
      <c r="F4" s="134"/>
    </row>
    <row r="5" spans="1:12" ht="18.75" customHeight="1">
      <c r="A5" s="639" t="s">
        <v>24</v>
      </c>
      <c r="B5" s="640"/>
      <c r="C5" s="641"/>
      <c r="D5" s="635" t="s">
        <v>256</v>
      </c>
      <c r="E5" s="637" t="s">
        <v>254</v>
      </c>
      <c r="F5" s="630" t="s">
        <v>91</v>
      </c>
      <c r="G5" s="631"/>
      <c r="H5" s="630" t="s">
        <v>95</v>
      </c>
      <c r="I5" s="632"/>
      <c r="J5" s="630" t="s">
        <v>211</v>
      </c>
      <c r="K5" s="632"/>
      <c r="L5" s="633" t="s">
        <v>90</v>
      </c>
    </row>
    <row r="6" spans="1:12" ht="60" customHeight="1" thickBot="1">
      <c r="A6" s="642"/>
      <c r="B6" s="643"/>
      <c r="C6" s="644"/>
      <c r="D6" s="636"/>
      <c r="E6" s="638"/>
      <c r="F6" s="125" t="s">
        <v>25</v>
      </c>
      <c r="G6" s="125" t="s">
        <v>97</v>
      </c>
      <c r="H6" s="76" t="s">
        <v>25</v>
      </c>
      <c r="I6" s="76" t="s">
        <v>257</v>
      </c>
      <c r="J6" s="76" t="s">
        <v>25</v>
      </c>
      <c r="K6" s="76" t="s">
        <v>258</v>
      </c>
      <c r="L6" s="634"/>
    </row>
    <row r="7" spans="1:12" ht="19.899999999999999" customHeight="1">
      <c r="A7" s="645" t="s">
        <v>27</v>
      </c>
      <c r="B7" s="646"/>
      <c r="C7" s="334" t="s">
        <v>26</v>
      </c>
      <c r="D7" s="55"/>
      <c r="E7" s="55"/>
      <c r="F7" s="51"/>
      <c r="G7" s="52"/>
      <c r="H7" s="51"/>
      <c r="I7" s="52"/>
      <c r="J7" s="51"/>
      <c r="K7" s="138"/>
      <c r="L7" s="53"/>
    </row>
    <row r="8" spans="1:12" ht="19.899999999999999" customHeight="1">
      <c r="A8" s="647"/>
      <c r="B8" s="648"/>
      <c r="C8" s="151" t="s">
        <v>79</v>
      </c>
      <c r="D8" s="127"/>
      <c r="E8" s="127"/>
      <c r="F8" s="128"/>
      <c r="G8" s="129"/>
      <c r="H8" s="128"/>
      <c r="I8" s="129"/>
      <c r="J8" s="128"/>
      <c r="K8" s="139"/>
      <c r="L8" s="130"/>
    </row>
    <row r="9" spans="1:12" ht="32.450000000000003" customHeight="1">
      <c r="A9" s="647"/>
      <c r="B9" s="648"/>
      <c r="C9" s="152" t="s">
        <v>80</v>
      </c>
      <c r="D9" s="10"/>
      <c r="E9" s="10"/>
      <c r="F9" s="9"/>
      <c r="G9" s="9"/>
      <c r="H9" s="9"/>
      <c r="I9" s="9"/>
      <c r="J9" s="9"/>
      <c r="K9" s="140"/>
      <c r="L9" s="54"/>
    </row>
    <row r="10" spans="1:12" ht="30.6" customHeight="1">
      <c r="A10" s="647"/>
      <c r="B10" s="648"/>
      <c r="C10" s="153" t="s">
        <v>183</v>
      </c>
      <c r="D10" s="11"/>
      <c r="E10" s="11"/>
      <c r="F10" s="78"/>
      <c r="G10" s="78"/>
      <c r="H10" s="78"/>
      <c r="I10" s="78"/>
      <c r="J10" s="78"/>
      <c r="K10" s="141"/>
      <c r="L10" s="79"/>
    </row>
    <row r="11" spans="1:12" ht="21" customHeight="1">
      <c r="A11" s="647"/>
      <c r="B11" s="648"/>
      <c r="C11" s="154" t="s">
        <v>81</v>
      </c>
      <c r="D11" s="10"/>
      <c r="E11" s="10"/>
      <c r="F11" s="9"/>
      <c r="G11" s="9"/>
      <c r="H11" s="9"/>
      <c r="I11" s="9"/>
      <c r="J11" s="9"/>
      <c r="K11" s="140"/>
      <c r="L11" s="54"/>
    </row>
    <row r="12" spans="1:12" ht="30">
      <c r="A12" s="647"/>
      <c r="B12" s="648"/>
      <c r="C12" s="153" t="s">
        <v>183</v>
      </c>
      <c r="D12" s="11"/>
      <c r="E12" s="11"/>
      <c r="F12" s="78"/>
      <c r="G12" s="78"/>
      <c r="H12" s="78"/>
      <c r="I12" s="78"/>
      <c r="J12" s="78"/>
      <c r="K12" s="141"/>
      <c r="L12" s="79"/>
    </row>
    <row r="13" spans="1:12" ht="29.25" customHeight="1">
      <c r="A13" s="647"/>
      <c r="B13" s="648"/>
      <c r="C13" s="154" t="s">
        <v>82</v>
      </c>
      <c r="D13" s="10"/>
      <c r="E13" s="10"/>
      <c r="F13" s="9"/>
      <c r="G13" s="9"/>
      <c r="H13" s="9"/>
      <c r="I13" s="9"/>
      <c r="J13" s="9"/>
      <c r="K13" s="140"/>
      <c r="L13" s="54"/>
    </row>
    <row r="14" spans="1:12" ht="30">
      <c r="A14" s="649"/>
      <c r="B14" s="622"/>
      <c r="C14" s="153" t="s">
        <v>183</v>
      </c>
      <c r="D14" s="11"/>
      <c r="E14" s="11"/>
      <c r="F14" s="78"/>
      <c r="G14" s="78"/>
      <c r="H14" s="78"/>
      <c r="I14" s="78"/>
      <c r="J14" s="78"/>
      <c r="K14" s="141"/>
      <c r="L14" s="79"/>
    </row>
    <row r="15" spans="1:12" ht="18" customHeight="1">
      <c r="A15" s="650" t="s">
        <v>23</v>
      </c>
      <c r="B15" s="655" t="s">
        <v>77</v>
      </c>
      <c r="C15" s="656"/>
      <c r="D15" s="14"/>
      <c r="E15" s="14"/>
      <c r="F15" s="81"/>
      <c r="G15" s="81"/>
      <c r="H15" s="81"/>
      <c r="I15" s="81"/>
      <c r="J15" s="81"/>
      <c r="K15" s="142"/>
      <c r="L15" s="82"/>
    </row>
    <row r="16" spans="1:12" ht="18.600000000000001" customHeight="1">
      <c r="A16" s="651"/>
      <c r="B16" s="657" t="s">
        <v>147</v>
      </c>
      <c r="C16" s="13" t="s">
        <v>26</v>
      </c>
      <c r="D16" s="83"/>
      <c r="E16" s="83"/>
      <c r="F16" s="84"/>
      <c r="G16" s="9"/>
      <c r="H16" s="84"/>
      <c r="I16" s="9"/>
      <c r="J16" s="84"/>
      <c r="K16" s="143"/>
      <c r="L16" s="54"/>
    </row>
    <row r="17" spans="1:12" ht="18.600000000000001" customHeight="1">
      <c r="A17" s="651"/>
      <c r="B17" s="657"/>
      <c r="C17" s="126" t="s">
        <v>79</v>
      </c>
      <c r="D17" s="83"/>
      <c r="E17" s="83"/>
      <c r="F17" s="84"/>
      <c r="G17" s="9"/>
      <c r="H17" s="84"/>
      <c r="I17" s="9"/>
      <c r="J17" s="84"/>
      <c r="K17" s="143"/>
      <c r="L17" s="54"/>
    </row>
    <row r="18" spans="1:12" ht="31.9" customHeight="1">
      <c r="A18" s="651"/>
      <c r="B18" s="657"/>
      <c r="C18" s="77" t="s">
        <v>80</v>
      </c>
      <c r="D18" s="10"/>
      <c r="E18" s="10"/>
      <c r="F18" s="9"/>
      <c r="G18" s="9"/>
      <c r="H18" s="9"/>
      <c r="I18" s="9"/>
      <c r="J18" s="9"/>
      <c r="K18" s="140"/>
      <c r="L18" s="54"/>
    </row>
    <row r="19" spans="1:12" ht="30">
      <c r="A19" s="651"/>
      <c r="B19" s="657"/>
      <c r="C19" s="153" t="s">
        <v>183</v>
      </c>
      <c r="D19" s="10"/>
      <c r="E19" s="10"/>
      <c r="F19" s="12"/>
      <c r="G19" s="9"/>
      <c r="H19" s="12"/>
      <c r="I19" s="9"/>
      <c r="J19" s="12"/>
      <c r="K19" s="144"/>
      <c r="L19" s="54"/>
    </row>
    <row r="20" spans="1:12" ht="23.25" customHeight="1">
      <c r="A20" s="651"/>
      <c r="B20" s="657"/>
      <c r="C20" s="80" t="s">
        <v>81</v>
      </c>
      <c r="D20" s="10"/>
      <c r="E20" s="10"/>
      <c r="F20" s="9"/>
      <c r="G20" s="9"/>
      <c r="H20" s="9"/>
      <c r="I20" s="9"/>
      <c r="J20" s="9"/>
      <c r="K20" s="140"/>
      <c r="L20" s="54"/>
    </row>
    <row r="21" spans="1:12" ht="30">
      <c r="A21" s="651"/>
      <c r="B21" s="657"/>
      <c r="C21" s="153" t="s">
        <v>183</v>
      </c>
      <c r="D21" s="10"/>
      <c r="E21" s="10"/>
      <c r="F21" s="12"/>
      <c r="G21" s="9"/>
      <c r="H21" s="12"/>
      <c r="I21" s="9"/>
      <c r="J21" s="12"/>
      <c r="K21" s="144"/>
      <c r="L21" s="54"/>
    </row>
    <row r="22" spans="1:12" ht="27.75" customHeight="1">
      <c r="A22" s="651"/>
      <c r="B22" s="657"/>
      <c r="C22" s="80" t="s">
        <v>82</v>
      </c>
      <c r="D22" s="10"/>
      <c r="E22" s="10"/>
      <c r="F22" s="9"/>
      <c r="G22" s="9"/>
      <c r="H22" s="9"/>
      <c r="I22" s="9"/>
      <c r="J22" s="9"/>
      <c r="K22" s="140"/>
      <c r="L22" s="54"/>
    </row>
    <row r="23" spans="1:12" ht="30">
      <c r="A23" s="651"/>
      <c r="B23" s="658"/>
      <c r="C23" s="153" t="s">
        <v>183</v>
      </c>
      <c r="D23" s="10"/>
      <c r="E23" s="10"/>
      <c r="F23" s="12"/>
      <c r="G23" s="9"/>
      <c r="H23" s="12"/>
      <c r="I23" s="9"/>
      <c r="J23" s="12"/>
      <c r="K23" s="144"/>
      <c r="L23" s="54"/>
    </row>
    <row r="24" spans="1:12" ht="19.5" customHeight="1">
      <c r="A24" s="651"/>
      <c r="B24" s="659" t="s">
        <v>77</v>
      </c>
      <c r="C24" s="656"/>
      <c r="D24" s="14"/>
      <c r="E24" s="14"/>
      <c r="F24" s="81"/>
      <c r="G24" s="81"/>
      <c r="H24" s="81"/>
      <c r="I24" s="81"/>
      <c r="J24" s="81"/>
      <c r="K24" s="142"/>
      <c r="L24" s="82"/>
    </row>
    <row r="25" spans="1:12" ht="19.899999999999999" customHeight="1">
      <c r="A25" s="651"/>
      <c r="B25" s="657" t="s">
        <v>148</v>
      </c>
      <c r="C25" s="13" t="s">
        <v>26</v>
      </c>
      <c r="D25" s="83"/>
      <c r="E25" s="83"/>
      <c r="F25" s="84"/>
      <c r="G25" s="9"/>
      <c r="H25" s="84"/>
      <c r="I25" s="9"/>
      <c r="J25" s="84"/>
      <c r="K25" s="143"/>
      <c r="L25" s="54"/>
    </row>
    <row r="26" spans="1:12" ht="19.899999999999999" customHeight="1">
      <c r="A26" s="651"/>
      <c r="B26" s="657"/>
      <c r="C26" s="126" t="s">
        <v>79</v>
      </c>
      <c r="D26" s="83"/>
      <c r="E26" s="83"/>
      <c r="F26" s="84"/>
      <c r="G26" s="9"/>
      <c r="H26" s="84"/>
      <c r="I26" s="9"/>
      <c r="J26" s="84"/>
      <c r="K26" s="143"/>
      <c r="L26" s="54"/>
    </row>
    <row r="27" spans="1:12" ht="30" customHeight="1">
      <c r="A27" s="651"/>
      <c r="B27" s="657"/>
      <c r="C27" s="77" t="s">
        <v>80</v>
      </c>
      <c r="D27" s="10"/>
      <c r="E27" s="10"/>
      <c r="F27" s="9"/>
      <c r="G27" s="9"/>
      <c r="H27" s="9"/>
      <c r="I27" s="9"/>
      <c r="J27" s="9"/>
      <c r="K27" s="140"/>
      <c r="L27" s="54"/>
    </row>
    <row r="28" spans="1:12" ht="30" customHeight="1">
      <c r="A28" s="651"/>
      <c r="B28" s="657"/>
      <c r="C28" s="153" t="s">
        <v>183</v>
      </c>
      <c r="D28" s="10"/>
      <c r="E28" s="10"/>
      <c r="F28" s="9"/>
      <c r="G28" s="9"/>
      <c r="H28" s="9"/>
      <c r="I28" s="9"/>
      <c r="J28" s="9"/>
      <c r="K28" s="140"/>
      <c r="L28" s="54"/>
    </row>
    <row r="29" spans="1:12" ht="20.25" customHeight="1">
      <c r="A29" s="651"/>
      <c r="B29" s="657"/>
      <c r="C29" s="80" t="s">
        <v>81</v>
      </c>
      <c r="D29" s="10"/>
      <c r="E29" s="10"/>
      <c r="F29" s="9"/>
      <c r="G29" s="9"/>
      <c r="H29" s="9"/>
      <c r="I29" s="9"/>
      <c r="J29" s="9"/>
      <c r="K29" s="140"/>
      <c r="L29" s="54"/>
    </row>
    <row r="30" spans="1:12" ht="28.15" customHeight="1">
      <c r="A30" s="651"/>
      <c r="B30" s="657"/>
      <c r="C30" s="153" t="s">
        <v>183</v>
      </c>
      <c r="D30" s="10"/>
      <c r="E30" s="10"/>
      <c r="F30" s="9"/>
      <c r="G30" s="9"/>
      <c r="H30" s="9"/>
      <c r="I30" s="9"/>
      <c r="J30" s="9"/>
      <c r="K30" s="140"/>
      <c r="L30" s="54"/>
    </row>
    <row r="31" spans="1:12" ht="28.5" customHeight="1">
      <c r="A31" s="651"/>
      <c r="B31" s="657"/>
      <c r="C31" s="80" t="s">
        <v>82</v>
      </c>
      <c r="D31" s="10"/>
      <c r="E31" s="10"/>
      <c r="F31" s="9"/>
      <c r="G31" s="9"/>
      <c r="H31" s="9"/>
      <c r="I31" s="9"/>
      <c r="J31" s="9"/>
      <c r="K31" s="140"/>
      <c r="L31" s="54"/>
    </row>
    <row r="32" spans="1:12" ht="28.9" customHeight="1">
      <c r="A32" s="651"/>
      <c r="B32" s="658"/>
      <c r="C32" s="153" t="s">
        <v>183</v>
      </c>
      <c r="D32" s="10"/>
      <c r="E32" s="10"/>
      <c r="F32" s="9"/>
      <c r="G32" s="9"/>
      <c r="H32" s="9"/>
      <c r="I32" s="9"/>
      <c r="J32" s="9"/>
      <c r="K32" s="140"/>
      <c r="L32" s="54"/>
    </row>
    <row r="33" spans="1:12" ht="21" customHeight="1">
      <c r="A33" s="651"/>
      <c r="B33" s="659" t="s">
        <v>77</v>
      </c>
      <c r="C33" s="656"/>
      <c r="D33" s="14"/>
      <c r="E33" s="14"/>
      <c r="F33" s="81"/>
      <c r="G33" s="81"/>
      <c r="H33" s="81"/>
      <c r="I33" s="81"/>
      <c r="J33" s="81"/>
      <c r="K33" s="142"/>
      <c r="L33" s="82"/>
    </row>
    <row r="34" spans="1:12" s="145" customFormat="1" ht="17.25" customHeight="1">
      <c r="A34" s="651"/>
      <c r="B34" s="241" t="s">
        <v>94</v>
      </c>
      <c r="C34" s="13" t="s">
        <v>26</v>
      </c>
      <c r="D34" s="83"/>
      <c r="E34" s="83"/>
      <c r="F34" s="84"/>
      <c r="G34" s="9"/>
      <c r="H34" s="84"/>
      <c r="I34" s="9"/>
      <c r="J34" s="84"/>
      <c r="K34" s="143"/>
      <c r="L34" s="54"/>
    </row>
    <row r="35" spans="1:12" ht="23.25" customHeight="1">
      <c r="A35" s="652"/>
      <c r="B35" s="660" t="s">
        <v>150</v>
      </c>
      <c r="C35" s="126" t="s">
        <v>79</v>
      </c>
      <c r="D35" s="83"/>
      <c r="E35" s="83"/>
      <c r="F35" s="84"/>
      <c r="G35" s="9"/>
      <c r="H35" s="84"/>
      <c r="I35" s="9"/>
      <c r="J35" s="84"/>
      <c r="K35" s="143"/>
      <c r="L35" s="54"/>
    </row>
    <row r="36" spans="1:12" ht="30" customHeight="1">
      <c r="A36" s="652"/>
      <c r="B36" s="660"/>
      <c r="C36" s="77" t="s">
        <v>80</v>
      </c>
      <c r="D36" s="10"/>
      <c r="E36" s="10"/>
      <c r="F36" s="9"/>
      <c r="G36" s="9"/>
      <c r="H36" s="9"/>
      <c r="I36" s="9"/>
      <c r="J36" s="9"/>
      <c r="K36" s="140"/>
      <c r="L36" s="54"/>
    </row>
    <row r="37" spans="1:12" ht="27.6" customHeight="1">
      <c r="A37" s="652"/>
      <c r="B37" s="660"/>
      <c r="C37" s="153" t="s">
        <v>183</v>
      </c>
      <c r="D37" s="10"/>
      <c r="E37" s="10"/>
      <c r="F37" s="9"/>
      <c r="G37" s="9"/>
      <c r="H37" s="9"/>
      <c r="I37" s="9"/>
      <c r="J37" s="9"/>
      <c r="K37" s="140"/>
      <c r="L37" s="54"/>
    </row>
    <row r="38" spans="1:12" ht="20.25" customHeight="1">
      <c r="A38" s="652"/>
      <c r="B38" s="660"/>
      <c r="C38" s="80" t="s">
        <v>81</v>
      </c>
      <c r="D38" s="10"/>
      <c r="E38" s="10"/>
      <c r="F38" s="9"/>
      <c r="G38" s="9"/>
      <c r="H38" s="9"/>
      <c r="I38" s="9"/>
      <c r="J38" s="9"/>
      <c r="K38" s="140"/>
      <c r="L38" s="54"/>
    </row>
    <row r="39" spans="1:12" ht="21.75" customHeight="1">
      <c r="A39" s="652"/>
      <c r="B39" s="660"/>
      <c r="C39" s="131" t="s">
        <v>149</v>
      </c>
      <c r="D39" s="10"/>
      <c r="E39" s="10"/>
      <c r="F39" s="9"/>
      <c r="G39" s="9"/>
      <c r="H39" s="9"/>
      <c r="I39" s="9"/>
      <c r="J39" s="9"/>
      <c r="K39" s="140"/>
      <c r="L39" s="54"/>
    </row>
    <row r="40" spans="1:12" ht="28.5" customHeight="1">
      <c r="A40" s="652"/>
      <c r="B40" s="660"/>
      <c r="C40" s="80" t="s">
        <v>82</v>
      </c>
      <c r="D40" s="10"/>
      <c r="E40" s="10"/>
      <c r="F40" s="9"/>
      <c r="G40" s="9"/>
      <c r="H40" s="9"/>
      <c r="I40" s="9"/>
      <c r="J40" s="9"/>
      <c r="K40" s="140"/>
      <c r="L40" s="54"/>
    </row>
    <row r="41" spans="1:12" ht="29.45" customHeight="1" thickBot="1">
      <c r="A41" s="653"/>
      <c r="B41" s="661"/>
      <c r="C41" s="335" t="s">
        <v>183</v>
      </c>
      <c r="D41" s="336"/>
      <c r="E41" s="336"/>
      <c r="F41" s="337"/>
      <c r="G41" s="337"/>
      <c r="H41" s="337"/>
      <c r="I41" s="337"/>
      <c r="J41" s="337"/>
      <c r="K41" s="338"/>
      <c r="L41" s="339"/>
    </row>
    <row r="42" spans="1:12" ht="19.5" customHeight="1">
      <c r="B42" s="654"/>
      <c r="C42" s="654"/>
      <c r="D42" s="654"/>
      <c r="E42" s="654"/>
      <c r="F42" s="654"/>
      <c r="G42" s="654"/>
      <c r="H42" s="654"/>
      <c r="I42" s="654"/>
      <c r="J42" s="654"/>
      <c r="K42" s="654"/>
      <c r="L42" s="654"/>
    </row>
    <row r="43" spans="1:12">
      <c r="B43" s="59" t="s">
        <v>14</v>
      </c>
      <c r="C43" s="59"/>
      <c r="D43" s="60"/>
      <c r="E43" s="60"/>
      <c r="F43" s="59"/>
      <c r="G43" s="59" t="s">
        <v>15</v>
      </c>
      <c r="H43" s="60"/>
      <c r="J43" s="60"/>
      <c r="K43" s="60"/>
    </row>
    <row r="44" spans="1:12">
      <c r="B44" s="59" t="s">
        <v>16</v>
      </c>
      <c r="C44" s="59"/>
      <c r="D44" s="60"/>
      <c r="E44" s="60"/>
      <c r="F44" s="7"/>
      <c r="G44" s="61" t="s">
        <v>17</v>
      </c>
      <c r="H44" s="60"/>
      <c r="J44" s="60"/>
      <c r="K44" s="60"/>
    </row>
    <row r="45" spans="1:12">
      <c r="B45" s="61" t="s">
        <v>18</v>
      </c>
      <c r="C45" s="59"/>
      <c r="D45" s="60"/>
      <c r="E45" s="60"/>
      <c r="F45" s="59"/>
      <c r="G45" s="59"/>
      <c r="H45" s="60"/>
      <c r="J45" s="60"/>
      <c r="K45" s="60"/>
    </row>
    <row r="46" spans="1:12">
      <c r="B46" s="59"/>
      <c r="C46" s="59"/>
      <c r="D46" s="60"/>
      <c r="E46" s="60"/>
      <c r="F46" s="59"/>
      <c r="G46" s="59" t="s">
        <v>19</v>
      </c>
      <c r="H46" s="60"/>
      <c r="J46" s="60"/>
      <c r="K46" s="60"/>
    </row>
    <row r="48" spans="1:12">
      <c r="G48" s="146" t="s">
        <v>93</v>
      </c>
      <c r="H48" s="146"/>
    </row>
    <row r="53" ht="20.25" customHeight="1"/>
    <row r="54" ht="18.75" customHeight="1"/>
    <row r="55" ht="18.75" customHeight="1"/>
    <row r="56" ht="20.25" customHeight="1"/>
    <row r="57" ht="18.75" customHeight="1"/>
    <row r="58" ht="18.75" customHeight="1"/>
    <row r="59" ht="18.75" customHeight="1"/>
    <row r="60" ht="23.25" customHeight="1"/>
    <row r="61" ht="18.75" customHeight="1"/>
    <row r="62" ht="51" customHeight="1"/>
  </sheetData>
  <mergeCells count="17">
    <mergeCell ref="A7:B14"/>
    <mergeCell ref="A15:A41"/>
    <mergeCell ref="B42:L42"/>
    <mergeCell ref="B15:C15"/>
    <mergeCell ref="B25:B32"/>
    <mergeCell ref="B33:C33"/>
    <mergeCell ref="B16:B23"/>
    <mergeCell ref="B24:C24"/>
    <mergeCell ref="B35:B41"/>
    <mergeCell ref="B2:L2"/>
    <mergeCell ref="F5:G5"/>
    <mergeCell ref="H5:I5"/>
    <mergeCell ref="J5:K5"/>
    <mergeCell ref="L5:L6"/>
    <mergeCell ref="D5:D6"/>
    <mergeCell ref="E5:E6"/>
    <mergeCell ref="A5:C6"/>
  </mergeCells>
  <pageMargins left="0.39370078740157483" right="0.15748031496062992" top="0.35433070866141736" bottom="0.15748031496062992" header="0.19685039370078741" footer="0.15748031496062992"/>
  <pageSetup paperSize="9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zoomScale="70" zoomScaleNormal="70" workbookViewId="0">
      <pane xSplit="3" ySplit="10" topLeftCell="D11" activePane="bottomRight" state="frozen"/>
      <selection pane="topRight" activeCell="D1" sqref="D1"/>
      <selection pane="bottomLeft" activeCell="A12" sqref="A12"/>
      <selection pane="bottomRight" activeCell="C11" sqref="C11"/>
    </sheetView>
  </sheetViews>
  <sheetFormatPr defaultRowHeight="15"/>
  <cols>
    <col min="1" max="1" width="4.7109375" style="145" customWidth="1"/>
    <col min="2" max="2" width="22.5703125" style="145" hidden="1" customWidth="1"/>
    <col min="3" max="3" width="42.140625" style="145" customWidth="1"/>
    <col min="4" max="4" width="11.5703125" style="145" customWidth="1"/>
    <col min="5" max="5" width="10.7109375" style="145" customWidth="1"/>
    <col min="6" max="6" width="9.7109375" style="145" customWidth="1"/>
    <col min="7" max="7" width="11.7109375" style="145" customWidth="1"/>
    <col min="8" max="8" width="11.5703125" style="145" customWidth="1"/>
    <col min="9" max="10" width="12.140625" style="145" customWidth="1"/>
    <col min="11" max="11" width="12.85546875" style="145" customWidth="1"/>
    <col min="12" max="14" width="11.7109375" style="145" customWidth="1"/>
    <col min="15" max="15" width="11.5703125" style="145" customWidth="1"/>
    <col min="16" max="16" width="14" style="145" customWidth="1"/>
    <col min="17" max="17" width="12.140625" style="145" customWidth="1"/>
    <col min="18" max="18" width="11.5703125" style="145" customWidth="1"/>
    <col min="19" max="19" width="12.42578125" style="145" customWidth="1"/>
    <col min="20" max="20" width="9.7109375" style="145" customWidth="1"/>
    <col min="21" max="21" width="10.7109375" style="145" customWidth="1"/>
    <col min="22" max="22" width="11.5703125" style="145" customWidth="1"/>
    <col min="23" max="24" width="12.140625" style="145" customWidth="1"/>
    <col min="25" max="25" width="12.85546875" style="145" customWidth="1"/>
    <col min="26" max="28" width="11.7109375" style="145" customWidth="1"/>
    <col min="29" max="29" width="11.5703125" style="145" customWidth="1"/>
    <col min="30" max="30" width="11.85546875" style="145" customWidth="1"/>
    <col min="31" max="31" width="12" style="145" customWidth="1"/>
    <col min="32" max="33" width="11.7109375" style="145" customWidth="1"/>
    <col min="34" max="34" width="12.7109375" style="145" customWidth="1"/>
    <col min="35" max="260" width="9.140625" style="145"/>
    <col min="261" max="261" width="6" style="145" customWidth="1"/>
    <col min="262" max="262" width="22.5703125" style="145" customWidth="1"/>
    <col min="263" max="263" width="30.28515625" style="145" customWidth="1"/>
    <col min="264" max="264" width="9.7109375" style="145" customWidth="1"/>
    <col min="265" max="265" width="10" style="145" customWidth="1"/>
    <col min="266" max="267" width="9.140625" style="145"/>
    <col min="268" max="268" width="12.5703125" style="145" customWidth="1"/>
    <col min="269" max="269" width="21.42578125" style="145" customWidth="1"/>
    <col min="270" max="273" width="12.85546875" style="145" customWidth="1"/>
    <col min="274" max="274" width="11.85546875" style="145" customWidth="1"/>
    <col min="275" max="275" width="11.28515625" style="145" customWidth="1"/>
    <col min="276" max="276" width="12.42578125" style="145" customWidth="1"/>
    <col min="277" max="516" width="9.140625" style="145"/>
    <col min="517" max="517" width="6" style="145" customWidth="1"/>
    <col min="518" max="518" width="22.5703125" style="145" customWidth="1"/>
    <col min="519" max="519" width="30.28515625" style="145" customWidth="1"/>
    <col min="520" max="520" width="9.7109375" style="145" customWidth="1"/>
    <col min="521" max="521" width="10" style="145" customWidth="1"/>
    <col min="522" max="523" width="9.140625" style="145"/>
    <col min="524" max="524" width="12.5703125" style="145" customWidth="1"/>
    <col min="525" max="525" width="21.42578125" style="145" customWidth="1"/>
    <col min="526" max="529" width="12.85546875" style="145" customWidth="1"/>
    <col min="530" max="530" width="11.85546875" style="145" customWidth="1"/>
    <col min="531" max="531" width="11.28515625" style="145" customWidth="1"/>
    <col min="532" max="532" width="12.42578125" style="145" customWidth="1"/>
    <col min="533" max="772" width="9.140625" style="145"/>
    <col min="773" max="773" width="6" style="145" customWidth="1"/>
    <col min="774" max="774" width="22.5703125" style="145" customWidth="1"/>
    <col min="775" max="775" width="30.28515625" style="145" customWidth="1"/>
    <col min="776" max="776" width="9.7109375" style="145" customWidth="1"/>
    <col min="777" max="777" width="10" style="145" customWidth="1"/>
    <col min="778" max="779" width="9.140625" style="145"/>
    <col min="780" max="780" width="12.5703125" style="145" customWidth="1"/>
    <col min="781" max="781" width="21.42578125" style="145" customWidth="1"/>
    <col min="782" max="785" width="12.85546875" style="145" customWidth="1"/>
    <col min="786" max="786" width="11.85546875" style="145" customWidth="1"/>
    <col min="787" max="787" width="11.28515625" style="145" customWidth="1"/>
    <col min="788" max="788" width="12.42578125" style="145" customWidth="1"/>
    <col min="789" max="1028" width="9.140625" style="145"/>
    <col min="1029" max="1029" width="6" style="145" customWidth="1"/>
    <col min="1030" max="1030" width="22.5703125" style="145" customWidth="1"/>
    <col min="1031" max="1031" width="30.28515625" style="145" customWidth="1"/>
    <col min="1032" max="1032" width="9.7109375" style="145" customWidth="1"/>
    <col min="1033" max="1033" width="10" style="145" customWidth="1"/>
    <col min="1034" max="1035" width="9.140625" style="145"/>
    <col min="1036" max="1036" width="12.5703125" style="145" customWidth="1"/>
    <col min="1037" max="1037" width="21.42578125" style="145" customWidth="1"/>
    <col min="1038" max="1041" width="12.85546875" style="145" customWidth="1"/>
    <col min="1042" max="1042" width="11.85546875" style="145" customWidth="1"/>
    <col min="1043" max="1043" width="11.28515625" style="145" customWidth="1"/>
    <col min="1044" max="1044" width="12.42578125" style="145" customWidth="1"/>
    <col min="1045" max="1284" width="9.140625" style="145"/>
    <col min="1285" max="1285" width="6" style="145" customWidth="1"/>
    <col min="1286" max="1286" width="22.5703125" style="145" customWidth="1"/>
    <col min="1287" max="1287" width="30.28515625" style="145" customWidth="1"/>
    <col min="1288" max="1288" width="9.7109375" style="145" customWidth="1"/>
    <col min="1289" max="1289" width="10" style="145" customWidth="1"/>
    <col min="1290" max="1291" width="9.140625" style="145"/>
    <col min="1292" max="1292" width="12.5703125" style="145" customWidth="1"/>
    <col min="1293" max="1293" width="21.42578125" style="145" customWidth="1"/>
    <col min="1294" max="1297" width="12.85546875" style="145" customWidth="1"/>
    <col min="1298" max="1298" width="11.85546875" style="145" customWidth="1"/>
    <col min="1299" max="1299" width="11.28515625" style="145" customWidth="1"/>
    <col min="1300" max="1300" width="12.42578125" style="145" customWidth="1"/>
    <col min="1301" max="1540" width="9.140625" style="145"/>
    <col min="1541" max="1541" width="6" style="145" customWidth="1"/>
    <col min="1542" max="1542" width="22.5703125" style="145" customWidth="1"/>
    <col min="1543" max="1543" width="30.28515625" style="145" customWidth="1"/>
    <col min="1544" max="1544" width="9.7109375" style="145" customWidth="1"/>
    <col min="1545" max="1545" width="10" style="145" customWidth="1"/>
    <col min="1546" max="1547" width="9.140625" style="145"/>
    <col min="1548" max="1548" width="12.5703125" style="145" customWidth="1"/>
    <col min="1549" max="1549" width="21.42578125" style="145" customWidth="1"/>
    <col min="1550" max="1553" width="12.85546875" style="145" customWidth="1"/>
    <col min="1554" max="1554" width="11.85546875" style="145" customWidth="1"/>
    <col min="1555" max="1555" width="11.28515625" style="145" customWidth="1"/>
    <col min="1556" max="1556" width="12.42578125" style="145" customWidth="1"/>
    <col min="1557" max="1796" width="9.140625" style="145"/>
    <col min="1797" max="1797" width="6" style="145" customWidth="1"/>
    <col min="1798" max="1798" width="22.5703125" style="145" customWidth="1"/>
    <col min="1799" max="1799" width="30.28515625" style="145" customWidth="1"/>
    <col min="1800" max="1800" width="9.7109375" style="145" customWidth="1"/>
    <col min="1801" max="1801" width="10" style="145" customWidth="1"/>
    <col min="1802" max="1803" width="9.140625" style="145"/>
    <col min="1804" max="1804" width="12.5703125" style="145" customWidth="1"/>
    <col min="1805" max="1805" width="21.42578125" style="145" customWidth="1"/>
    <col min="1806" max="1809" width="12.85546875" style="145" customWidth="1"/>
    <col min="1810" max="1810" width="11.85546875" style="145" customWidth="1"/>
    <col min="1811" max="1811" width="11.28515625" style="145" customWidth="1"/>
    <col min="1812" max="1812" width="12.42578125" style="145" customWidth="1"/>
    <col min="1813" max="2052" width="9.140625" style="145"/>
    <col min="2053" max="2053" width="6" style="145" customWidth="1"/>
    <col min="2054" max="2054" width="22.5703125" style="145" customWidth="1"/>
    <col min="2055" max="2055" width="30.28515625" style="145" customWidth="1"/>
    <col min="2056" max="2056" width="9.7109375" style="145" customWidth="1"/>
    <col min="2057" max="2057" width="10" style="145" customWidth="1"/>
    <col min="2058" max="2059" width="9.140625" style="145"/>
    <col min="2060" max="2060" width="12.5703125" style="145" customWidth="1"/>
    <col min="2061" max="2061" width="21.42578125" style="145" customWidth="1"/>
    <col min="2062" max="2065" width="12.85546875" style="145" customWidth="1"/>
    <col min="2066" max="2066" width="11.85546875" style="145" customWidth="1"/>
    <col min="2067" max="2067" width="11.28515625" style="145" customWidth="1"/>
    <col min="2068" max="2068" width="12.42578125" style="145" customWidth="1"/>
    <col min="2069" max="2308" width="9.140625" style="145"/>
    <col min="2309" max="2309" width="6" style="145" customWidth="1"/>
    <col min="2310" max="2310" width="22.5703125" style="145" customWidth="1"/>
    <col min="2311" max="2311" width="30.28515625" style="145" customWidth="1"/>
    <col min="2312" max="2312" width="9.7109375" style="145" customWidth="1"/>
    <col min="2313" max="2313" width="10" style="145" customWidth="1"/>
    <col min="2314" max="2315" width="9.140625" style="145"/>
    <col min="2316" max="2316" width="12.5703125" style="145" customWidth="1"/>
    <col min="2317" max="2317" width="21.42578125" style="145" customWidth="1"/>
    <col min="2318" max="2321" width="12.85546875" style="145" customWidth="1"/>
    <col min="2322" max="2322" width="11.85546875" style="145" customWidth="1"/>
    <col min="2323" max="2323" width="11.28515625" style="145" customWidth="1"/>
    <col min="2324" max="2324" width="12.42578125" style="145" customWidth="1"/>
    <col min="2325" max="2564" width="9.140625" style="145"/>
    <col min="2565" max="2565" width="6" style="145" customWidth="1"/>
    <col min="2566" max="2566" width="22.5703125" style="145" customWidth="1"/>
    <col min="2567" max="2567" width="30.28515625" style="145" customWidth="1"/>
    <col min="2568" max="2568" width="9.7109375" style="145" customWidth="1"/>
    <col min="2569" max="2569" width="10" style="145" customWidth="1"/>
    <col min="2570" max="2571" width="9.140625" style="145"/>
    <col min="2572" max="2572" width="12.5703125" style="145" customWidth="1"/>
    <col min="2573" max="2573" width="21.42578125" style="145" customWidth="1"/>
    <col min="2574" max="2577" width="12.85546875" style="145" customWidth="1"/>
    <col min="2578" max="2578" width="11.85546875" style="145" customWidth="1"/>
    <col min="2579" max="2579" width="11.28515625" style="145" customWidth="1"/>
    <col min="2580" max="2580" width="12.42578125" style="145" customWidth="1"/>
    <col min="2581" max="2820" width="9.140625" style="145"/>
    <col min="2821" max="2821" width="6" style="145" customWidth="1"/>
    <col min="2822" max="2822" width="22.5703125" style="145" customWidth="1"/>
    <col min="2823" max="2823" width="30.28515625" style="145" customWidth="1"/>
    <col min="2824" max="2824" width="9.7109375" style="145" customWidth="1"/>
    <col min="2825" max="2825" width="10" style="145" customWidth="1"/>
    <col min="2826" max="2827" width="9.140625" style="145"/>
    <col min="2828" max="2828" width="12.5703125" style="145" customWidth="1"/>
    <col min="2829" max="2829" width="21.42578125" style="145" customWidth="1"/>
    <col min="2830" max="2833" width="12.85546875" style="145" customWidth="1"/>
    <col min="2834" max="2834" width="11.85546875" style="145" customWidth="1"/>
    <col min="2835" max="2835" width="11.28515625" style="145" customWidth="1"/>
    <col min="2836" max="2836" width="12.42578125" style="145" customWidth="1"/>
    <col min="2837" max="3076" width="9.140625" style="145"/>
    <col min="3077" max="3077" width="6" style="145" customWidth="1"/>
    <col min="3078" max="3078" width="22.5703125" style="145" customWidth="1"/>
    <col min="3079" max="3079" width="30.28515625" style="145" customWidth="1"/>
    <col min="3080" max="3080" width="9.7109375" style="145" customWidth="1"/>
    <col min="3081" max="3081" width="10" style="145" customWidth="1"/>
    <col min="3082" max="3083" width="9.140625" style="145"/>
    <col min="3084" max="3084" width="12.5703125" style="145" customWidth="1"/>
    <col min="3085" max="3085" width="21.42578125" style="145" customWidth="1"/>
    <col min="3086" max="3089" width="12.85546875" style="145" customWidth="1"/>
    <col min="3090" max="3090" width="11.85546875" style="145" customWidth="1"/>
    <col min="3091" max="3091" width="11.28515625" style="145" customWidth="1"/>
    <col min="3092" max="3092" width="12.42578125" style="145" customWidth="1"/>
    <col min="3093" max="3332" width="9.140625" style="145"/>
    <col min="3333" max="3333" width="6" style="145" customWidth="1"/>
    <col min="3334" max="3334" width="22.5703125" style="145" customWidth="1"/>
    <col min="3335" max="3335" width="30.28515625" style="145" customWidth="1"/>
    <col min="3336" max="3336" width="9.7109375" style="145" customWidth="1"/>
    <col min="3337" max="3337" width="10" style="145" customWidth="1"/>
    <col min="3338" max="3339" width="9.140625" style="145"/>
    <col min="3340" max="3340" width="12.5703125" style="145" customWidth="1"/>
    <col min="3341" max="3341" width="21.42578125" style="145" customWidth="1"/>
    <col min="3342" max="3345" width="12.85546875" style="145" customWidth="1"/>
    <col min="3346" max="3346" width="11.85546875" style="145" customWidth="1"/>
    <col min="3347" max="3347" width="11.28515625" style="145" customWidth="1"/>
    <col min="3348" max="3348" width="12.42578125" style="145" customWidth="1"/>
    <col min="3349" max="3588" width="9.140625" style="145"/>
    <col min="3589" max="3589" width="6" style="145" customWidth="1"/>
    <col min="3590" max="3590" width="22.5703125" style="145" customWidth="1"/>
    <col min="3591" max="3591" width="30.28515625" style="145" customWidth="1"/>
    <col min="3592" max="3592" width="9.7109375" style="145" customWidth="1"/>
    <col min="3593" max="3593" width="10" style="145" customWidth="1"/>
    <col min="3594" max="3595" width="9.140625" style="145"/>
    <col min="3596" max="3596" width="12.5703125" style="145" customWidth="1"/>
    <col min="3597" max="3597" width="21.42578125" style="145" customWidth="1"/>
    <col min="3598" max="3601" width="12.85546875" style="145" customWidth="1"/>
    <col min="3602" max="3602" width="11.85546875" style="145" customWidth="1"/>
    <col min="3603" max="3603" width="11.28515625" style="145" customWidth="1"/>
    <col min="3604" max="3604" width="12.42578125" style="145" customWidth="1"/>
    <col min="3605" max="3844" width="9.140625" style="145"/>
    <col min="3845" max="3845" width="6" style="145" customWidth="1"/>
    <col min="3846" max="3846" width="22.5703125" style="145" customWidth="1"/>
    <col min="3847" max="3847" width="30.28515625" style="145" customWidth="1"/>
    <col min="3848" max="3848" width="9.7109375" style="145" customWidth="1"/>
    <col min="3849" max="3849" width="10" style="145" customWidth="1"/>
    <col min="3850" max="3851" width="9.140625" style="145"/>
    <col min="3852" max="3852" width="12.5703125" style="145" customWidth="1"/>
    <col min="3853" max="3853" width="21.42578125" style="145" customWidth="1"/>
    <col min="3854" max="3857" width="12.85546875" style="145" customWidth="1"/>
    <col min="3858" max="3858" width="11.85546875" style="145" customWidth="1"/>
    <col min="3859" max="3859" width="11.28515625" style="145" customWidth="1"/>
    <col min="3860" max="3860" width="12.42578125" style="145" customWidth="1"/>
    <col min="3861" max="4100" width="9.140625" style="145"/>
    <col min="4101" max="4101" width="6" style="145" customWidth="1"/>
    <col min="4102" max="4102" width="22.5703125" style="145" customWidth="1"/>
    <col min="4103" max="4103" width="30.28515625" style="145" customWidth="1"/>
    <col min="4104" max="4104" width="9.7109375" style="145" customWidth="1"/>
    <col min="4105" max="4105" width="10" style="145" customWidth="1"/>
    <col min="4106" max="4107" width="9.140625" style="145"/>
    <col min="4108" max="4108" width="12.5703125" style="145" customWidth="1"/>
    <col min="4109" max="4109" width="21.42578125" style="145" customWidth="1"/>
    <col min="4110" max="4113" width="12.85546875" style="145" customWidth="1"/>
    <col min="4114" max="4114" width="11.85546875" style="145" customWidth="1"/>
    <col min="4115" max="4115" width="11.28515625" style="145" customWidth="1"/>
    <col min="4116" max="4116" width="12.42578125" style="145" customWidth="1"/>
    <col min="4117" max="4356" width="9.140625" style="145"/>
    <col min="4357" max="4357" width="6" style="145" customWidth="1"/>
    <col min="4358" max="4358" width="22.5703125" style="145" customWidth="1"/>
    <col min="4359" max="4359" width="30.28515625" style="145" customWidth="1"/>
    <col min="4360" max="4360" width="9.7109375" style="145" customWidth="1"/>
    <col min="4361" max="4361" width="10" style="145" customWidth="1"/>
    <col min="4362" max="4363" width="9.140625" style="145"/>
    <col min="4364" max="4364" width="12.5703125" style="145" customWidth="1"/>
    <col min="4365" max="4365" width="21.42578125" style="145" customWidth="1"/>
    <col min="4366" max="4369" width="12.85546875" style="145" customWidth="1"/>
    <col min="4370" max="4370" width="11.85546875" style="145" customWidth="1"/>
    <col min="4371" max="4371" width="11.28515625" style="145" customWidth="1"/>
    <col min="4372" max="4372" width="12.42578125" style="145" customWidth="1"/>
    <col min="4373" max="4612" width="9.140625" style="145"/>
    <col min="4613" max="4613" width="6" style="145" customWidth="1"/>
    <col min="4614" max="4614" width="22.5703125" style="145" customWidth="1"/>
    <col min="4615" max="4615" width="30.28515625" style="145" customWidth="1"/>
    <col min="4616" max="4616" width="9.7109375" style="145" customWidth="1"/>
    <col min="4617" max="4617" width="10" style="145" customWidth="1"/>
    <col min="4618" max="4619" width="9.140625" style="145"/>
    <col min="4620" max="4620" width="12.5703125" style="145" customWidth="1"/>
    <col min="4621" max="4621" width="21.42578125" style="145" customWidth="1"/>
    <col min="4622" max="4625" width="12.85546875" style="145" customWidth="1"/>
    <col min="4626" max="4626" width="11.85546875" style="145" customWidth="1"/>
    <col min="4627" max="4627" width="11.28515625" style="145" customWidth="1"/>
    <col min="4628" max="4628" width="12.42578125" style="145" customWidth="1"/>
    <col min="4629" max="4868" width="9.140625" style="145"/>
    <col min="4869" max="4869" width="6" style="145" customWidth="1"/>
    <col min="4870" max="4870" width="22.5703125" style="145" customWidth="1"/>
    <col min="4871" max="4871" width="30.28515625" style="145" customWidth="1"/>
    <col min="4872" max="4872" width="9.7109375" style="145" customWidth="1"/>
    <col min="4873" max="4873" width="10" style="145" customWidth="1"/>
    <col min="4874" max="4875" width="9.140625" style="145"/>
    <col min="4876" max="4876" width="12.5703125" style="145" customWidth="1"/>
    <col min="4877" max="4877" width="21.42578125" style="145" customWidth="1"/>
    <col min="4878" max="4881" width="12.85546875" style="145" customWidth="1"/>
    <col min="4882" max="4882" width="11.85546875" style="145" customWidth="1"/>
    <col min="4883" max="4883" width="11.28515625" style="145" customWidth="1"/>
    <col min="4884" max="4884" width="12.42578125" style="145" customWidth="1"/>
    <col min="4885" max="5124" width="9.140625" style="145"/>
    <col min="5125" max="5125" width="6" style="145" customWidth="1"/>
    <col min="5126" max="5126" width="22.5703125" style="145" customWidth="1"/>
    <col min="5127" max="5127" width="30.28515625" style="145" customWidth="1"/>
    <col min="5128" max="5128" width="9.7109375" style="145" customWidth="1"/>
    <col min="5129" max="5129" width="10" style="145" customWidth="1"/>
    <col min="5130" max="5131" width="9.140625" style="145"/>
    <col min="5132" max="5132" width="12.5703125" style="145" customWidth="1"/>
    <col min="5133" max="5133" width="21.42578125" style="145" customWidth="1"/>
    <col min="5134" max="5137" width="12.85546875" style="145" customWidth="1"/>
    <col min="5138" max="5138" width="11.85546875" style="145" customWidth="1"/>
    <col min="5139" max="5139" width="11.28515625" style="145" customWidth="1"/>
    <col min="5140" max="5140" width="12.42578125" style="145" customWidth="1"/>
    <col min="5141" max="5380" width="9.140625" style="145"/>
    <col min="5381" max="5381" width="6" style="145" customWidth="1"/>
    <col min="5382" max="5382" width="22.5703125" style="145" customWidth="1"/>
    <col min="5383" max="5383" width="30.28515625" style="145" customWidth="1"/>
    <col min="5384" max="5384" width="9.7109375" style="145" customWidth="1"/>
    <col min="5385" max="5385" width="10" style="145" customWidth="1"/>
    <col min="5386" max="5387" width="9.140625" style="145"/>
    <col min="5388" max="5388" width="12.5703125" style="145" customWidth="1"/>
    <col min="5389" max="5389" width="21.42578125" style="145" customWidth="1"/>
    <col min="5390" max="5393" width="12.85546875" style="145" customWidth="1"/>
    <col min="5394" max="5394" width="11.85546875" style="145" customWidth="1"/>
    <col min="5395" max="5395" width="11.28515625" style="145" customWidth="1"/>
    <col min="5396" max="5396" width="12.42578125" style="145" customWidth="1"/>
    <col min="5397" max="5636" width="9.140625" style="145"/>
    <col min="5637" max="5637" width="6" style="145" customWidth="1"/>
    <col min="5638" max="5638" width="22.5703125" style="145" customWidth="1"/>
    <col min="5639" max="5639" width="30.28515625" style="145" customWidth="1"/>
    <col min="5640" max="5640" width="9.7109375" style="145" customWidth="1"/>
    <col min="5641" max="5641" width="10" style="145" customWidth="1"/>
    <col min="5642" max="5643" width="9.140625" style="145"/>
    <col min="5644" max="5644" width="12.5703125" style="145" customWidth="1"/>
    <col min="5645" max="5645" width="21.42578125" style="145" customWidth="1"/>
    <col min="5646" max="5649" width="12.85546875" style="145" customWidth="1"/>
    <col min="5650" max="5650" width="11.85546875" style="145" customWidth="1"/>
    <col min="5651" max="5651" width="11.28515625" style="145" customWidth="1"/>
    <col min="5652" max="5652" width="12.42578125" style="145" customWidth="1"/>
    <col min="5653" max="5892" width="9.140625" style="145"/>
    <col min="5893" max="5893" width="6" style="145" customWidth="1"/>
    <col min="5894" max="5894" width="22.5703125" style="145" customWidth="1"/>
    <col min="5895" max="5895" width="30.28515625" style="145" customWidth="1"/>
    <col min="5896" max="5896" width="9.7109375" style="145" customWidth="1"/>
    <col min="5897" max="5897" width="10" style="145" customWidth="1"/>
    <col min="5898" max="5899" width="9.140625" style="145"/>
    <col min="5900" max="5900" width="12.5703125" style="145" customWidth="1"/>
    <col min="5901" max="5901" width="21.42578125" style="145" customWidth="1"/>
    <col min="5902" max="5905" width="12.85546875" style="145" customWidth="1"/>
    <col min="5906" max="5906" width="11.85546875" style="145" customWidth="1"/>
    <col min="5907" max="5907" width="11.28515625" style="145" customWidth="1"/>
    <col min="5908" max="5908" width="12.42578125" style="145" customWidth="1"/>
    <col min="5909" max="6148" width="9.140625" style="145"/>
    <col min="6149" max="6149" width="6" style="145" customWidth="1"/>
    <col min="6150" max="6150" width="22.5703125" style="145" customWidth="1"/>
    <col min="6151" max="6151" width="30.28515625" style="145" customWidth="1"/>
    <col min="6152" max="6152" width="9.7109375" style="145" customWidth="1"/>
    <col min="6153" max="6153" width="10" style="145" customWidth="1"/>
    <col min="6154" max="6155" width="9.140625" style="145"/>
    <col min="6156" max="6156" width="12.5703125" style="145" customWidth="1"/>
    <col min="6157" max="6157" width="21.42578125" style="145" customWidth="1"/>
    <col min="6158" max="6161" width="12.85546875" style="145" customWidth="1"/>
    <col min="6162" max="6162" width="11.85546875" style="145" customWidth="1"/>
    <col min="6163" max="6163" width="11.28515625" style="145" customWidth="1"/>
    <col min="6164" max="6164" width="12.42578125" style="145" customWidth="1"/>
    <col min="6165" max="6404" width="9.140625" style="145"/>
    <col min="6405" max="6405" width="6" style="145" customWidth="1"/>
    <col min="6406" max="6406" width="22.5703125" style="145" customWidth="1"/>
    <col min="6407" max="6407" width="30.28515625" style="145" customWidth="1"/>
    <col min="6408" max="6408" width="9.7109375" style="145" customWidth="1"/>
    <col min="6409" max="6409" width="10" style="145" customWidth="1"/>
    <col min="6410" max="6411" width="9.140625" style="145"/>
    <col min="6412" max="6412" width="12.5703125" style="145" customWidth="1"/>
    <col min="6413" max="6413" width="21.42578125" style="145" customWidth="1"/>
    <col min="6414" max="6417" width="12.85546875" style="145" customWidth="1"/>
    <col min="6418" max="6418" width="11.85546875" style="145" customWidth="1"/>
    <col min="6419" max="6419" width="11.28515625" style="145" customWidth="1"/>
    <col min="6420" max="6420" width="12.42578125" style="145" customWidth="1"/>
    <col min="6421" max="6660" width="9.140625" style="145"/>
    <col min="6661" max="6661" width="6" style="145" customWidth="1"/>
    <col min="6662" max="6662" width="22.5703125" style="145" customWidth="1"/>
    <col min="6663" max="6663" width="30.28515625" style="145" customWidth="1"/>
    <col min="6664" max="6664" width="9.7109375" style="145" customWidth="1"/>
    <col min="6665" max="6665" width="10" style="145" customWidth="1"/>
    <col min="6666" max="6667" width="9.140625" style="145"/>
    <col min="6668" max="6668" width="12.5703125" style="145" customWidth="1"/>
    <col min="6669" max="6669" width="21.42578125" style="145" customWidth="1"/>
    <col min="6670" max="6673" width="12.85546875" style="145" customWidth="1"/>
    <col min="6674" max="6674" width="11.85546875" style="145" customWidth="1"/>
    <col min="6675" max="6675" width="11.28515625" style="145" customWidth="1"/>
    <col min="6676" max="6676" width="12.42578125" style="145" customWidth="1"/>
    <col min="6677" max="6916" width="9.140625" style="145"/>
    <col min="6917" max="6917" width="6" style="145" customWidth="1"/>
    <col min="6918" max="6918" width="22.5703125" style="145" customWidth="1"/>
    <col min="6919" max="6919" width="30.28515625" style="145" customWidth="1"/>
    <col min="6920" max="6920" width="9.7109375" style="145" customWidth="1"/>
    <col min="6921" max="6921" width="10" style="145" customWidth="1"/>
    <col min="6922" max="6923" width="9.140625" style="145"/>
    <col min="6924" max="6924" width="12.5703125" style="145" customWidth="1"/>
    <col min="6925" max="6925" width="21.42578125" style="145" customWidth="1"/>
    <col min="6926" max="6929" width="12.85546875" style="145" customWidth="1"/>
    <col min="6930" max="6930" width="11.85546875" style="145" customWidth="1"/>
    <col min="6931" max="6931" width="11.28515625" style="145" customWidth="1"/>
    <col min="6932" max="6932" width="12.42578125" style="145" customWidth="1"/>
    <col min="6933" max="7172" width="9.140625" style="145"/>
    <col min="7173" max="7173" width="6" style="145" customWidth="1"/>
    <col min="7174" max="7174" width="22.5703125" style="145" customWidth="1"/>
    <col min="7175" max="7175" width="30.28515625" style="145" customWidth="1"/>
    <col min="7176" max="7176" width="9.7109375" style="145" customWidth="1"/>
    <col min="7177" max="7177" width="10" style="145" customWidth="1"/>
    <col min="7178" max="7179" width="9.140625" style="145"/>
    <col min="7180" max="7180" width="12.5703125" style="145" customWidth="1"/>
    <col min="7181" max="7181" width="21.42578125" style="145" customWidth="1"/>
    <col min="7182" max="7185" width="12.85546875" style="145" customWidth="1"/>
    <col min="7186" max="7186" width="11.85546875" style="145" customWidth="1"/>
    <col min="7187" max="7187" width="11.28515625" style="145" customWidth="1"/>
    <col min="7188" max="7188" width="12.42578125" style="145" customWidth="1"/>
    <col min="7189" max="7428" width="9.140625" style="145"/>
    <col min="7429" max="7429" width="6" style="145" customWidth="1"/>
    <col min="7430" max="7430" width="22.5703125" style="145" customWidth="1"/>
    <col min="7431" max="7431" width="30.28515625" style="145" customWidth="1"/>
    <col min="7432" max="7432" width="9.7109375" style="145" customWidth="1"/>
    <col min="7433" max="7433" width="10" style="145" customWidth="1"/>
    <col min="7434" max="7435" width="9.140625" style="145"/>
    <col min="7436" max="7436" width="12.5703125" style="145" customWidth="1"/>
    <col min="7437" max="7437" width="21.42578125" style="145" customWidth="1"/>
    <col min="7438" max="7441" width="12.85546875" style="145" customWidth="1"/>
    <col min="7442" max="7442" width="11.85546875" style="145" customWidth="1"/>
    <col min="7443" max="7443" width="11.28515625" style="145" customWidth="1"/>
    <col min="7444" max="7444" width="12.42578125" style="145" customWidth="1"/>
    <col min="7445" max="7684" width="9.140625" style="145"/>
    <col min="7685" max="7685" width="6" style="145" customWidth="1"/>
    <col min="7686" max="7686" width="22.5703125" style="145" customWidth="1"/>
    <col min="7687" max="7687" width="30.28515625" style="145" customWidth="1"/>
    <col min="7688" max="7688" width="9.7109375" style="145" customWidth="1"/>
    <col min="7689" max="7689" width="10" style="145" customWidth="1"/>
    <col min="7690" max="7691" width="9.140625" style="145"/>
    <col min="7692" max="7692" width="12.5703125" style="145" customWidth="1"/>
    <col min="7693" max="7693" width="21.42578125" style="145" customWidth="1"/>
    <col min="7694" max="7697" width="12.85546875" style="145" customWidth="1"/>
    <col min="7698" max="7698" width="11.85546875" style="145" customWidth="1"/>
    <col min="7699" max="7699" width="11.28515625" style="145" customWidth="1"/>
    <col min="7700" max="7700" width="12.42578125" style="145" customWidth="1"/>
    <col min="7701" max="7940" width="9.140625" style="145"/>
    <col min="7941" max="7941" width="6" style="145" customWidth="1"/>
    <col min="7942" max="7942" width="22.5703125" style="145" customWidth="1"/>
    <col min="7943" max="7943" width="30.28515625" style="145" customWidth="1"/>
    <col min="7944" max="7944" width="9.7109375" style="145" customWidth="1"/>
    <col min="7945" max="7945" width="10" style="145" customWidth="1"/>
    <col min="7946" max="7947" width="9.140625" style="145"/>
    <col min="7948" max="7948" width="12.5703125" style="145" customWidth="1"/>
    <col min="7949" max="7949" width="21.42578125" style="145" customWidth="1"/>
    <col min="7950" max="7953" width="12.85546875" style="145" customWidth="1"/>
    <col min="7954" max="7954" width="11.85546875" style="145" customWidth="1"/>
    <col min="7955" max="7955" width="11.28515625" style="145" customWidth="1"/>
    <col min="7956" max="7956" width="12.42578125" style="145" customWidth="1"/>
    <col min="7957" max="8196" width="9.140625" style="145"/>
    <col min="8197" max="8197" width="6" style="145" customWidth="1"/>
    <col min="8198" max="8198" width="22.5703125" style="145" customWidth="1"/>
    <col min="8199" max="8199" width="30.28515625" style="145" customWidth="1"/>
    <col min="8200" max="8200" width="9.7109375" style="145" customWidth="1"/>
    <col min="8201" max="8201" width="10" style="145" customWidth="1"/>
    <col min="8202" max="8203" width="9.140625" style="145"/>
    <col min="8204" max="8204" width="12.5703125" style="145" customWidth="1"/>
    <col min="8205" max="8205" width="21.42578125" style="145" customWidth="1"/>
    <col min="8206" max="8209" width="12.85546875" style="145" customWidth="1"/>
    <col min="8210" max="8210" width="11.85546875" style="145" customWidth="1"/>
    <col min="8211" max="8211" width="11.28515625" style="145" customWidth="1"/>
    <col min="8212" max="8212" width="12.42578125" style="145" customWidth="1"/>
    <col min="8213" max="8452" width="9.140625" style="145"/>
    <col min="8453" max="8453" width="6" style="145" customWidth="1"/>
    <col min="8454" max="8454" width="22.5703125" style="145" customWidth="1"/>
    <col min="8455" max="8455" width="30.28515625" style="145" customWidth="1"/>
    <col min="8456" max="8456" width="9.7109375" style="145" customWidth="1"/>
    <col min="8457" max="8457" width="10" style="145" customWidth="1"/>
    <col min="8458" max="8459" width="9.140625" style="145"/>
    <col min="8460" max="8460" width="12.5703125" style="145" customWidth="1"/>
    <col min="8461" max="8461" width="21.42578125" style="145" customWidth="1"/>
    <col min="8462" max="8465" width="12.85546875" style="145" customWidth="1"/>
    <col min="8466" max="8466" width="11.85546875" style="145" customWidth="1"/>
    <col min="8467" max="8467" width="11.28515625" style="145" customWidth="1"/>
    <col min="8468" max="8468" width="12.42578125" style="145" customWidth="1"/>
    <col min="8469" max="8708" width="9.140625" style="145"/>
    <col min="8709" max="8709" width="6" style="145" customWidth="1"/>
    <col min="8710" max="8710" width="22.5703125" style="145" customWidth="1"/>
    <col min="8711" max="8711" width="30.28515625" style="145" customWidth="1"/>
    <col min="8712" max="8712" width="9.7109375" style="145" customWidth="1"/>
    <col min="8713" max="8713" width="10" style="145" customWidth="1"/>
    <col min="8714" max="8715" width="9.140625" style="145"/>
    <col min="8716" max="8716" width="12.5703125" style="145" customWidth="1"/>
    <col min="8717" max="8717" width="21.42578125" style="145" customWidth="1"/>
    <col min="8718" max="8721" width="12.85546875" style="145" customWidth="1"/>
    <col min="8722" max="8722" width="11.85546875" style="145" customWidth="1"/>
    <col min="8723" max="8723" width="11.28515625" style="145" customWidth="1"/>
    <col min="8724" max="8724" width="12.42578125" style="145" customWidth="1"/>
    <col min="8725" max="8964" width="9.140625" style="145"/>
    <col min="8965" max="8965" width="6" style="145" customWidth="1"/>
    <col min="8966" max="8966" width="22.5703125" style="145" customWidth="1"/>
    <col min="8967" max="8967" width="30.28515625" style="145" customWidth="1"/>
    <col min="8968" max="8968" width="9.7109375" style="145" customWidth="1"/>
    <col min="8969" max="8969" width="10" style="145" customWidth="1"/>
    <col min="8970" max="8971" width="9.140625" style="145"/>
    <col min="8972" max="8972" width="12.5703125" style="145" customWidth="1"/>
    <col min="8973" max="8973" width="21.42578125" style="145" customWidth="1"/>
    <col min="8974" max="8977" width="12.85546875" style="145" customWidth="1"/>
    <col min="8978" max="8978" width="11.85546875" style="145" customWidth="1"/>
    <col min="8979" max="8979" width="11.28515625" style="145" customWidth="1"/>
    <col min="8980" max="8980" width="12.42578125" style="145" customWidth="1"/>
    <col min="8981" max="9220" width="9.140625" style="145"/>
    <col min="9221" max="9221" width="6" style="145" customWidth="1"/>
    <col min="9222" max="9222" width="22.5703125" style="145" customWidth="1"/>
    <col min="9223" max="9223" width="30.28515625" style="145" customWidth="1"/>
    <col min="9224" max="9224" width="9.7109375" style="145" customWidth="1"/>
    <col min="9225" max="9225" width="10" style="145" customWidth="1"/>
    <col min="9226" max="9227" width="9.140625" style="145"/>
    <col min="9228" max="9228" width="12.5703125" style="145" customWidth="1"/>
    <col min="9229" max="9229" width="21.42578125" style="145" customWidth="1"/>
    <col min="9230" max="9233" width="12.85546875" style="145" customWidth="1"/>
    <col min="9234" max="9234" width="11.85546875" style="145" customWidth="1"/>
    <col min="9235" max="9235" width="11.28515625" style="145" customWidth="1"/>
    <col min="9236" max="9236" width="12.42578125" style="145" customWidth="1"/>
    <col min="9237" max="9476" width="9.140625" style="145"/>
    <col min="9477" max="9477" width="6" style="145" customWidth="1"/>
    <col min="9478" max="9478" width="22.5703125" style="145" customWidth="1"/>
    <col min="9479" max="9479" width="30.28515625" style="145" customWidth="1"/>
    <col min="9480" max="9480" width="9.7109375" style="145" customWidth="1"/>
    <col min="9481" max="9481" width="10" style="145" customWidth="1"/>
    <col min="9482" max="9483" width="9.140625" style="145"/>
    <col min="9484" max="9484" width="12.5703125" style="145" customWidth="1"/>
    <col min="9485" max="9485" width="21.42578125" style="145" customWidth="1"/>
    <col min="9486" max="9489" width="12.85546875" style="145" customWidth="1"/>
    <col min="9490" max="9490" width="11.85546875" style="145" customWidth="1"/>
    <col min="9491" max="9491" width="11.28515625" style="145" customWidth="1"/>
    <col min="9492" max="9492" width="12.42578125" style="145" customWidth="1"/>
    <col min="9493" max="9732" width="9.140625" style="145"/>
    <col min="9733" max="9733" width="6" style="145" customWidth="1"/>
    <col min="9734" max="9734" width="22.5703125" style="145" customWidth="1"/>
    <col min="9735" max="9735" width="30.28515625" style="145" customWidth="1"/>
    <col min="9736" max="9736" width="9.7109375" style="145" customWidth="1"/>
    <col min="9737" max="9737" width="10" style="145" customWidth="1"/>
    <col min="9738" max="9739" width="9.140625" style="145"/>
    <col min="9740" max="9740" width="12.5703125" style="145" customWidth="1"/>
    <col min="9741" max="9741" width="21.42578125" style="145" customWidth="1"/>
    <col min="9742" max="9745" width="12.85546875" style="145" customWidth="1"/>
    <col min="9746" max="9746" width="11.85546875" style="145" customWidth="1"/>
    <col min="9747" max="9747" width="11.28515625" style="145" customWidth="1"/>
    <col min="9748" max="9748" width="12.42578125" style="145" customWidth="1"/>
    <col min="9749" max="9988" width="9.140625" style="145"/>
    <col min="9989" max="9989" width="6" style="145" customWidth="1"/>
    <col min="9990" max="9990" width="22.5703125" style="145" customWidth="1"/>
    <col min="9991" max="9991" width="30.28515625" style="145" customWidth="1"/>
    <col min="9992" max="9992" width="9.7109375" style="145" customWidth="1"/>
    <col min="9993" max="9993" width="10" style="145" customWidth="1"/>
    <col min="9994" max="9995" width="9.140625" style="145"/>
    <col min="9996" max="9996" width="12.5703125" style="145" customWidth="1"/>
    <col min="9997" max="9997" width="21.42578125" style="145" customWidth="1"/>
    <col min="9998" max="10001" width="12.85546875" style="145" customWidth="1"/>
    <col min="10002" max="10002" width="11.85546875" style="145" customWidth="1"/>
    <col min="10003" max="10003" width="11.28515625" style="145" customWidth="1"/>
    <col min="10004" max="10004" width="12.42578125" style="145" customWidth="1"/>
    <col min="10005" max="10244" width="9.140625" style="145"/>
    <col min="10245" max="10245" width="6" style="145" customWidth="1"/>
    <col min="10246" max="10246" width="22.5703125" style="145" customWidth="1"/>
    <col min="10247" max="10247" width="30.28515625" style="145" customWidth="1"/>
    <col min="10248" max="10248" width="9.7109375" style="145" customWidth="1"/>
    <col min="10249" max="10249" width="10" style="145" customWidth="1"/>
    <col min="10250" max="10251" width="9.140625" style="145"/>
    <col min="10252" max="10252" width="12.5703125" style="145" customWidth="1"/>
    <col min="10253" max="10253" width="21.42578125" style="145" customWidth="1"/>
    <col min="10254" max="10257" width="12.85546875" style="145" customWidth="1"/>
    <col min="10258" max="10258" width="11.85546875" style="145" customWidth="1"/>
    <col min="10259" max="10259" width="11.28515625" style="145" customWidth="1"/>
    <col min="10260" max="10260" width="12.42578125" style="145" customWidth="1"/>
    <col min="10261" max="10500" width="9.140625" style="145"/>
    <col min="10501" max="10501" width="6" style="145" customWidth="1"/>
    <col min="10502" max="10502" width="22.5703125" style="145" customWidth="1"/>
    <col min="10503" max="10503" width="30.28515625" style="145" customWidth="1"/>
    <col min="10504" max="10504" width="9.7109375" style="145" customWidth="1"/>
    <col min="10505" max="10505" width="10" style="145" customWidth="1"/>
    <col min="10506" max="10507" width="9.140625" style="145"/>
    <col min="10508" max="10508" width="12.5703125" style="145" customWidth="1"/>
    <col min="10509" max="10509" width="21.42578125" style="145" customWidth="1"/>
    <col min="10510" max="10513" width="12.85546875" style="145" customWidth="1"/>
    <col min="10514" max="10514" width="11.85546875" style="145" customWidth="1"/>
    <col min="10515" max="10515" width="11.28515625" style="145" customWidth="1"/>
    <col min="10516" max="10516" width="12.42578125" style="145" customWidth="1"/>
    <col min="10517" max="10756" width="9.140625" style="145"/>
    <col min="10757" max="10757" width="6" style="145" customWidth="1"/>
    <col min="10758" max="10758" width="22.5703125" style="145" customWidth="1"/>
    <col min="10759" max="10759" width="30.28515625" style="145" customWidth="1"/>
    <col min="10760" max="10760" width="9.7109375" style="145" customWidth="1"/>
    <col min="10761" max="10761" width="10" style="145" customWidth="1"/>
    <col min="10762" max="10763" width="9.140625" style="145"/>
    <col min="10764" max="10764" width="12.5703125" style="145" customWidth="1"/>
    <col min="10765" max="10765" width="21.42578125" style="145" customWidth="1"/>
    <col min="10766" max="10769" width="12.85546875" style="145" customWidth="1"/>
    <col min="10770" max="10770" width="11.85546875" style="145" customWidth="1"/>
    <col min="10771" max="10771" width="11.28515625" style="145" customWidth="1"/>
    <col min="10772" max="10772" width="12.42578125" style="145" customWidth="1"/>
    <col min="10773" max="11012" width="9.140625" style="145"/>
    <col min="11013" max="11013" width="6" style="145" customWidth="1"/>
    <col min="11014" max="11014" width="22.5703125" style="145" customWidth="1"/>
    <col min="11015" max="11015" width="30.28515625" style="145" customWidth="1"/>
    <col min="11016" max="11016" width="9.7109375" style="145" customWidth="1"/>
    <col min="11017" max="11017" width="10" style="145" customWidth="1"/>
    <col min="11018" max="11019" width="9.140625" style="145"/>
    <col min="11020" max="11020" width="12.5703125" style="145" customWidth="1"/>
    <col min="11021" max="11021" width="21.42578125" style="145" customWidth="1"/>
    <col min="11022" max="11025" width="12.85546875" style="145" customWidth="1"/>
    <col min="11026" max="11026" width="11.85546875" style="145" customWidth="1"/>
    <col min="11027" max="11027" width="11.28515625" style="145" customWidth="1"/>
    <col min="11028" max="11028" width="12.42578125" style="145" customWidth="1"/>
    <col min="11029" max="11268" width="9.140625" style="145"/>
    <col min="11269" max="11269" width="6" style="145" customWidth="1"/>
    <col min="11270" max="11270" width="22.5703125" style="145" customWidth="1"/>
    <col min="11271" max="11271" width="30.28515625" style="145" customWidth="1"/>
    <col min="11272" max="11272" width="9.7109375" style="145" customWidth="1"/>
    <col min="11273" max="11273" width="10" style="145" customWidth="1"/>
    <col min="11274" max="11275" width="9.140625" style="145"/>
    <col min="11276" max="11276" width="12.5703125" style="145" customWidth="1"/>
    <col min="11277" max="11277" width="21.42578125" style="145" customWidth="1"/>
    <col min="11278" max="11281" width="12.85546875" style="145" customWidth="1"/>
    <col min="11282" max="11282" width="11.85546875" style="145" customWidth="1"/>
    <col min="11283" max="11283" width="11.28515625" style="145" customWidth="1"/>
    <col min="11284" max="11284" width="12.42578125" style="145" customWidth="1"/>
    <col min="11285" max="11524" width="9.140625" style="145"/>
    <col min="11525" max="11525" width="6" style="145" customWidth="1"/>
    <col min="11526" max="11526" width="22.5703125" style="145" customWidth="1"/>
    <col min="11527" max="11527" width="30.28515625" style="145" customWidth="1"/>
    <col min="11528" max="11528" width="9.7109375" style="145" customWidth="1"/>
    <col min="11529" max="11529" width="10" style="145" customWidth="1"/>
    <col min="11530" max="11531" width="9.140625" style="145"/>
    <col min="11532" max="11532" width="12.5703125" style="145" customWidth="1"/>
    <col min="11533" max="11533" width="21.42578125" style="145" customWidth="1"/>
    <col min="11534" max="11537" width="12.85546875" style="145" customWidth="1"/>
    <col min="11538" max="11538" width="11.85546875" style="145" customWidth="1"/>
    <col min="11539" max="11539" width="11.28515625" style="145" customWidth="1"/>
    <col min="11540" max="11540" width="12.42578125" style="145" customWidth="1"/>
    <col min="11541" max="11780" width="9.140625" style="145"/>
    <col min="11781" max="11781" width="6" style="145" customWidth="1"/>
    <col min="11782" max="11782" width="22.5703125" style="145" customWidth="1"/>
    <col min="11783" max="11783" width="30.28515625" style="145" customWidth="1"/>
    <col min="11784" max="11784" width="9.7109375" style="145" customWidth="1"/>
    <col min="11785" max="11785" width="10" style="145" customWidth="1"/>
    <col min="11786" max="11787" width="9.140625" style="145"/>
    <col min="11788" max="11788" width="12.5703125" style="145" customWidth="1"/>
    <col min="11789" max="11789" width="21.42578125" style="145" customWidth="1"/>
    <col min="11790" max="11793" width="12.85546875" style="145" customWidth="1"/>
    <col min="11794" max="11794" width="11.85546875" style="145" customWidth="1"/>
    <col min="11795" max="11795" width="11.28515625" style="145" customWidth="1"/>
    <col min="11796" max="11796" width="12.42578125" style="145" customWidth="1"/>
    <col min="11797" max="12036" width="9.140625" style="145"/>
    <col min="12037" max="12037" width="6" style="145" customWidth="1"/>
    <col min="12038" max="12038" width="22.5703125" style="145" customWidth="1"/>
    <col min="12039" max="12039" width="30.28515625" style="145" customWidth="1"/>
    <col min="12040" max="12040" width="9.7109375" style="145" customWidth="1"/>
    <col min="12041" max="12041" width="10" style="145" customWidth="1"/>
    <col min="12042" max="12043" width="9.140625" style="145"/>
    <col min="12044" max="12044" width="12.5703125" style="145" customWidth="1"/>
    <col min="12045" max="12045" width="21.42578125" style="145" customWidth="1"/>
    <col min="12046" max="12049" width="12.85546875" style="145" customWidth="1"/>
    <col min="12050" max="12050" width="11.85546875" style="145" customWidth="1"/>
    <col min="12051" max="12051" width="11.28515625" style="145" customWidth="1"/>
    <col min="12052" max="12052" width="12.42578125" style="145" customWidth="1"/>
    <col min="12053" max="12292" width="9.140625" style="145"/>
    <col min="12293" max="12293" width="6" style="145" customWidth="1"/>
    <col min="12294" max="12294" width="22.5703125" style="145" customWidth="1"/>
    <col min="12295" max="12295" width="30.28515625" style="145" customWidth="1"/>
    <col min="12296" max="12296" width="9.7109375" style="145" customWidth="1"/>
    <col min="12297" max="12297" width="10" style="145" customWidth="1"/>
    <col min="12298" max="12299" width="9.140625" style="145"/>
    <col min="12300" max="12300" width="12.5703125" style="145" customWidth="1"/>
    <col min="12301" max="12301" width="21.42578125" style="145" customWidth="1"/>
    <col min="12302" max="12305" width="12.85546875" style="145" customWidth="1"/>
    <col min="12306" max="12306" width="11.85546875" style="145" customWidth="1"/>
    <col min="12307" max="12307" width="11.28515625" style="145" customWidth="1"/>
    <col min="12308" max="12308" width="12.42578125" style="145" customWidth="1"/>
    <col min="12309" max="12548" width="9.140625" style="145"/>
    <col min="12549" max="12549" width="6" style="145" customWidth="1"/>
    <col min="12550" max="12550" width="22.5703125" style="145" customWidth="1"/>
    <col min="12551" max="12551" width="30.28515625" style="145" customWidth="1"/>
    <col min="12552" max="12552" width="9.7109375" style="145" customWidth="1"/>
    <col min="12553" max="12553" width="10" style="145" customWidth="1"/>
    <col min="12554" max="12555" width="9.140625" style="145"/>
    <col min="12556" max="12556" width="12.5703125" style="145" customWidth="1"/>
    <col min="12557" max="12557" width="21.42578125" style="145" customWidth="1"/>
    <col min="12558" max="12561" width="12.85546875" style="145" customWidth="1"/>
    <col min="12562" max="12562" width="11.85546875" style="145" customWidth="1"/>
    <col min="12563" max="12563" width="11.28515625" style="145" customWidth="1"/>
    <col min="12564" max="12564" width="12.42578125" style="145" customWidth="1"/>
    <col min="12565" max="12804" width="9.140625" style="145"/>
    <col min="12805" max="12805" width="6" style="145" customWidth="1"/>
    <col min="12806" max="12806" width="22.5703125" style="145" customWidth="1"/>
    <col min="12807" max="12807" width="30.28515625" style="145" customWidth="1"/>
    <col min="12808" max="12808" width="9.7109375" style="145" customWidth="1"/>
    <col min="12809" max="12809" width="10" style="145" customWidth="1"/>
    <col min="12810" max="12811" width="9.140625" style="145"/>
    <col min="12812" max="12812" width="12.5703125" style="145" customWidth="1"/>
    <col min="12813" max="12813" width="21.42578125" style="145" customWidth="1"/>
    <col min="12814" max="12817" width="12.85546875" style="145" customWidth="1"/>
    <col min="12818" max="12818" width="11.85546875" style="145" customWidth="1"/>
    <col min="12819" max="12819" width="11.28515625" style="145" customWidth="1"/>
    <col min="12820" max="12820" width="12.42578125" style="145" customWidth="1"/>
    <col min="12821" max="13060" width="9.140625" style="145"/>
    <col min="13061" max="13061" width="6" style="145" customWidth="1"/>
    <col min="13062" max="13062" width="22.5703125" style="145" customWidth="1"/>
    <col min="13063" max="13063" width="30.28515625" style="145" customWidth="1"/>
    <col min="13064" max="13064" width="9.7109375" style="145" customWidth="1"/>
    <col min="13065" max="13065" width="10" style="145" customWidth="1"/>
    <col min="13066" max="13067" width="9.140625" style="145"/>
    <col min="13068" max="13068" width="12.5703125" style="145" customWidth="1"/>
    <col min="13069" max="13069" width="21.42578125" style="145" customWidth="1"/>
    <col min="13070" max="13073" width="12.85546875" style="145" customWidth="1"/>
    <col min="13074" max="13074" width="11.85546875" style="145" customWidth="1"/>
    <col min="13075" max="13075" width="11.28515625" style="145" customWidth="1"/>
    <col min="13076" max="13076" width="12.42578125" style="145" customWidth="1"/>
    <col min="13077" max="13316" width="9.140625" style="145"/>
    <col min="13317" max="13317" width="6" style="145" customWidth="1"/>
    <col min="13318" max="13318" width="22.5703125" style="145" customWidth="1"/>
    <col min="13319" max="13319" width="30.28515625" style="145" customWidth="1"/>
    <col min="13320" max="13320" width="9.7109375" style="145" customWidth="1"/>
    <col min="13321" max="13321" width="10" style="145" customWidth="1"/>
    <col min="13322" max="13323" width="9.140625" style="145"/>
    <col min="13324" max="13324" width="12.5703125" style="145" customWidth="1"/>
    <col min="13325" max="13325" width="21.42578125" style="145" customWidth="1"/>
    <col min="13326" max="13329" width="12.85546875" style="145" customWidth="1"/>
    <col min="13330" max="13330" width="11.85546875" style="145" customWidth="1"/>
    <col min="13331" max="13331" width="11.28515625" style="145" customWidth="1"/>
    <col min="13332" max="13332" width="12.42578125" style="145" customWidth="1"/>
    <col min="13333" max="13572" width="9.140625" style="145"/>
    <col min="13573" max="13573" width="6" style="145" customWidth="1"/>
    <col min="13574" max="13574" width="22.5703125" style="145" customWidth="1"/>
    <col min="13575" max="13575" width="30.28515625" style="145" customWidth="1"/>
    <col min="13576" max="13576" width="9.7109375" style="145" customWidth="1"/>
    <col min="13577" max="13577" width="10" style="145" customWidth="1"/>
    <col min="13578" max="13579" width="9.140625" style="145"/>
    <col min="13580" max="13580" width="12.5703125" style="145" customWidth="1"/>
    <col min="13581" max="13581" width="21.42578125" style="145" customWidth="1"/>
    <col min="13582" max="13585" width="12.85546875" style="145" customWidth="1"/>
    <col min="13586" max="13586" width="11.85546875" style="145" customWidth="1"/>
    <col min="13587" max="13587" width="11.28515625" style="145" customWidth="1"/>
    <col min="13588" max="13588" width="12.42578125" style="145" customWidth="1"/>
    <col min="13589" max="13828" width="9.140625" style="145"/>
    <col min="13829" max="13829" width="6" style="145" customWidth="1"/>
    <col min="13830" max="13830" width="22.5703125" style="145" customWidth="1"/>
    <col min="13831" max="13831" width="30.28515625" style="145" customWidth="1"/>
    <col min="13832" max="13832" width="9.7109375" style="145" customWidth="1"/>
    <col min="13833" max="13833" width="10" style="145" customWidth="1"/>
    <col min="13834" max="13835" width="9.140625" style="145"/>
    <col min="13836" max="13836" width="12.5703125" style="145" customWidth="1"/>
    <col min="13837" max="13837" width="21.42578125" style="145" customWidth="1"/>
    <col min="13838" max="13841" width="12.85546875" style="145" customWidth="1"/>
    <col min="13842" max="13842" width="11.85546875" style="145" customWidth="1"/>
    <col min="13843" max="13843" width="11.28515625" style="145" customWidth="1"/>
    <col min="13844" max="13844" width="12.42578125" style="145" customWidth="1"/>
    <col min="13845" max="14084" width="9.140625" style="145"/>
    <col min="14085" max="14085" width="6" style="145" customWidth="1"/>
    <col min="14086" max="14086" width="22.5703125" style="145" customWidth="1"/>
    <col min="14087" max="14087" width="30.28515625" style="145" customWidth="1"/>
    <col min="14088" max="14088" width="9.7109375" style="145" customWidth="1"/>
    <col min="14089" max="14089" width="10" style="145" customWidth="1"/>
    <col min="14090" max="14091" width="9.140625" style="145"/>
    <col min="14092" max="14092" width="12.5703125" style="145" customWidth="1"/>
    <col min="14093" max="14093" width="21.42578125" style="145" customWidth="1"/>
    <col min="14094" max="14097" width="12.85546875" style="145" customWidth="1"/>
    <col min="14098" max="14098" width="11.85546875" style="145" customWidth="1"/>
    <col min="14099" max="14099" width="11.28515625" style="145" customWidth="1"/>
    <col min="14100" max="14100" width="12.42578125" style="145" customWidth="1"/>
    <col min="14101" max="14340" width="9.140625" style="145"/>
    <col min="14341" max="14341" width="6" style="145" customWidth="1"/>
    <col min="14342" max="14342" width="22.5703125" style="145" customWidth="1"/>
    <col min="14343" max="14343" width="30.28515625" style="145" customWidth="1"/>
    <col min="14344" max="14344" width="9.7109375" style="145" customWidth="1"/>
    <col min="14345" max="14345" width="10" style="145" customWidth="1"/>
    <col min="14346" max="14347" width="9.140625" style="145"/>
    <col min="14348" max="14348" width="12.5703125" style="145" customWidth="1"/>
    <col min="14349" max="14349" width="21.42578125" style="145" customWidth="1"/>
    <col min="14350" max="14353" width="12.85546875" style="145" customWidth="1"/>
    <col min="14354" max="14354" width="11.85546875" style="145" customWidth="1"/>
    <col min="14355" max="14355" width="11.28515625" style="145" customWidth="1"/>
    <col min="14356" max="14356" width="12.42578125" style="145" customWidth="1"/>
    <col min="14357" max="14596" width="9.140625" style="145"/>
    <col min="14597" max="14597" width="6" style="145" customWidth="1"/>
    <col min="14598" max="14598" width="22.5703125" style="145" customWidth="1"/>
    <col min="14599" max="14599" width="30.28515625" style="145" customWidth="1"/>
    <col min="14600" max="14600" width="9.7109375" style="145" customWidth="1"/>
    <col min="14601" max="14601" width="10" style="145" customWidth="1"/>
    <col min="14602" max="14603" width="9.140625" style="145"/>
    <col min="14604" max="14604" width="12.5703125" style="145" customWidth="1"/>
    <col min="14605" max="14605" width="21.42578125" style="145" customWidth="1"/>
    <col min="14606" max="14609" width="12.85546875" style="145" customWidth="1"/>
    <col min="14610" max="14610" width="11.85546875" style="145" customWidth="1"/>
    <col min="14611" max="14611" width="11.28515625" style="145" customWidth="1"/>
    <col min="14612" max="14612" width="12.42578125" style="145" customWidth="1"/>
    <col min="14613" max="14852" width="9.140625" style="145"/>
    <col min="14853" max="14853" width="6" style="145" customWidth="1"/>
    <col min="14854" max="14854" width="22.5703125" style="145" customWidth="1"/>
    <col min="14855" max="14855" width="30.28515625" style="145" customWidth="1"/>
    <col min="14856" max="14856" width="9.7109375" style="145" customWidth="1"/>
    <col min="14857" max="14857" width="10" style="145" customWidth="1"/>
    <col min="14858" max="14859" width="9.140625" style="145"/>
    <col min="14860" max="14860" width="12.5703125" style="145" customWidth="1"/>
    <col min="14861" max="14861" width="21.42578125" style="145" customWidth="1"/>
    <col min="14862" max="14865" width="12.85546875" style="145" customWidth="1"/>
    <col min="14866" max="14866" width="11.85546875" style="145" customWidth="1"/>
    <col min="14867" max="14867" width="11.28515625" style="145" customWidth="1"/>
    <col min="14868" max="14868" width="12.42578125" style="145" customWidth="1"/>
    <col min="14869" max="15108" width="9.140625" style="145"/>
    <col min="15109" max="15109" width="6" style="145" customWidth="1"/>
    <col min="15110" max="15110" width="22.5703125" style="145" customWidth="1"/>
    <col min="15111" max="15111" width="30.28515625" style="145" customWidth="1"/>
    <col min="15112" max="15112" width="9.7109375" style="145" customWidth="1"/>
    <col min="15113" max="15113" width="10" style="145" customWidth="1"/>
    <col min="15114" max="15115" width="9.140625" style="145"/>
    <col min="15116" max="15116" width="12.5703125" style="145" customWidth="1"/>
    <col min="15117" max="15117" width="21.42578125" style="145" customWidth="1"/>
    <col min="15118" max="15121" width="12.85546875" style="145" customWidth="1"/>
    <col min="15122" max="15122" width="11.85546875" style="145" customWidth="1"/>
    <col min="15123" max="15123" width="11.28515625" style="145" customWidth="1"/>
    <col min="15124" max="15124" width="12.42578125" style="145" customWidth="1"/>
    <col min="15125" max="15364" width="9.140625" style="145"/>
    <col min="15365" max="15365" width="6" style="145" customWidth="1"/>
    <col min="15366" max="15366" width="22.5703125" style="145" customWidth="1"/>
    <col min="15367" max="15367" width="30.28515625" style="145" customWidth="1"/>
    <col min="15368" max="15368" width="9.7109375" style="145" customWidth="1"/>
    <col min="15369" max="15369" width="10" style="145" customWidth="1"/>
    <col min="15370" max="15371" width="9.140625" style="145"/>
    <col min="15372" max="15372" width="12.5703125" style="145" customWidth="1"/>
    <col min="15373" max="15373" width="21.42578125" style="145" customWidth="1"/>
    <col min="15374" max="15377" width="12.85546875" style="145" customWidth="1"/>
    <col min="15378" max="15378" width="11.85546875" style="145" customWidth="1"/>
    <col min="15379" max="15379" width="11.28515625" style="145" customWidth="1"/>
    <col min="15380" max="15380" width="12.42578125" style="145" customWidth="1"/>
    <col min="15381" max="15620" width="9.140625" style="145"/>
    <col min="15621" max="15621" width="6" style="145" customWidth="1"/>
    <col min="15622" max="15622" width="22.5703125" style="145" customWidth="1"/>
    <col min="15623" max="15623" width="30.28515625" style="145" customWidth="1"/>
    <col min="15624" max="15624" width="9.7109375" style="145" customWidth="1"/>
    <col min="15625" max="15625" width="10" style="145" customWidth="1"/>
    <col min="15626" max="15627" width="9.140625" style="145"/>
    <col min="15628" max="15628" width="12.5703125" style="145" customWidth="1"/>
    <col min="15629" max="15629" width="21.42578125" style="145" customWidth="1"/>
    <col min="15630" max="15633" width="12.85546875" style="145" customWidth="1"/>
    <col min="15634" max="15634" width="11.85546875" style="145" customWidth="1"/>
    <col min="15635" max="15635" width="11.28515625" style="145" customWidth="1"/>
    <col min="15636" max="15636" width="12.42578125" style="145" customWidth="1"/>
    <col min="15637" max="15876" width="9.140625" style="145"/>
    <col min="15877" max="15877" width="6" style="145" customWidth="1"/>
    <col min="15878" max="15878" width="22.5703125" style="145" customWidth="1"/>
    <col min="15879" max="15879" width="30.28515625" style="145" customWidth="1"/>
    <col min="15880" max="15880" width="9.7109375" style="145" customWidth="1"/>
    <col min="15881" max="15881" width="10" style="145" customWidth="1"/>
    <col min="15882" max="15883" width="9.140625" style="145"/>
    <col min="15884" max="15884" width="12.5703125" style="145" customWidth="1"/>
    <col min="15885" max="15885" width="21.42578125" style="145" customWidth="1"/>
    <col min="15886" max="15889" width="12.85546875" style="145" customWidth="1"/>
    <col min="15890" max="15890" width="11.85546875" style="145" customWidth="1"/>
    <col min="15891" max="15891" width="11.28515625" style="145" customWidth="1"/>
    <col min="15892" max="15892" width="12.42578125" style="145" customWidth="1"/>
    <col min="15893" max="16132" width="9.140625" style="145"/>
    <col min="16133" max="16133" width="6" style="145" customWidth="1"/>
    <col min="16134" max="16134" width="22.5703125" style="145" customWidth="1"/>
    <col min="16135" max="16135" width="30.28515625" style="145" customWidth="1"/>
    <col min="16136" max="16136" width="9.7109375" style="145" customWidth="1"/>
    <col min="16137" max="16137" width="10" style="145" customWidth="1"/>
    <col min="16138" max="16139" width="9.140625" style="145"/>
    <col min="16140" max="16140" width="12.5703125" style="145" customWidth="1"/>
    <col min="16141" max="16141" width="21.42578125" style="145" customWidth="1"/>
    <col min="16142" max="16145" width="12.85546875" style="145" customWidth="1"/>
    <col min="16146" max="16146" width="11.85546875" style="145" customWidth="1"/>
    <col min="16147" max="16147" width="11.28515625" style="145" customWidth="1"/>
    <col min="16148" max="16148" width="12.42578125" style="145" customWidth="1"/>
    <col min="16149" max="16384" width="9.140625" style="145"/>
  </cols>
  <sheetData>
    <row r="1" spans="1:34" ht="31.5" customHeight="1">
      <c r="G1" s="679"/>
      <c r="H1" s="680"/>
      <c r="I1" s="680"/>
      <c r="J1" s="680"/>
      <c r="K1" s="680"/>
      <c r="U1" s="679"/>
      <c r="V1" s="680"/>
      <c r="W1" s="680"/>
      <c r="X1" s="680"/>
      <c r="Y1" s="680"/>
      <c r="AB1" s="681" t="s">
        <v>184</v>
      </c>
      <c r="AC1" s="682"/>
      <c r="AD1" s="682"/>
      <c r="AE1" s="682"/>
      <c r="AF1" s="682"/>
    </row>
    <row r="2" spans="1:34" ht="27.75" customHeight="1">
      <c r="A2" s="683" t="s">
        <v>334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</row>
    <row r="3" spans="1:34" ht="45.75" customHeight="1" thickBot="1">
      <c r="A3" s="155"/>
      <c r="B3" s="155"/>
      <c r="C3" s="692" t="s">
        <v>266</v>
      </c>
      <c r="D3" s="693"/>
      <c r="E3" s="694"/>
      <c r="F3" s="694"/>
      <c r="G3" s="694"/>
      <c r="H3" s="694"/>
      <c r="I3" s="694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156"/>
      <c r="U3" s="156"/>
      <c r="V3" s="156"/>
      <c r="W3" s="156"/>
      <c r="X3" s="156"/>
      <c r="Y3" s="156"/>
      <c r="Z3" s="155"/>
      <c r="AA3" s="155"/>
      <c r="AB3" s="155"/>
      <c r="AC3" s="155"/>
      <c r="AD3" s="155"/>
      <c r="AE3" s="155"/>
      <c r="AF3" s="155"/>
      <c r="AG3" s="155"/>
      <c r="AH3" s="155"/>
    </row>
    <row r="4" spans="1:34" ht="21" customHeight="1" thickBot="1">
      <c r="A4" s="710" t="s">
        <v>47</v>
      </c>
      <c r="B4" s="157"/>
      <c r="C4" s="713" t="s">
        <v>98</v>
      </c>
      <c r="D4" s="666" t="s">
        <v>259</v>
      </c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8"/>
      <c r="T4" s="666" t="s">
        <v>260</v>
      </c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70"/>
    </row>
    <row r="5" spans="1:34" ht="17.25" customHeight="1">
      <c r="A5" s="711"/>
      <c r="B5" s="662" t="s">
        <v>99</v>
      </c>
      <c r="C5" s="647"/>
      <c r="D5" s="688" t="s">
        <v>100</v>
      </c>
      <c r="E5" s="689" t="s">
        <v>101</v>
      </c>
      <c r="F5" s="689" t="s">
        <v>102</v>
      </c>
      <c r="G5" s="689" t="s">
        <v>103</v>
      </c>
      <c r="H5" s="690" t="s">
        <v>23</v>
      </c>
      <c r="I5" s="691"/>
      <c r="J5" s="691"/>
      <c r="K5" s="662"/>
      <c r="L5" s="662"/>
      <c r="M5" s="662"/>
      <c r="N5" s="662"/>
      <c r="O5" s="662"/>
      <c r="P5" s="662"/>
      <c r="Q5" s="662"/>
      <c r="R5" s="632"/>
      <c r="S5" s="702" t="s">
        <v>261</v>
      </c>
      <c r="T5" s="684" t="s">
        <v>101</v>
      </c>
      <c r="U5" s="671" t="s">
        <v>102</v>
      </c>
      <c r="V5" s="671" t="s">
        <v>103</v>
      </c>
      <c r="W5" s="690" t="s">
        <v>23</v>
      </c>
      <c r="X5" s="662"/>
      <c r="Y5" s="662"/>
      <c r="Z5" s="662"/>
      <c r="AA5" s="662"/>
      <c r="AB5" s="662"/>
      <c r="AC5" s="662"/>
      <c r="AD5" s="662"/>
      <c r="AE5" s="662"/>
      <c r="AF5" s="662"/>
      <c r="AG5" s="632"/>
      <c r="AH5" s="702" t="s">
        <v>261</v>
      </c>
    </row>
    <row r="6" spans="1:34" ht="15.75" customHeight="1">
      <c r="A6" s="711"/>
      <c r="B6" s="663"/>
      <c r="C6" s="647"/>
      <c r="D6" s="684"/>
      <c r="E6" s="671"/>
      <c r="F6" s="671"/>
      <c r="G6" s="671"/>
      <c r="H6" s="674" t="s">
        <v>268</v>
      </c>
      <c r="I6" s="673" t="s">
        <v>267</v>
      </c>
      <c r="J6" s="673" t="s">
        <v>124</v>
      </c>
      <c r="K6" s="686" t="s">
        <v>94</v>
      </c>
      <c r="L6" s="663"/>
      <c r="M6" s="663"/>
      <c r="N6" s="663"/>
      <c r="O6" s="663"/>
      <c r="P6" s="663"/>
      <c r="Q6" s="663"/>
      <c r="R6" s="678"/>
      <c r="S6" s="703"/>
      <c r="T6" s="684"/>
      <c r="U6" s="671"/>
      <c r="V6" s="671"/>
      <c r="W6" s="674" t="s">
        <v>268</v>
      </c>
      <c r="X6" s="673" t="s">
        <v>267</v>
      </c>
      <c r="Y6" s="673" t="s">
        <v>124</v>
      </c>
      <c r="Z6" s="705" t="s">
        <v>94</v>
      </c>
      <c r="AA6" s="625"/>
      <c r="AB6" s="625"/>
      <c r="AC6" s="625"/>
      <c r="AD6" s="625"/>
      <c r="AE6" s="625"/>
      <c r="AF6" s="625"/>
      <c r="AG6" s="625"/>
      <c r="AH6" s="703"/>
    </row>
    <row r="7" spans="1:34" ht="39.6" customHeight="1">
      <c r="A7" s="711"/>
      <c r="B7" s="664"/>
      <c r="C7" s="647"/>
      <c r="D7" s="684"/>
      <c r="E7" s="671"/>
      <c r="F7" s="671"/>
      <c r="G7" s="671"/>
      <c r="H7" s="674"/>
      <c r="I7" s="674"/>
      <c r="J7" s="674"/>
      <c r="K7" s="687" t="s">
        <v>104</v>
      </c>
      <c r="L7" s="676" t="s">
        <v>23</v>
      </c>
      <c r="M7" s="677"/>
      <c r="N7" s="678"/>
      <c r="O7" s="706" t="s">
        <v>105</v>
      </c>
      <c r="P7" s="708" t="s">
        <v>23</v>
      </c>
      <c r="Q7" s="709"/>
      <c r="R7" s="622"/>
      <c r="S7" s="703"/>
      <c r="T7" s="684"/>
      <c r="U7" s="671"/>
      <c r="V7" s="671"/>
      <c r="W7" s="674"/>
      <c r="X7" s="674"/>
      <c r="Y7" s="674"/>
      <c r="Z7" s="687" t="s">
        <v>104</v>
      </c>
      <c r="AA7" s="676" t="s">
        <v>23</v>
      </c>
      <c r="AB7" s="677"/>
      <c r="AC7" s="678"/>
      <c r="AD7" s="706" t="s">
        <v>105</v>
      </c>
      <c r="AE7" s="707" t="s">
        <v>23</v>
      </c>
      <c r="AF7" s="625"/>
      <c r="AG7" s="625"/>
      <c r="AH7" s="703"/>
    </row>
    <row r="8" spans="1:34" ht="67.5" customHeight="1" thickBot="1">
      <c r="A8" s="712"/>
      <c r="B8" s="665"/>
      <c r="C8" s="714"/>
      <c r="D8" s="685"/>
      <c r="E8" s="672"/>
      <c r="F8" s="672"/>
      <c r="G8" s="672"/>
      <c r="H8" s="675"/>
      <c r="I8" s="675"/>
      <c r="J8" s="675"/>
      <c r="K8" s="672"/>
      <c r="L8" s="158" t="s">
        <v>268</v>
      </c>
      <c r="M8" s="176" t="s">
        <v>267</v>
      </c>
      <c r="N8" s="158" t="s">
        <v>125</v>
      </c>
      <c r="O8" s="638"/>
      <c r="P8" s="158" t="s">
        <v>268</v>
      </c>
      <c r="Q8" s="176" t="s">
        <v>267</v>
      </c>
      <c r="R8" s="158" t="s">
        <v>125</v>
      </c>
      <c r="S8" s="704"/>
      <c r="T8" s="685"/>
      <c r="U8" s="672"/>
      <c r="V8" s="672"/>
      <c r="W8" s="675"/>
      <c r="X8" s="675"/>
      <c r="Y8" s="675"/>
      <c r="Z8" s="672"/>
      <c r="AA8" s="158" t="s">
        <v>268</v>
      </c>
      <c r="AB8" s="176" t="s">
        <v>267</v>
      </c>
      <c r="AC8" s="158" t="s">
        <v>125</v>
      </c>
      <c r="AD8" s="638"/>
      <c r="AE8" s="158" t="s">
        <v>268</v>
      </c>
      <c r="AF8" s="176" t="s">
        <v>267</v>
      </c>
      <c r="AG8" s="158" t="s">
        <v>125</v>
      </c>
      <c r="AH8" s="704"/>
    </row>
    <row r="9" spans="1:34" s="150" customFormat="1" ht="13.5" thickBot="1">
      <c r="A9" s="159" t="s">
        <v>2</v>
      </c>
      <c r="B9" s="160" t="s">
        <v>106</v>
      </c>
      <c r="C9" s="173" t="s">
        <v>107</v>
      </c>
      <c r="D9" s="340">
        <v>1</v>
      </c>
      <c r="E9" s="341">
        <v>2</v>
      </c>
      <c r="F9" s="341">
        <v>3</v>
      </c>
      <c r="G9" s="341" t="s">
        <v>108</v>
      </c>
      <c r="H9" s="341" t="s">
        <v>126</v>
      </c>
      <c r="I9" s="341" t="s">
        <v>127</v>
      </c>
      <c r="J9" s="341" t="s">
        <v>128</v>
      </c>
      <c r="K9" s="341" t="s">
        <v>129</v>
      </c>
      <c r="L9" s="341">
        <v>9</v>
      </c>
      <c r="M9" s="341">
        <v>10</v>
      </c>
      <c r="N9" s="341">
        <v>11</v>
      </c>
      <c r="O9" s="341" t="s">
        <v>130</v>
      </c>
      <c r="P9" s="341">
        <v>13</v>
      </c>
      <c r="Q9" s="341">
        <v>14</v>
      </c>
      <c r="R9" s="342">
        <v>15</v>
      </c>
      <c r="S9" s="343">
        <v>16</v>
      </c>
      <c r="T9" s="353">
        <v>17</v>
      </c>
      <c r="U9" s="342">
        <v>18</v>
      </c>
      <c r="V9" s="342" t="s">
        <v>262</v>
      </c>
      <c r="W9" s="342" t="s">
        <v>131</v>
      </c>
      <c r="X9" s="342" t="s">
        <v>132</v>
      </c>
      <c r="Y9" s="342" t="s">
        <v>263</v>
      </c>
      <c r="Z9" s="342" t="s">
        <v>264</v>
      </c>
      <c r="AA9" s="342">
        <v>24</v>
      </c>
      <c r="AB9" s="342">
        <v>25</v>
      </c>
      <c r="AC9" s="342">
        <v>26</v>
      </c>
      <c r="AD9" s="342" t="s">
        <v>265</v>
      </c>
      <c r="AE9" s="342">
        <v>28</v>
      </c>
      <c r="AF9" s="344">
        <v>29</v>
      </c>
      <c r="AG9" s="345">
        <v>30</v>
      </c>
      <c r="AH9" s="346">
        <v>31</v>
      </c>
    </row>
    <row r="10" spans="1:34" ht="33.75" customHeight="1" thickBot="1">
      <c r="A10" s="696" t="s">
        <v>269</v>
      </c>
      <c r="B10" s="697"/>
      <c r="C10" s="698"/>
      <c r="D10" s="358">
        <f t="shared" ref="D10:AG10" si="0">D11+D16</f>
        <v>0</v>
      </c>
      <c r="E10" s="348">
        <f t="shared" si="0"/>
        <v>0</v>
      </c>
      <c r="F10" s="348">
        <f t="shared" si="0"/>
        <v>0</v>
      </c>
      <c r="G10" s="348">
        <f t="shared" si="0"/>
        <v>0</v>
      </c>
      <c r="H10" s="348">
        <f t="shared" si="0"/>
        <v>0</v>
      </c>
      <c r="I10" s="348">
        <f t="shared" si="0"/>
        <v>0</v>
      </c>
      <c r="J10" s="348">
        <f t="shared" si="0"/>
        <v>0</v>
      </c>
      <c r="K10" s="348">
        <f t="shared" si="0"/>
        <v>0</v>
      </c>
      <c r="L10" s="348">
        <f t="shared" si="0"/>
        <v>0</v>
      </c>
      <c r="M10" s="348">
        <f t="shared" si="0"/>
        <v>0</v>
      </c>
      <c r="N10" s="348">
        <f t="shared" si="0"/>
        <v>0</v>
      </c>
      <c r="O10" s="348">
        <f t="shared" si="0"/>
        <v>0</v>
      </c>
      <c r="P10" s="348">
        <f t="shared" si="0"/>
        <v>0</v>
      </c>
      <c r="Q10" s="348">
        <f t="shared" si="0"/>
        <v>0</v>
      </c>
      <c r="R10" s="348">
        <f t="shared" si="0"/>
        <v>0</v>
      </c>
      <c r="S10" s="354">
        <f t="shared" si="0"/>
        <v>0</v>
      </c>
      <c r="T10" s="347">
        <f t="shared" si="0"/>
        <v>0</v>
      </c>
      <c r="U10" s="348">
        <f t="shared" si="0"/>
        <v>0</v>
      </c>
      <c r="V10" s="348">
        <f t="shared" si="0"/>
        <v>0</v>
      </c>
      <c r="W10" s="348">
        <f t="shared" si="0"/>
        <v>0</v>
      </c>
      <c r="X10" s="348">
        <f t="shared" si="0"/>
        <v>0</v>
      </c>
      <c r="Y10" s="348">
        <f t="shared" si="0"/>
        <v>0</v>
      </c>
      <c r="Z10" s="348">
        <f t="shared" si="0"/>
        <v>0</v>
      </c>
      <c r="AA10" s="348">
        <f t="shared" si="0"/>
        <v>0</v>
      </c>
      <c r="AB10" s="348">
        <f t="shared" si="0"/>
        <v>0</v>
      </c>
      <c r="AC10" s="348">
        <f t="shared" si="0"/>
        <v>0</v>
      </c>
      <c r="AD10" s="348">
        <f t="shared" si="0"/>
        <v>0</v>
      </c>
      <c r="AE10" s="348">
        <f t="shared" si="0"/>
        <v>0</v>
      </c>
      <c r="AF10" s="348">
        <f t="shared" si="0"/>
        <v>0</v>
      </c>
      <c r="AG10" s="348">
        <f t="shared" si="0"/>
        <v>0</v>
      </c>
      <c r="AH10" s="349"/>
    </row>
    <row r="11" spans="1:34" ht="48.75" customHeight="1">
      <c r="A11" s="161" t="s">
        <v>36</v>
      </c>
      <c r="B11" s="699" t="s">
        <v>109</v>
      </c>
      <c r="C11" s="363" t="s">
        <v>110</v>
      </c>
      <c r="D11" s="359">
        <f>D12+D13+D14+D15</f>
        <v>0</v>
      </c>
      <c r="E11" s="350">
        <f t="shared" ref="E11:AH11" si="1">E12+E13+E14+E15</f>
        <v>0</v>
      </c>
      <c r="F11" s="350">
        <f t="shared" si="1"/>
        <v>0</v>
      </c>
      <c r="G11" s="350">
        <f t="shared" si="1"/>
        <v>0</v>
      </c>
      <c r="H11" s="350">
        <f t="shared" si="1"/>
        <v>0</v>
      </c>
      <c r="I11" s="350">
        <f t="shared" si="1"/>
        <v>0</v>
      </c>
      <c r="J11" s="350">
        <f t="shared" si="1"/>
        <v>0</v>
      </c>
      <c r="K11" s="350">
        <f t="shared" si="1"/>
        <v>0</v>
      </c>
      <c r="L11" s="350">
        <f t="shared" si="1"/>
        <v>0</v>
      </c>
      <c r="M11" s="350">
        <f t="shared" si="1"/>
        <v>0</v>
      </c>
      <c r="N11" s="350">
        <f t="shared" si="1"/>
        <v>0</v>
      </c>
      <c r="O11" s="350">
        <f t="shared" si="1"/>
        <v>0</v>
      </c>
      <c r="P11" s="350">
        <f t="shared" si="1"/>
        <v>0</v>
      </c>
      <c r="Q11" s="350">
        <f t="shared" si="1"/>
        <v>0</v>
      </c>
      <c r="R11" s="350">
        <f t="shared" si="1"/>
        <v>0</v>
      </c>
      <c r="S11" s="352">
        <f t="shared" si="1"/>
        <v>0</v>
      </c>
      <c r="T11" s="351">
        <f t="shared" si="1"/>
        <v>0</v>
      </c>
      <c r="U11" s="350">
        <f t="shared" si="1"/>
        <v>0</v>
      </c>
      <c r="V11" s="350">
        <f t="shared" si="1"/>
        <v>0</v>
      </c>
      <c r="W11" s="350">
        <f t="shared" si="1"/>
        <v>0</v>
      </c>
      <c r="X11" s="350">
        <f t="shared" si="1"/>
        <v>0</v>
      </c>
      <c r="Y11" s="350">
        <f t="shared" si="1"/>
        <v>0</v>
      </c>
      <c r="Z11" s="350">
        <f t="shared" si="1"/>
        <v>0</v>
      </c>
      <c r="AA11" s="350">
        <f t="shared" si="1"/>
        <v>0</v>
      </c>
      <c r="AB11" s="350">
        <f t="shared" si="1"/>
        <v>0</v>
      </c>
      <c r="AC11" s="350">
        <f t="shared" si="1"/>
        <v>0</v>
      </c>
      <c r="AD11" s="350">
        <f t="shared" si="1"/>
        <v>0</v>
      </c>
      <c r="AE11" s="350">
        <f t="shared" si="1"/>
        <v>0</v>
      </c>
      <c r="AF11" s="350">
        <f t="shared" si="1"/>
        <v>0</v>
      </c>
      <c r="AG11" s="350">
        <f t="shared" si="1"/>
        <v>0</v>
      </c>
      <c r="AH11" s="352">
        <f t="shared" si="1"/>
        <v>0</v>
      </c>
    </row>
    <row r="12" spans="1:34" ht="29.25" customHeight="1">
      <c r="A12" s="161" t="s">
        <v>111</v>
      </c>
      <c r="B12" s="699"/>
      <c r="C12" s="364" t="s">
        <v>112</v>
      </c>
      <c r="D12" s="360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355"/>
      <c r="T12" s="174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77"/>
      <c r="AG12" s="177"/>
      <c r="AH12" s="163"/>
    </row>
    <row r="13" spans="1:34" ht="27" customHeight="1">
      <c r="A13" s="161" t="s">
        <v>113</v>
      </c>
      <c r="B13" s="699"/>
      <c r="C13" s="364" t="s">
        <v>114</v>
      </c>
      <c r="D13" s="360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355"/>
      <c r="T13" s="174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77"/>
      <c r="AG13" s="177"/>
      <c r="AH13" s="163"/>
    </row>
    <row r="14" spans="1:34" ht="29.45" customHeight="1">
      <c r="A14" s="161" t="s">
        <v>115</v>
      </c>
      <c r="B14" s="699"/>
      <c r="C14" s="364" t="s">
        <v>116</v>
      </c>
      <c r="D14" s="360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355"/>
      <c r="T14" s="174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77"/>
      <c r="AG14" s="177"/>
      <c r="AH14" s="163"/>
    </row>
    <row r="15" spans="1:34" ht="20.45" customHeight="1">
      <c r="A15" s="161" t="s">
        <v>117</v>
      </c>
      <c r="B15" s="699"/>
      <c r="C15" s="364" t="s">
        <v>118</v>
      </c>
      <c r="D15" s="360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355"/>
      <c r="T15" s="174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77"/>
      <c r="AG15" s="177"/>
      <c r="AH15" s="163"/>
    </row>
    <row r="16" spans="1:34" ht="48" customHeight="1">
      <c r="A16" s="164" t="s">
        <v>37</v>
      </c>
      <c r="B16" s="700"/>
      <c r="C16" s="365" t="s">
        <v>119</v>
      </c>
      <c r="D16" s="361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356"/>
      <c r="T16" s="17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78"/>
      <c r="AG16" s="178"/>
      <c r="AH16" s="166"/>
    </row>
    <row r="17" spans="1:34" ht="83.25" customHeight="1" thickBot="1">
      <c r="A17" s="167" t="s">
        <v>202</v>
      </c>
      <c r="B17" s="701"/>
      <c r="C17" s="366" t="s">
        <v>121</v>
      </c>
      <c r="D17" s="362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357"/>
      <c r="T17" s="179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1"/>
      <c r="AG17" s="181"/>
      <c r="AH17" s="182"/>
    </row>
    <row r="19" spans="1:34" s="170" customFormat="1">
      <c r="A19" s="168"/>
      <c r="B19" s="168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</row>
    <row r="20" spans="1:34">
      <c r="A20" s="146" t="s">
        <v>14</v>
      </c>
      <c r="B20" s="146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</row>
    <row r="21" spans="1:34">
      <c r="A21" s="146" t="s">
        <v>16</v>
      </c>
      <c r="B21" s="148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</row>
    <row r="22" spans="1:34">
      <c r="A22" s="61" t="s">
        <v>18</v>
      </c>
      <c r="B22" s="146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</row>
    <row r="23" spans="1:34">
      <c r="A23" s="146" t="s">
        <v>122</v>
      </c>
      <c r="B23" s="146"/>
      <c r="C23" s="171"/>
      <c r="D23" s="171"/>
      <c r="E23" s="171"/>
      <c r="F23" s="171"/>
      <c r="G23" s="171"/>
      <c r="H23" s="62" t="s">
        <v>123</v>
      </c>
      <c r="I23" s="62"/>
      <c r="J23" s="62"/>
      <c r="K23" s="172"/>
      <c r="L23" s="172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62"/>
      <c r="X23" s="62"/>
      <c r="Y23" s="62"/>
      <c r="Z23" s="172"/>
      <c r="AA23" s="172"/>
      <c r="AB23" s="172"/>
      <c r="AC23" s="171"/>
      <c r="AD23" s="171"/>
      <c r="AE23" s="171"/>
      <c r="AF23" s="171"/>
      <c r="AG23" s="171"/>
      <c r="AH23" s="171"/>
    </row>
  </sheetData>
  <mergeCells count="39">
    <mergeCell ref="C3:S3"/>
    <mergeCell ref="A10:C10"/>
    <mergeCell ref="B11:B17"/>
    <mergeCell ref="W5:AG5"/>
    <mergeCell ref="AH5:AH8"/>
    <mergeCell ref="Y6:Y8"/>
    <mergeCell ref="Z6:AG6"/>
    <mergeCell ref="Z7:Z8"/>
    <mergeCell ref="AA7:AC7"/>
    <mergeCell ref="AD7:AD8"/>
    <mergeCell ref="AE7:AG7"/>
    <mergeCell ref="S5:S8"/>
    <mergeCell ref="O7:O8"/>
    <mergeCell ref="P7:R7"/>
    <mergeCell ref="A4:A8"/>
    <mergeCell ref="C4:C8"/>
    <mergeCell ref="G1:K1"/>
    <mergeCell ref="U1:Y1"/>
    <mergeCell ref="AB1:AF1"/>
    <mergeCell ref="A2:AF2"/>
    <mergeCell ref="T5:T8"/>
    <mergeCell ref="U5:U8"/>
    <mergeCell ref="H6:H8"/>
    <mergeCell ref="I6:I8"/>
    <mergeCell ref="K6:R6"/>
    <mergeCell ref="W6:W8"/>
    <mergeCell ref="K7:K8"/>
    <mergeCell ref="D5:D8"/>
    <mergeCell ref="E5:E8"/>
    <mergeCell ref="F5:F8"/>
    <mergeCell ref="G5:G8"/>
    <mergeCell ref="H5:R5"/>
    <mergeCell ref="B5:B8"/>
    <mergeCell ref="D4:S4"/>
    <mergeCell ref="T4:AH4"/>
    <mergeCell ref="V5:V8"/>
    <mergeCell ref="J6:J8"/>
    <mergeCell ref="L7:N7"/>
    <mergeCell ref="X6:X8"/>
  </mergeCells>
  <pageMargins left="0.15748031496062992" right="0" top="0.31496062992125984" bottom="0.27559055118110237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>
      <selection activeCell="J5" sqref="J5:K5"/>
    </sheetView>
  </sheetViews>
  <sheetFormatPr defaultColWidth="9.140625" defaultRowHeight="15"/>
  <cols>
    <col min="1" max="1" width="30" style="145" customWidth="1"/>
    <col min="2" max="2" width="13" style="145" hidden="1" customWidth="1"/>
    <col min="3" max="3" width="12.42578125" style="145" hidden="1" customWidth="1"/>
    <col min="4" max="4" width="18.7109375" style="145" customWidth="1"/>
    <col min="5" max="5" width="19" style="145" customWidth="1"/>
    <col min="6" max="6" width="17.5703125" style="145" customWidth="1"/>
    <col min="7" max="7" width="18.28515625" style="145" customWidth="1"/>
    <col min="8" max="8" width="18" style="145" customWidth="1"/>
    <col min="9" max="9" width="17.42578125" style="145" customWidth="1"/>
    <col min="10" max="10" width="16.28515625" style="145" customWidth="1"/>
    <col min="11" max="11" width="18.85546875" style="145" customWidth="1"/>
    <col min="12" max="12" width="17.5703125" style="145" customWidth="1"/>
    <col min="13" max="16384" width="9.140625" style="145"/>
  </cols>
  <sheetData>
    <row r="1" spans="1:11" ht="19.5">
      <c r="A1" s="367"/>
      <c r="B1" s="367"/>
      <c r="C1" s="367"/>
      <c r="D1" s="367"/>
      <c r="E1" s="367"/>
      <c r="F1" s="367"/>
      <c r="G1" s="367"/>
      <c r="H1" s="368"/>
      <c r="I1" s="368"/>
      <c r="J1" s="368"/>
      <c r="K1" s="58" t="s">
        <v>284</v>
      </c>
    </row>
    <row r="2" spans="1:11" ht="69.599999999999994" customHeight="1">
      <c r="A2" s="628" t="s">
        <v>270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</row>
    <row r="3" spans="1:11" ht="10.15" customHeight="1" thickBot="1"/>
    <row r="4" spans="1:11" ht="42.6" customHeight="1" thickBot="1">
      <c r="A4" s="718" t="s">
        <v>271</v>
      </c>
      <c r="B4" s="721" t="s">
        <v>272</v>
      </c>
      <c r="C4" s="724" t="s">
        <v>273</v>
      </c>
      <c r="D4" s="727" t="s">
        <v>274</v>
      </c>
      <c r="E4" s="728"/>
      <c r="F4" s="728"/>
      <c r="G4" s="728"/>
      <c r="H4" s="729" t="s">
        <v>275</v>
      </c>
      <c r="I4" s="728"/>
      <c r="J4" s="728"/>
      <c r="K4" s="730"/>
    </row>
    <row r="5" spans="1:11" ht="79.150000000000006" customHeight="1">
      <c r="A5" s="719"/>
      <c r="B5" s="722"/>
      <c r="C5" s="725"/>
      <c r="D5" s="715" t="s">
        <v>276</v>
      </c>
      <c r="E5" s="731"/>
      <c r="F5" s="715" t="s">
        <v>277</v>
      </c>
      <c r="G5" s="732"/>
      <c r="H5" s="733" t="s">
        <v>278</v>
      </c>
      <c r="I5" s="731"/>
      <c r="J5" s="715" t="s">
        <v>277</v>
      </c>
      <c r="K5" s="716"/>
    </row>
    <row r="6" spans="1:11" ht="65.45" customHeight="1" thickBot="1">
      <c r="A6" s="720"/>
      <c r="B6" s="723"/>
      <c r="C6" s="726"/>
      <c r="D6" s="369" t="s">
        <v>279</v>
      </c>
      <c r="E6" s="370" t="s">
        <v>280</v>
      </c>
      <c r="F6" s="369" t="s">
        <v>279</v>
      </c>
      <c r="G6" s="371" t="s">
        <v>280</v>
      </c>
      <c r="H6" s="372" t="s">
        <v>279</v>
      </c>
      <c r="I6" s="370" t="s">
        <v>280</v>
      </c>
      <c r="J6" s="369" t="s">
        <v>279</v>
      </c>
      <c r="K6" s="373" t="s">
        <v>280</v>
      </c>
    </row>
    <row r="7" spans="1:11">
      <c r="A7" s="381" t="s">
        <v>107</v>
      </c>
      <c r="B7" s="382">
        <v>2</v>
      </c>
      <c r="C7" s="383" t="s">
        <v>281</v>
      </c>
      <c r="D7" s="384">
        <v>1</v>
      </c>
      <c r="E7" s="385">
        <v>2</v>
      </c>
      <c r="F7" s="385">
        <v>3</v>
      </c>
      <c r="G7" s="386">
        <v>4</v>
      </c>
      <c r="H7" s="387">
        <v>5</v>
      </c>
      <c r="I7" s="385">
        <v>6</v>
      </c>
      <c r="J7" s="385">
        <v>7</v>
      </c>
      <c r="K7" s="388">
        <v>8</v>
      </c>
    </row>
    <row r="8" spans="1:11" ht="19.5" thickBot="1">
      <c r="A8" s="389" t="s">
        <v>282</v>
      </c>
      <c r="B8" s="390">
        <v>10648.3</v>
      </c>
      <c r="C8" s="391" t="e">
        <f>#REF!-B8</f>
        <v>#REF!</v>
      </c>
      <c r="D8" s="392"/>
      <c r="E8" s="393"/>
      <c r="F8" s="380"/>
      <c r="G8" s="394"/>
      <c r="H8" s="395"/>
      <c r="I8" s="379"/>
      <c r="J8" s="380"/>
      <c r="K8" s="396"/>
    </row>
    <row r="9" spans="1:11" ht="18.75" hidden="1">
      <c r="A9" s="374" t="s">
        <v>283</v>
      </c>
      <c r="B9" s="375"/>
      <c r="C9" s="375"/>
      <c r="D9" s="375">
        <v>2875.7</v>
      </c>
      <c r="E9" s="375"/>
      <c r="F9" s="376">
        <v>2777</v>
      </c>
      <c r="G9" s="375">
        <v>69395.7</v>
      </c>
      <c r="H9" s="375">
        <v>4789.2</v>
      </c>
      <c r="I9" s="375"/>
      <c r="J9" s="376">
        <v>4704.7</v>
      </c>
      <c r="K9" s="377"/>
    </row>
    <row r="10" spans="1:11" ht="19.5" hidden="1" thickBot="1">
      <c r="A10" s="378" t="s">
        <v>273</v>
      </c>
      <c r="B10" s="379"/>
      <c r="C10" s="379"/>
      <c r="D10" s="379" t="e">
        <f>D9-#REF!</f>
        <v>#REF!</v>
      </c>
      <c r="E10" s="379"/>
      <c r="F10" s="380" t="e">
        <f>F9-#REF!</f>
        <v>#REF!</v>
      </c>
      <c r="G10" s="380"/>
      <c r="H10" s="379" t="e">
        <f>H9-#REF!</f>
        <v>#REF!</v>
      </c>
      <c r="I10" s="379"/>
      <c r="J10" s="380" t="e">
        <f>J9-#REF!</f>
        <v>#REF!</v>
      </c>
      <c r="K10" s="380" t="e">
        <f>K9-#REF!</f>
        <v>#REF!</v>
      </c>
    </row>
    <row r="12" spans="1:11">
      <c r="A12" s="146" t="s">
        <v>14</v>
      </c>
      <c r="B12" s="146"/>
      <c r="C12" s="171"/>
      <c r="D12" s="171"/>
      <c r="E12" s="171"/>
      <c r="F12" s="171"/>
      <c r="G12" s="171"/>
      <c r="H12" s="171"/>
      <c r="I12" s="171"/>
      <c r="J12" s="171"/>
      <c r="K12" s="171"/>
    </row>
    <row r="13" spans="1:11">
      <c r="A13" s="146" t="s">
        <v>16</v>
      </c>
      <c r="B13" s="148"/>
      <c r="C13" s="171"/>
      <c r="D13" s="171"/>
      <c r="E13" s="171"/>
      <c r="F13" s="171"/>
      <c r="G13" s="171"/>
      <c r="H13" s="171"/>
      <c r="I13" s="171"/>
      <c r="J13" s="171"/>
      <c r="K13" s="171"/>
    </row>
    <row r="14" spans="1:11">
      <c r="A14" s="61" t="s">
        <v>18</v>
      </c>
      <c r="B14" s="146"/>
      <c r="C14" s="171"/>
      <c r="D14" s="171"/>
      <c r="E14" s="171"/>
      <c r="F14" s="171"/>
      <c r="G14" s="171"/>
      <c r="H14" s="171"/>
      <c r="I14" s="171"/>
      <c r="J14" s="171"/>
      <c r="K14" s="171"/>
    </row>
    <row r="15" spans="1:11">
      <c r="A15" s="146" t="s">
        <v>122</v>
      </c>
      <c r="B15" s="146"/>
      <c r="C15" s="171"/>
      <c r="D15" s="171"/>
      <c r="E15" s="171"/>
      <c r="F15" s="171"/>
      <c r="G15" s="171"/>
      <c r="H15" s="62" t="s">
        <v>123</v>
      </c>
      <c r="I15" s="62"/>
      <c r="J15" s="62"/>
      <c r="K15" s="172"/>
    </row>
  </sheetData>
  <mergeCells count="10">
    <mergeCell ref="J5:K5"/>
    <mergeCell ref="A2:K2"/>
    <mergeCell ref="A4:A6"/>
    <mergeCell ref="B4:B6"/>
    <mergeCell ref="C4:C6"/>
    <mergeCell ref="D4:G4"/>
    <mergeCell ref="H4:K4"/>
    <mergeCell ref="D5:E5"/>
    <mergeCell ref="F5:G5"/>
    <mergeCell ref="H5:I5"/>
  </mergeCells>
  <pageMargins left="0.51181102362204722" right="0.11811023622047245" top="0.3937007874015748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прил 1</vt:lpstr>
      <vt:lpstr>прил 2</vt:lpstr>
      <vt:lpstr>прил 3</vt:lpstr>
      <vt:lpstr>прил 4</vt:lpstr>
      <vt:lpstr>прил 5 </vt:lpstr>
      <vt:lpstr>прил 6</vt:lpstr>
      <vt:lpstr>прил 7</vt:lpstr>
      <vt:lpstr>прил 7.1</vt:lpstr>
      <vt:lpstr>прил.7.2</vt:lpstr>
      <vt:lpstr>прил.9 на 2020г</vt:lpstr>
      <vt:lpstr>прил.9.1 на 2021г</vt:lpstr>
      <vt:lpstr>прил.9.2 на 2022г</vt:lpstr>
      <vt:lpstr>прил.10</vt:lpstr>
      <vt:lpstr>прил.8.1.</vt:lpstr>
      <vt:lpstr>прил.8.1.а</vt:lpstr>
      <vt:lpstr>прил.8.2.</vt:lpstr>
      <vt:lpstr>прил.8.3.</vt:lpstr>
      <vt:lpstr>'прил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2019-07-31T11:29:59Z</dcterms:modified>
</cp:coreProperties>
</file>