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AR13" l="1"/>
  <c r="AR15"/>
  <c r="AO13" l="1"/>
  <c r="AO15"/>
  <c r="AO41"/>
  <c r="AO43"/>
  <c r="AP43" l="1"/>
  <c r="AP15"/>
  <c r="L43" l="1"/>
  <c r="M43"/>
  <c r="L13"/>
  <c r="X15" l="1"/>
  <c r="Z15" s="1"/>
  <c r="G15"/>
  <c r="F15"/>
  <c r="G14"/>
  <c r="F14"/>
  <c r="AQ13"/>
  <c r="AP13"/>
  <c r="AN13"/>
  <c r="AM13"/>
  <c r="AK13"/>
  <c r="AJ13"/>
  <c r="AH13"/>
  <c r="AG13"/>
  <c r="AE13"/>
  <c r="AD13"/>
  <c r="AB13"/>
  <c r="AA13"/>
  <c r="Y13"/>
  <c r="X13"/>
  <c r="V13"/>
  <c r="U13"/>
  <c r="S13"/>
  <c r="R13"/>
  <c r="P13"/>
  <c r="J13"/>
  <c r="I13"/>
  <c r="AH43"/>
  <c r="H15" l="1"/>
  <c r="F13"/>
  <c r="Z13"/>
  <c r="H13"/>
  <c r="Y43"/>
  <c r="G29" l="1"/>
  <c r="F29"/>
  <c r="G27"/>
  <c r="F27"/>
  <c r="AG43"/>
  <c r="X43"/>
  <c r="S43"/>
  <c r="R43"/>
  <c r="J43" l="1"/>
  <c r="O43"/>
  <c r="P43"/>
  <c r="U43"/>
  <c r="AA43"/>
  <c r="AB43"/>
  <c r="AD43"/>
  <c r="AE43"/>
  <c r="AJ43"/>
  <c r="AK43"/>
  <c r="AM43"/>
  <c r="AN43"/>
  <c r="AQ43"/>
  <c r="J42"/>
  <c r="L42"/>
  <c r="L41" s="1"/>
  <c r="M42"/>
  <c r="O42"/>
  <c r="O41" s="1"/>
  <c r="P42"/>
  <c r="R42"/>
  <c r="S42"/>
  <c r="U42"/>
  <c r="U41" s="1"/>
  <c r="X42"/>
  <c r="Y42"/>
  <c r="Y41" s="1"/>
  <c r="AA42"/>
  <c r="AB42"/>
  <c r="AD42"/>
  <c r="AE42"/>
  <c r="AG42"/>
  <c r="AG41" s="1"/>
  <c r="AH42"/>
  <c r="AJ42"/>
  <c r="AK42"/>
  <c r="AM42"/>
  <c r="AN42"/>
  <c r="AP42"/>
  <c r="AQ42"/>
  <c r="AQ41" s="1"/>
  <c r="I42"/>
  <c r="I43"/>
  <c r="J41" l="1"/>
  <c r="G42"/>
  <c r="G43"/>
  <c r="AP41"/>
  <c r="AD41"/>
  <c r="AA41"/>
  <c r="F43"/>
  <c r="I41"/>
  <c r="AM41"/>
  <c r="AJ41"/>
  <c r="AK41"/>
  <c r="AE41"/>
  <c r="X41"/>
  <c r="Z41" s="1"/>
  <c r="Z43"/>
  <c r="S41"/>
  <c r="R41"/>
  <c r="F42"/>
  <c r="AN41"/>
  <c r="AH41"/>
  <c r="AB41"/>
  <c r="P41"/>
  <c r="H43" l="1"/>
  <c r="F41"/>
  <c r="H41" l="1"/>
</calcChain>
</file>

<file path=xl/sharedStrings.xml><?xml version="1.0" encoding="utf-8"?>
<sst xmlns="http://schemas.openxmlformats.org/spreadsheetml/2006/main" count="223" uniqueCount="135">
  <si>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</si>
  <si>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</si>
  <si>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</si>
  <si>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</si>
  <si>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</si>
  <si>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</si>
  <si>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</si>
  <si>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</si>
  <si>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</si>
  <si>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</si>
  <si>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</si>
  <si>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</si>
  <si>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</si>
  <si>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</si>
  <si>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</si>
  <si>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</si>
  <si>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</si>
  <si>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</si>
  <si>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</si>
  <si>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</si>
  <si>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</si>
  <si>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</si>
  <si>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</si>
  <si>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</si>
  <si>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</si>
  <si>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</si>
  <si>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1.1.</t>
  </si>
  <si>
    <t>Задача 1</t>
  </si>
  <si>
    <t>Ответственный исполнитель (соисполнитель)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</si>
  <si>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</si>
  <si>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</si>
  <si>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</si>
  <si>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</si>
  <si>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Санитарная очистка и ликвидация несанкционированных свалок на территории города Урай</t>
  </si>
  <si>
    <t>1.2.</t>
  </si>
  <si>
    <t>МКУ "УГЗиПг.Урай"</t>
  </si>
  <si>
    <t>Пресс-служба администрации города Урай;МБУ газета "Знамя";МБУ "Молодежный центр";МАУ "Культура"</t>
  </si>
  <si>
    <t>1.3.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</si>
  <si>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</si>
  <si>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</si>
  <si>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</si>
  <si>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1.5.</t>
  </si>
  <si>
    <t>Организация мероприятий в рамках международной экологической акции "Спасти и сохранить"</t>
  </si>
  <si>
    <t>Выполнение работ, направленных на охрану окружающей среды на территории города Урай(на безвозмездной основе)</t>
  </si>
  <si>
    <t>1.6.</t>
  </si>
  <si>
    <t>Мониторинг состояния(патрулирование)городских лесов города Урай</t>
  </si>
  <si>
    <t>1.7.</t>
  </si>
  <si>
    <t>Мониторинг состояния территорий районов садово-огородных и гаражных объединений</t>
  </si>
  <si>
    <t>1.8.</t>
  </si>
  <si>
    <t>1.9.</t>
  </si>
  <si>
    <t>1.10.</t>
  </si>
  <si>
    <t>Мониторинг состояния (осмотр)объектов берегоукреплений города Урай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</si>
  <si>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</si>
  <si>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</si>
  <si>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Обеспечение права жителей города Урай на благоприятную окружающую среду</t>
  </si>
  <si>
    <t>Снижение негативного воздействия на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</si>
  <si>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</si>
  <si>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</si>
  <si>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</si>
  <si>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</si>
  <si>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</si>
  <si>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</si>
  <si>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Цель 3</t>
  </si>
  <si>
    <t>Задача 3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</si>
  <si>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</si>
  <si>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</si>
  <si>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</si>
  <si>
    <t>1.11.</t>
  </si>
  <si>
    <t>Проведение химического анализа объектов исследования природной среды</t>
  </si>
  <si>
    <t>1.12.</t>
  </si>
  <si>
    <t>Поддержка (содействие) граждан и общественных объединений при реализации экологических проектов</t>
  </si>
  <si>
    <t>Мероприятия по анализу провдено в 2017 году</t>
  </si>
  <si>
    <t>В мае текущего года обследованы все объекты берегоукрепления.</t>
  </si>
  <si>
    <t>Мероприятия проведены в 2017 году</t>
  </si>
  <si>
    <t xml:space="preserve">В период с мая по июль осуществлено 27 выездов мобильной группы с целью партулирования городских лесов. </t>
  </si>
  <si>
    <t>Заключен безвозмездный договор на ликвидацию брошенного судна. Выполнение работ запланировано на IV квартал текущего года</t>
  </si>
  <si>
    <t xml:space="preserve">Экологическая акция прошла в период с мая по июль текущего года. Всего проведено 46 экологических и природоохранных мероприятий. </t>
  </si>
  <si>
    <t>Информация с природоохранной тематикой размещается в СМИ на постоянной сонове</t>
  </si>
  <si>
    <t>МКУ "УГЗиП г.Урай" посодействовал горожанам в проведении субботника в районе "Звезд Югры"</t>
  </si>
  <si>
    <t xml:space="preserve"> 6) В 2017 году заключен  контракт с ООО "ЦНИПР" на 21,0 тыс. рублей. Окончание работ - I квартал 2018 года. Оплата произведена в феврале 2018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</si>
  <si>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</si>
  <si>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</si>
  <si>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</si>
  <si>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Отчет о ходе исполнения комплексного плана (сетевого графика) реализации муниципальной программы "Охрана окружающей среды в границах города Урай" на 2017-2020 годы за    2018 год</t>
  </si>
  <si>
    <t xml:space="preserve">1) Заключен МК от 12.02.2018г. №0187300001917000746-0471534-01/01-2018 с АО "Дорожник" на сумму  1194,0 тыс.руб. Работы выполнены оплата произведена.                                                            2) Заключен МК от 12.02.2018г. №0187300001917000745-0471534-01/02-2018 с АО "Дорожник на сумму 1094,5 тыс.руб.  Работы выполнены оплата произведена.                                                                   3) Заключен МК от 12.02.2018г. №0187300001917000748-0471534-01/03-2018 с АО "Дорожник на сумму  696,5 тыс.руб.  работы выполнены,оплата произведена.                                                                             4)Заключен МК от 15.09.2018г.№ 0187300001918000328-0471534-01/49-2018 с ООО "Уневерсалстройпроект" на выполнение работ по санитарной очистке и ликвидации несанкционированных свалок,расположенных на территории города Урай(СОНТ "Таежный") на сумму 479,9тыс.руб.Работы выполнены, оплата произведена.                       5)Заключен МК от 08.10.2018г.№53-2018 с ООО"УНЕВЕРСАЛСТРОЙПРОЕКТ"на сумму 65,3т.руб.на выполнение работ по санитарной очистке и ликвидации несанкц.свалок на тер.г.Урай.Работы выполнены,оплата произведена.                                                                6) Заключен МК от 08.10.2018г.№52-2018 с   ООО"УНЕВЕРСАЛСТРОЙПРОЕКТ"на сумму 99,0т.руб. на выполнение работ по санитарной очистке и ликвидации несанкц.свалок на тер.г.Урай.Работы выполнены,оплата произведена.                                                                             7) Заключен МК от 07.11.2018 № 57-2018 на сумму 39,9т.руб. на выполнение работ по санитарной очистке и ликвидации несанкц.свалок на тер.г.Урай. Работы выполнены,оплата произведена.                                                                              </t>
  </si>
  <si>
    <t>Согласовано:</t>
  </si>
  <si>
    <t xml:space="preserve">Комитет по финансам </t>
  </si>
  <si>
    <t>администрации города Урай</t>
  </si>
  <si>
    <t>"                   "</t>
  </si>
  <si>
    <t>Мероприятие выполнено</t>
  </si>
  <si>
    <t>"_______"_______________________ 2019 г.</t>
  </si>
  <si>
    <t>2019г.</t>
  </si>
  <si>
    <t>Ликвидация металлических обломков(брошенных судов) из водоохранной зоны реки Конда и реки Колосья</t>
  </si>
  <si>
    <t>Разработка  лесохозяйственного регламента на городские леса муниципального образования город Урай</t>
  </si>
  <si>
    <t>Проведение мероприятий в рамках Года экологии в Российской Федерации и Ханты-Мансийском автономном округе-Югре</t>
  </si>
  <si>
    <t>Директор МКУ "УГЗиПг.Урай"</t>
  </si>
  <si>
    <t>А.А.Парфентьева</t>
  </si>
  <si>
    <t xml:space="preserve">В рамках безвозмездной основы заключено 5 безвозмездных договоров:            
- на ликвидацию 1 брошенного судна (металлических остатков) в Старом Урае (работы выполнены);                           
- на ликвидацию 1 брошенного судна (металлических остатков) в Старом Урае (срок выполнения работ - декабрь 2018 года, планируется продлить срок договора);                                              
 - на ликвидацию металлических конструкций  13 шт. (работы выполнены);                                        
- на ликвидацию металлических конструкций 16 шт. (работы выполнены не в полном объеме);    
- на ликвидацию металлических конструкций на 2 земельных участках (срок выполнения работ - 01.07.2019 г). 
</t>
  </si>
  <si>
    <t xml:space="preserve">Обследование территории СОНТ и ГК проводятся на постоянной основе. В настоящее время проведено 218обследований. </t>
  </si>
  <si>
    <t>Заключен МК от 07.11.2018 № 63-2018г. С ООО НПП "Академический центр лесного проектирования и инноваций.Срок выполнения работ с 07.11.2018 по 28.02.2019г.</t>
  </si>
  <si>
    <t xml:space="preserve"> Заключен МК от 08.10.2018 № 55-2018 с ИП Шангин В.О. на выполнение работ по разработке генеральной схемы очистки территории муниципального образования городской округ город Урай на сумму 247,3тыс.руб.  Срок  с 08.10.18г. по 31.01.19г.                     </t>
  </si>
  <si>
    <t>Исполнитель:ведущий инженер Дьячков И.В.тел.2-84-19</t>
  </si>
  <si>
    <t xml:space="preserve">ОТЧЕТ
о достижении целевых показателей муниципальной программы 
«Охрана окружающей среды в границах города Урай» на 2017-2020 годы за 2018 год
</t>
  </si>
  <si>
    <t>N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</si>
  <si>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</si>
  <si>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</si>
  <si>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</si>
  <si>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Динамика выполнения целевого показателя (факт / план * 100), %</t>
  </si>
  <si>
    <t>Обоснование отклонений значений показателя (индикатора) на конец отчетного года (при наличии)</t>
  </si>
  <si>
    <t>год, предшествующий отчетному году</t>
  </si>
  <si>
    <t>отчетный год</t>
  </si>
  <si>
    <t>(план)</t>
  </si>
  <si>
    <t>(факт)</t>
  </si>
  <si>
    <r>
      <t xml:space="preserve">7 = </t>
    </r>
    <r>
      <rPr>
        <sz val="11.5"/>
        <rFont val="Times New Roman"/>
        <family val="1"/>
        <charset val="204"/>
      </rPr>
      <t>6</t>
    </r>
    <r>
      <rPr>
        <sz val="11.5"/>
        <color theme="1"/>
        <rFont val="Times New Roman"/>
        <family val="1"/>
        <charset val="204"/>
      </rPr>
      <t xml:space="preserve"> / </t>
    </r>
    <r>
      <rPr>
        <sz val="11.5"/>
        <rFont val="Times New Roman"/>
        <family val="1"/>
        <charset val="204"/>
      </rPr>
      <t>5</t>
    </r>
    <r>
      <rPr>
        <sz val="11.5"/>
        <color theme="1"/>
        <rFont val="Times New Roman"/>
        <family val="1"/>
        <charset val="204"/>
      </rPr>
      <t xml:space="preserve"> * 100</t>
    </r>
  </si>
  <si>
    <t>Показатель 1</t>
  </si>
  <si>
    <t>«Доля ликвидированных несанкционированных свалок  от общего количества  несанкционированных свалок»</t>
  </si>
  <si>
    <t>%</t>
  </si>
  <si>
    <t>Не менее 10% в год</t>
  </si>
  <si>
    <t>Показатель 2</t>
  </si>
  <si>
    <t>«Доля  негативного воздействия на водные объекты от металлических обломков (брошенных судов)»</t>
  </si>
  <si>
    <t>Показатель является обратным.</t>
  </si>
  <si>
    <t>Показатель 3</t>
  </si>
  <si>
    <t>«Доля площади лесов в границе населенного пункта город Урай, на которые разработан лесохозяйственный регламент»</t>
  </si>
  <si>
    <t>Выполнение работ по разработке лесохозяйственного регламента, в соответствии с заключенным муниципальным контрактом - 28.02.2019 г.</t>
  </si>
  <si>
    <t>В настоящее время проект лесохозяйственного регламента разработан и проходит стадию утверждения.</t>
  </si>
  <si>
    <t>Показатель 4</t>
  </si>
  <si>
    <t>«Доля населения, вовлеченного в эколого-просветительские и эколого-образовательные мероприятия, от среднегодовой численности населения города Урай   »</t>
  </si>
  <si>
    <t>1.1</t>
  </si>
  <si>
    <t>1.1.1</t>
  </si>
  <si>
    <t>1.2</t>
  </si>
  <si>
    <t>1.2.1</t>
  </si>
  <si>
    <t>2.1</t>
  </si>
  <si>
    <t>2.1.1</t>
  </si>
  <si>
    <t>3.1</t>
  </si>
  <si>
    <t>3.1.1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</si>
</sst>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65" fontId="1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/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9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5" xfId="0" applyFont="1" applyFill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left" vertical="top" wrapText="1"/>
    </xf>
    <xf numFmtId="165" fontId="8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right" vertical="top" wrapText="1"/>
    </xf>
    <xf numFmtId="49" fontId="12" fillId="0" borderId="9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9"/>
  <sheetViews>
    <sheetView zoomScale="82" zoomScaleNormal="82" workbookViewId="0">
      <pane xSplit="8" ySplit="1" topLeftCell="Y2" activePane="bottomRight" state="frozen"/>
      <selection pane="topRight" activeCell="I1" sqref="I1"/>
      <selection pane="bottomLeft" activeCell="A2" sqref="A2"/>
      <selection pane="bottomRight" activeCell="AI55" sqref="AI55"/>
    </sheetView>
  </sheetViews>
  <sheetFormatPr defaultRowHeight="15"/>
  <cols>
    <col min="1" max="1" width="5" customWidth="1"/>
    <col min="2" max="2" width="12.28515625" customWidth="1"/>
    <col min="3" max="3" width="4.5703125" customWidth="1"/>
    <col min="4" max="4" width="3.7109375" customWidth="1"/>
    <col min="5" max="5" width="8.7109375" customWidth="1"/>
    <col min="6" max="6" width="7.140625" customWidth="1"/>
    <col min="7" max="7" width="7" customWidth="1"/>
    <col min="8" max="8" width="6.5703125" customWidth="1"/>
    <col min="9" max="9" width="5.5703125" customWidth="1"/>
    <col min="10" max="10" width="3.85546875" customWidth="1"/>
    <col min="11" max="11" width="4.42578125" customWidth="1"/>
    <col min="12" max="12" width="4.85546875" customWidth="1"/>
    <col min="13" max="13" width="4.7109375" customWidth="1"/>
    <col min="14" max="16" width="4.140625" customWidth="1"/>
    <col min="17" max="17" width="3.5703125" customWidth="1"/>
    <col min="18" max="18" width="3.85546875" customWidth="1"/>
    <col min="19" max="20" width="4" customWidth="1"/>
    <col min="21" max="21" width="3.7109375" customWidth="1"/>
    <col min="22" max="23" width="4" customWidth="1"/>
    <col min="24" max="24" width="7.42578125" customWidth="1"/>
    <col min="25" max="25" width="3.5703125" customWidth="1"/>
    <col min="26" max="26" width="4.42578125" customWidth="1"/>
    <col min="27" max="27" width="3.7109375" customWidth="1"/>
    <col min="28" max="28" width="7.5703125" customWidth="1"/>
    <col min="29" max="29" width="6.5703125" customWidth="1"/>
    <col min="30" max="30" width="3.85546875" customWidth="1"/>
    <col min="31" max="31" width="4.7109375" customWidth="1"/>
    <col min="32" max="33" width="3.85546875" customWidth="1"/>
    <col min="34" max="34" width="4.28515625" customWidth="1"/>
    <col min="35" max="36" width="4.42578125" customWidth="1"/>
    <col min="37" max="37" width="6" customWidth="1"/>
    <col min="38" max="38" width="3.5703125" customWidth="1"/>
    <col min="39" max="39" width="6" customWidth="1"/>
    <col min="40" max="40" width="5.85546875" customWidth="1"/>
    <col min="41" max="41" width="5.140625" customWidth="1"/>
    <col min="42" max="42" width="7.28515625" customWidth="1"/>
    <col min="43" max="43" width="5.5703125" customWidth="1"/>
    <col min="44" max="44" width="4.5703125" customWidth="1"/>
    <col min="45" max="45" width="18.85546875" customWidth="1"/>
    <col min="46" max="46" width="42" customWidth="1"/>
  </cols>
  <sheetData>
    <row r="1" spans="1:46" ht="24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AP1" s="76" t="s">
        <v>52</v>
      </c>
      <c r="AQ1" s="76"/>
      <c r="AR1" s="76"/>
      <c r="AS1" s="76"/>
      <c r="AT1" s="76"/>
    </row>
    <row r="2" spans="1:46" ht="12.75" customHeight="1">
      <c r="A2" s="17" t="s">
        <v>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53</v>
      </c>
    </row>
    <row r="3" spans="1:46" hidden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0.7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" customHeight="1">
      <c r="A5" s="79" t="s">
        <v>0</v>
      </c>
      <c r="B5" s="79" t="s">
        <v>1</v>
      </c>
      <c r="C5" s="79" t="s">
        <v>2</v>
      </c>
      <c r="D5" s="79" t="s">
        <v>3</v>
      </c>
      <c r="E5" s="79" t="s">
        <v>4</v>
      </c>
      <c r="F5" s="80" t="s">
        <v>5</v>
      </c>
      <c r="G5" s="80"/>
      <c r="H5" s="80"/>
      <c r="I5" s="79" t="s">
        <v>9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 t="s">
        <v>22</v>
      </c>
      <c r="AT5" s="81" t="s">
        <v>23</v>
      </c>
    </row>
    <row r="6" spans="1:46" ht="15" customHeight="1">
      <c r="A6" s="79"/>
      <c r="B6" s="79"/>
      <c r="C6" s="79"/>
      <c r="D6" s="79"/>
      <c r="E6" s="79"/>
      <c r="F6" s="80"/>
      <c r="G6" s="80"/>
      <c r="H6" s="80"/>
      <c r="I6" s="79" t="s">
        <v>10</v>
      </c>
      <c r="J6" s="79"/>
      <c r="K6" s="79"/>
      <c r="L6" s="79" t="s">
        <v>11</v>
      </c>
      <c r="M6" s="79"/>
      <c r="N6" s="79"/>
      <c r="O6" s="79" t="s">
        <v>12</v>
      </c>
      <c r="P6" s="79"/>
      <c r="Q6" s="79"/>
      <c r="R6" s="79" t="s">
        <v>13</v>
      </c>
      <c r="S6" s="79"/>
      <c r="T6" s="79"/>
      <c r="U6" s="79" t="s">
        <v>14</v>
      </c>
      <c r="V6" s="79"/>
      <c r="W6" s="79"/>
      <c r="X6" s="79" t="s">
        <v>15</v>
      </c>
      <c r="Y6" s="79"/>
      <c r="Z6" s="79"/>
      <c r="AA6" s="79" t="s">
        <v>16</v>
      </c>
      <c r="AB6" s="79"/>
      <c r="AC6" s="79"/>
      <c r="AD6" s="79" t="s">
        <v>17</v>
      </c>
      <c r="AE6" s="79"/>
      <c r="AF6" s="79"/>
      <c r="AG6" s="79" t="s">
        <v>18</v>
      </c>
      <c r="AH6" s="79"/>
      <c r="AI6" s="79"/>
      <c r="AJ6" s="79" t="s">
        <v>19</v>
      </c>
      <c r="AK6" s="79"/>
      <c r="AL6" s="79"/>
      <c r="AM6" s="79" t="s">
        <v>20</v>
      </c>
      <c r="AN6" s="79"/>
      <c r="AO6" s="79"/>
      <c r="AP6" s="79" t="s">
        <v>21</v>
      </c>
      <c r="AQ6" s="79"/>
      <c r="AR6" s="79"/>
      <c r="AS6" s="79"/>
      <c r="AT6" s="82"/>
    </row>
    <row r="7" spans="1:46" ht="72" customHeight="1">
      <c r="A7" s="79"/>
      <c r="B7" s="79"/>
      <c r="C7" s="79"/>
      <c r="D7" s="79"/>
      <c r="E7" s="79"/>
      <c r="F7" s="30" t="s">
        <v>6</v>
      </c>
      <c r="G7" s="30" t="s">
        <v>7</v>
      </c>
      <c r="H7" s="30" t="s">
        <v>8</v>
      </c>
      <c r="I7" s="4" t="s">
        <v>6</v>
      </c>
      <c r="J7" s="4" t="s">
        <v>7</v>
      </c>
      <c r="K7" s="4" t="s">
        <v>8</v>
      </c>
      <c r="L7" s="4" t="s">
        <v>6</v>
      </c>
      <c r="M7" s="4" t="s">
        <v>7</v>
      </c>
      <c r="N7" s="4" t="s">
        <v>8</v>
      </c>
      <c r="O7" s="4" t="s">
        <v>6</v>
      </c>
      <c r="P7" s="4" t="s">
        <v>7</v>
      </c>
      <c r="Q7" s="4" t="s">
        <v>8</v>
      </c>
      <c r="R7" s="4" t="s">
        <v>6</v>
      </c>
      <c r="S7" s="4" t="s">
        <v>7</v>
      </c>
      <c r="T7" s="4" t="s">
        <v>8</v>
      </c>
      <c r="U7" s="4" t="s">
        <v>6</v>
      </c>
      <c r="V7" s="4" t="s">
        <v>7</v>
      </c>
      <c r="W7" s="4" t="s">
        <v>8</v>
      </c>
      <c r="X7" s="4" t="s">
        <v>6</v>
      </c>
      <c r="Y7" s="4" t="s">
        <v>7</v>
      </c>
      <c r="Z7" s="4" t="s">
        <v>8</v>
      </c>
      <c r="AA7" s="4" t="s">
        <v>6</v>
      </c>
      <c r="AB7" s="4" t="s">
        <v>7</v>
      </c>
      <c r="AC7" s="4" t="s">
        <v>8</v>
      </c>
      <c r="AD7" s="4" t="s">
        <v>6</v>
      </c>
      <c r="AE7" s="4" t="s">
        <v>7</v>
      </c>
      <c r="AF7" s="4" t="s">
        <v>8</v>
      </c>
      <c r="AG7" s="4" t="s">
        <v>6</v>
      </c>
      <c r="AH7" s="4" t="s">
        <v>7</v>
      </c>
      <c r="AI7" s="4" t="s">
        <v>8</v>
      </c>
      <c r="AJ7" s="4" t="s">
        <v>6</v>
      </c>
      <c r="AK7" s="4" t="s">
        <v>7</v>
      </c>
      <c r="AL7" s="4" t="s">
        <v>8</v>
      </c>
      <c r="AM7" s="4" t="s">
        <v>6</v>
      </c>
      <c r="AN7" s="4" t="s">
        <v>7</v>
      </c>
      <c r="AO7" s="4" t="s">
        <v>8</v>
      </c>
      <c r="AP7" s="4" t="s">
        <v>6</v>
      </c>
      <c r="AQ7" s="4" t="s">
        <v>7</v>
      </c>
      <c r="AR7" s="4" t="s">
        <v>8</v>
      </c>
      <c r="AS7" s="79"/>
      <c r="AT7" s="83"/>
    </row>
    <row r="8" spans="1:46" s="1" customFormat="1" ht="11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31">
        <v>6</v>
      </c>
      <c r="G8" s="31">
        <v>7</v>
      </c>
      <c r="H8" s="31" t="s">
        <v>24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  <c r="AR8" s="16">
        <v>44</v>
      </c>
      <c r="AS8" s="16">
        <v>45</v>
      </c>
      <c r="AT8" s="16">
        <v>46</v>
      </c>
    </row>
    <row r="9" spans="1:46" s="2" customFormat="1" ht="9" customHeight="1">
      <c r="A9" s="5"/>
      <c r="B9" s="35" t="s">
        <v>25</v>
      </c>
      <c r="C9" s="84" t="s">
        <v>54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6"/>
      <c r="AS9" s="5"/>
      <c r="AT9" s="5"/>
    </row>
    <row r="10" spans="1:46" s="2" customFormat="1" ht="0.75" customHeight="1">
      <c r="A10" s="5"/>
      <c r="B10" s="35" t="s">
        <v>56</v>
      </c>
      <c r="C10" s="84" t="s">
        <v>60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6"/>
      <c r="AS10" s="5"/>
      <c r="AT10" s="5"/>
    </row>
    <row r="11" spans="1:46" s="2" customFormat="1" ht="11.25" customHeight="1">
      <c r="A11" s="5"/>
      <c r="B11" s="35" t="s">
        <v>27</v>
      </c>
      <c r="C11" s="84" t="s">
        <v>61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6"/>
      <c r="AS11" s="5"/>
      <c r="AT11" s="5"/>
    </row>
    <row r="12" spans="1:46" s="2" customFormat="1" ht="9.75" customHeight="1">
      <c r="A12" s="7"/>
      <c r="B12" s="35" t="s">
        <v>57</v>
      </c>
      <c r="C12" s="84" t="s">
        <v>55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5"/>
      <c r="AT12" s="5"/>
    </row>
    <row r="13" spans="1:46" s="2" customFormat="1" ht="13.5" customHeight="1">
      <c r="A13" s="73" t="s">
        <v>26</v>
      </c>
      <c r="B13" s="70" t="s">
        <v>33</v>
      </c>
      <c r="C13" s="89" t="s">
        <v>35</v>
      </c>
      <c r="D13" s="6"/>
      <c r="E13" s="11" t="s">
        <v>30</v>
      </c>
      <c r="F13" s="29">
        <f>F14+F15</f>
        <v>3669.1</v>
      </c>
      <c r="G13" s="29">
        <f>AB13+AK13+AN13+AQ13</f>
        <v>3669.1</v>
      </c>
      <c r="H13" s="29">
        <f>G13/F13*100</f>
        <v>100</v>
      </c>
      <c r="I13" s="12">
        <f>I14+I15</f>
        <v>0</v>
      </c>
      <c r="J13" s="12">
        <f>J14+J15</f>
        <v>0</v>
      </c>
      <c r="K13" s="12">
        <v>0</v>
      </c>
      <c r="L13" s="12">
        <f>L14+L15</f>
        <v>0</v>
      </c>
      <c r="M13" s="12">
        <v>0</v>
      </c>
      <c r="N13" s="12">
        <v>0</v>
      </c>
      <c r="O13" s="12">
        <v>0</v>
      </c>
      <c r="P13" s="12">
        <f>P14+P15</f>
        <v>0</v>
      </c>
      <c r="Q13" s="12">
        <v>0</v>
      </c>
      <c r="R13" s="12">
        <f>R14+R15</f>
        <v>0</v>
      </c>
      <c r="S13" s="12">
        <f>S14+S15</f>
        <v>0</v>
      </c>
      <c r="T13" s="12">
        <v>0</v>
      </c>
      <c r="U13" s="12">
        <f>U14+U15</f>
        <v>0</v>
      </c>
      <c r="V13" s="12">
        <f>V14+V15</f>
        <v>0</v>
      </c>
      <c r="W13" s="12">
        <v>0</v>
      </c>
      <c r="X13" s="12">
        <f>X14+X15</f>
        <v>2300</v>
      </c>
      <c r="Y13" s="12">
        <f>Y14+Y15</f>
        <v>0</v>
      </c>
      <c r="Z13" s="12">
        <f>Y13/X13*100</f>
        <v>0</v>
      </c>
      <c r="AA13" s="12">
        <f>AA14+AA15</f>
        <v>0</v>
      </c>
      <c r="AB13" s="12">
        <f>AB14+AB15</f>
        <v>2288.5</v>
      </c>
      <c r="AC13" s="12">
        <v>0</v>
      </c>
      <c r="AD13" s="12">
        <f>AD14+AD15</f>
        <v>0</v>
      </c>
      <c r="AE13" s="12">
        <f>AE14+AE15</f>
        <v>0</v>
      </c>
      <c r="AF13" s="12">
        <v>0</v>
      </c>
      <c r="AG13" s="12">
        <f>AG14+AG15</f>
        <v>0</v>
      </c>
      <c r="AH13" s="12">
        <f>AH14+AH15</f>
        <v>0</v>
      </c>
      <c r="AI13" s="12">
        <v>0</v>
      </c>
      <c r="AJ13" s="12">
        <f>AJ14+AJ15</f>
        <v>0</v>
      </c>
      <c r="AK13" s="12">
        <f>AK14+AK15</f>
        <v>479.9</v>
      </c>
      <c r="AL13" s="12">
        <v>0</v>
      </c>
      <c r="AM13" s="12">
        <f>AM14+AM15</f>
        <v>700</v>
      </c>
      <c r="AN13" s="12">
        <f>AN14+AN15</f>
        <v>696.5</v>
      </c>
      <c r="AO13" s="12">
        <f>AN13/AM13*100</f>
        <v>99.5</v>
      </c>
      <c r="AP13" s="12">
        <f>AP14+AP15</f>
        <v>669.09999999999991</v>
      </c>
      <c r="AQ13" s="12">
        <f>AQ14+AQ15</f>
        <v>204.2</v>
      </c>
      <c r="AR13" s="12">
        <f>AQ13/AP13*100</f>
        <v>30.518607084142879</v>
      </c>
      <c r="AS13" s="58" t="s">
        <v>89</v>
      </c>
      <c r="AT13" s="58" t="s">
        <v>84</v>
      </c>
    </row>
    <row r="14" spans="1:46" s="2" customFormat="1" ht="64.5" customHeight="1">
      <c r="A14" s="74"/>
      <c r="B14" s="71"/>
      <c r="C14" s="89"/>
      <c r="D14" s="6"/>
      <c r="E14" s="10" t="s">
        <v>31</v>
      </c>
      <c r="F14" s="29">
        <f>I14+L14+O14+R14+U14+X14+AA14+AD14+AG14+AJ14+AM14+AP14</f>
        <v>0</v>
      </c>
      <c r="G14" s="29">
        <f>J14+M14+P14+S14+V14+Y14+AB14+AE14+AH14+AK14+AN14+AQ14</f>
        <v>0</v>
      </c>
      <c r="H14" s="29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59"/>
      <c r="AT14" s="59"/>
    </row>
    <row r="15" spans="1:46" s="2" customFormat="1" ht="409.6" customHeight="1">
      <c r="A15" s="74"/>
      <c r="B15" s="71"/>
      <c r="C15" s="89"/>
      <c r="D15" s="6"/>
      <c r="E15" s="10" t="s">
        <v>32</v>
      </c>
      <c r="F15" s="51">
        <f>I15+L15+O15+R15+U15+X15+AA15+AD15+AG15+AJ15+AM15+AP15</f>
        <v>3669.1</v>
      </c>
      <c r="G15" s="51">
        <f>J15+M15+P15+S15+V15+Y15+AB15+AE15+AH15+AK15+AN15+AQ15</f>
        <v>3669.1</v>
      </c>
      <c r="H15" s="29">
        <f>G15/F15*100</f>
        <v>100</v>
      </c>
      <c r="I15" s="12">
        <v>0</v>
      </c>
      <c r="J15" s="12">
        <v>0</v>
      </c>
      <c r="K15" s="12">
        <v>0</v>
      </c>
      <c r="L15" s="52">
        <v>0</v>
      </c>
      <c r="M15" s="5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f>1100+1200</f>
        <v>2300</v>
      </c>
      <c r="Y15" s="12">
        <v>0</v>
      </c>
      <c r="Z15" s="12">
        <f>Y15/X15*100</f>
        <v>0</v>
      </c>
      <c r="AA15" s="12">
        <v>0</v>
      </c>
      <c r="AB15" s="12">
        <v>2288.5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479.9</v>
      </c>
      <c r="AL15" s="12">
        <v>0</v>
      </c>
      <c r="AM15" s="12">
        <v>700</v>
      </c>
      <c r="AN15" s="12">
        <v>696.5</v>
      </c>
      <c r="AO15" s="12">
        <f>AN15/AM15*100</f>
        <v>99.5</v>
      </c>
      <c r="AP15" s="12">
        <f>977.8-61.5-247.2</f>
        <v>669.09999999999991</v>
      </c>
      <c r="AQ15" s="12">
        <v>204.2</v>
      </c>
      <c r="AR15" s="12">
        <f>AQ15/AP15*100</f>
        <v>30.518607084142879</v>
      </c>
      <c r="AS15" s="60"/>
      <c r="AT15" s="60"/>
    </row>
    <row r="16" spans="1:46" s="2" customFormat="1" ht="78" customHeight="1">
      <c r="A16" s="75"/>
      <c r="B16" s="72"/>
      <c r="C16" s="89"/>
      <c r="D16" s="6"/>
      <c r="E16" s="50" t="s">
        <v>80</v>
      </c>
      <c r="F16" s="51">
        <v>0</v>
      </c>
      <c r="G16" s="51">
        <v>21</v>
      </c>
      <c r="H16" s="51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21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3" t="s">
        <v>89</v>
      </c>
      <c r="AT16" s="53" t="s">
        <v>79</v>
      </c>
    </row>
    <row r="17" spans="1:46" s="2" customFormat="1" ht="331.5" customHeight="1">
      <c r="A17" s="21" t="s">
        <v>34</v>
      </c>
      <c r="B17" s="22" t="s">
        <v>92</v>
      </c>
      <c r="C17" s="19" t="s">
        <v>35</v>
      </c>
      <c r="D17" s="6"/>
      <c r="E17" s="10" t="s">
        <v>38</v>
      </c>
      <c r="F17" s="29">
        <v>0</v>
      </c>
      <c r="G17" s="29">
        <v>0</v>
      </c>
      <c r="H17" s="29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47" t="s">
        <v>97</v>
      </c>
      <c r="AT17" s="23"/>
    </row>
    <row r="18" spans="1:46" s="2" customFormat="1" ht="12" customHeight="1">
      <c r="A18" s="21"/>
      <c r="B18" s="35" t="s">
        <v>62</v>
      </c>
      <c r="C18" s="84" t="s">
        <v>59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6"/>
      <c r="AS18" s="47"/>
      <c r="AT18" s="23"/>
    </row>
    <row r="19" spans="1:46" s="2" customFormat="1" ht="11.25" customHeight="1">
      <c r="A19" s="21"/>
      <c r="B19" s="35" t="s">
        <v>63</v>
      </c>
      <c r="C19" s="84" t="s">
        <v>58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8"/>
      <c r="AS19" s="47"/>
      <c r="AT19" s="23"/>
    </row>
    <row r="20" spans="1:46" s="2" customFormat="1" ht="13.5" customHeight="1">
      <c r="A20" s="21"/>
      <c r="B20" s="36" t="s">
        <v>64</v>
      </c>
      <c r="C20" s="84" t="s">
        <v>65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47"/>
      <c r="AT20" s="23"/>
    </row>
    <row r="21" spans="1:46" s="2" customFormat="1" ht="242.25" customHeight="1">
      <c r="A21" s="21" t="s">
        <v>37</v>
      </c>
      <c r="B21" s="22" t="s">
        <v>40</v>
      </c>
      <c r="C21" s="24" t="s">
        <v>35</v>
      </c>
      <c r="D21" s="6"/>
      <c r="E21" s="10" t="s">
        <v>32</v>
      </c>
      <c r="F21" s="29">
        <v>0</v>
      </c>
      <c r="G21" s="29">
        <v>0</v>
      </c>
      <c r="H21" s="29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47" t="s">
        <v>77</v>
      </c>
      <c r="AT21" s="25"/>
    </row>
    <row r="22" spans="1:46" s="2" customFormat="1" ht="161.25" customHeight="1">
      <c r="A22" s="21" t="s">
        <v>39</v>
      </c>
      <c r="B22" s="22" t="s">
        <v>42</v>
      </c>
      <c r="C22" s="18" t="s">
        <v>35</v>
      </c>
      <c r="D22" s="6"/>
      <c r="E22" s="10" t="s">
        <v>38</v>
      </c>
      <c r="F22" s="29">
        <v>0</v>
      </c>
      <c r="G22" s="29">
        <v>0</v>
      </c>
      <c r="H22" s="29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47" t="s">
        <v>76</v>
      </c>
      <c r="AT22" s="25"/>
    </row>
    <row r="23" spans="1:46" s="2" customFormat="1" ht="162" customHeight="1">
      <c r="A23" s="21" t="s">
        <v>41</v>
      </c>
      <c r="B23" s="22" t="s">
        <v>43</v>
      </c>
      <c r="C23" s="20" t="s">
        <v>35</v>
      </c>
      <c r="D23" s="6"/>
      <c r="E23" s="10" t="s">
        <v>38</v>
      </c>
      <c r="F23" s="29">
        <v>0</v>
      </c>
      <c r="G23" s="29">
        <v>0</v>
      </c>
      <c r="H23" s="29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47" t="s">
        <v>75</v>
      </c>
      <c r="AT23" s="25"/>
    </row>
    <row r="24" spans="1:46" s="2" customFormat="1" ht="116.25" customHeight="1">
      <c r="A24" s="21" t="s">
        <v>44</v>
      </c>
      <c r="B24" s="26" t="s">
        <v>45</v>
      </c>
      <c r="C24" s="20" t="s">
        <v>35</v>
      </c>
      <c r="D24" s="6"/>
      <c r="E24" s="10" t="s">
        <v>38</v>
      </c>
      <c r="F24" s="29">
        <v>0</v>
      </c>
      <c r="G24" s="29">
        <v>0</v>
      </c>
      <c r="H24" s="29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47" t="s">
        <v>74</v>
      </c>
      <c r="AT24" s="25"/>
    </row>
    <row r="25" spans="1:46" s="2" customFormat="1" ht="106.5" customHeight="1">
      <c r="A25" s="21" t="s">
        <v>46</v>
      </c>
      <c r="B25" s="26" t="s">
        <v>47</v>
      </c>
      <c r="C25" s="20" t="s">
        <v>35</v>
      </c>
      <c r="D25" s="6"/>
      <c r="E25" s="10" t="s">
        <v>38</v>
      </c>
      <c r="F25" s="29">
        <v>0</v>
      </c>
      <c r="G25" s="29">
        <v>0</v>
      </c>
      <c r="H25" s="29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47" t="s">
        <v>98</v>
      </c>
      <c r="AT25" s="25"/>
    </row>
    <row r="26" spans="1:46" s="2" customFormat="1" ht="136.5" customHeight="1">
      <c r="A26" s="57" t="s">
        <v>48</v>
      </c>
      <c r="B26" s="46" t="s">
        <v>93</v>
      </c>
      <c r="C26" s="20" t="s">
        <v>35</v>
      </c>
      <c r="D26" s="6"/>
      <c r="E26" s="10" t="s">
        <v>32</v>
      </c>
      <c r="F26" s="29">
        <v>306</v>
      </c>
      <c r="G26" s="29">
        <v>0</v>
      </c>
      <c r="H26" s="29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306</v>
      </c>
      <c r="AQ26" s="12">
        <v>0</v>
      </c>
      <c r="AR26" s="12">
        <v>0</v>
      </c>
      <c r="AS26" s="47"/>
      <c r="AT26" s="25" t="s">
        <v>99</v>
      </c>
    </row>
    <row r="27" spans="1:46" s="2" customFormat="1" ht="15" customHeight="1">
      <c r="A27" s="67" t="s">
        <v>49</v>
      </c>
      <c r="B27" s="61" t="s">
        <v>94</v>
      </c>
      <c r="C27" s="61" t="s">
        <v>36</v>
      </c>
      <c r="D27" s="6"/>
      <c r="E27" s="5" t="s">
        <v>30</v>
      </c>
      <c r="F27" s="32">
        <f>I27+L27+R27+U27+X27+AA27+AD27+AG27+AJ27+AM27+AP27</f>
        <v>0</v>
      </c>
      <c r="G27" s="32">
        <f>J27+M27+P27+S27+V27+Y27+AB27+AE27+AH27+AK27+AN27+AQ27</f>
        <v>0</v>
      </c>
      <c r="H27" s="32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61" t="s">
        <v>73</v>
      </c>
      <c r="AT27" s="67"/>
    </row>
    <row r="28" spans="1:46" s="2" customFormat="1" ht="24.75" customHeight="1">
      <c r="A28" s="68"/>
      <c r="B28" s="62"/>
      <c r="C28" s="62"/>
      <c r="D28" s="6"/>
      <c r="E28" s="13" t="s">
        <v>31</v>
      </c>
      <c r="F28" s="32">
        <v>0</v>
      </c>
      <c r="G28" s="32">
        <v>0</v>
      </c>
      <c r="H28" s="32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62"/>
      <c r="AT28" s="68"/>
    </row>
    <row r="29" spans="1:46" s="2" customFormat="1" ht="78.75" customHeight="1">
      <c r="A29" s="69"/>
      <c r="B29" s="63"/>
      <c r="C29" s="63"/>
      <c r="D29" s="4"/>
      <c r="E29" s="10" t="s">
        <v>32</v>
      </c>
      <c r="F29" s="32">
        <f>I29+L29+O29+R29+U29+X29+AA29+AD29+AG29+AJ29+AM29+AP29</f>
        <v>0</v>
      </c>
      <c r="G29" s="32">
        <f>J29+M29+P29+S29+V29+Y29+AB29+AE29+AH29+AK29+AN29+AQ29</f>
        <v>0</v>
      </c>
      <c r="H29" s="3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63"/>
      <c r="AT29" s="69"/>
    </row>
    <row r="30" spans="1:46" s="2" customFormat="1" ht="8.25" hidden="1" customHeight="1">
      <c r="B30" s="3"/>
      <c r="C30" s="3"/>
      <c r="D30" s="3"/>
      <c r="F30" s="33"/>
      <c r="G30" s="33"/>
      <c r="H30" s="33"/>
    </row>
    <row r="31" spans="1:46" s="2" customFormat="1" ht="12.75" hidden="1">
      <c r="B31" s="3"/>
      <c r="C31" s="3"/>
      <c r="D31" s="3"/>
      <c r="F31" s="33"/>
      <c r="G31" s="33"/>
      <c r="H31" s="33"/>
    </row>
    <row r="32" spans="1:46" s="2" customFormat="1" ht="12.75" hidden="1">
      <c r="B32" s="3"/>
      <c r="C32" s="3"/>
      <c r="D32" s="3"/>
      <c r="F32" s="33"/>
      <c r="G32" s="33"/>
      <c r="H32" s="33"/>
    </row>
    <row r="33" spans="1:46" s="2" customFormat="1" ht="77.25" customHeight="1">
      <c r="A33" s="13" t="s">
        <v>50</v>
      </c>
      <c r="B33" s="13" t="s">
        <v>51</v>
      </c>
      <c r="C33" s="13" t="s">
        <v>35</v>
      </c>
      <c r="D33" s="6"/>
      <c r="E33" s="13" t="s">
        <v>38</v>
      </c>
      <c r="F33" s="34">
        <v>0</v>
      </c>
      <c r="G33" s="34">
        <v>0</v>
      </c>
      <c r="H33" s="34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13" t="s">
        <v>72</v>
      </c>
      <c r="AT33" s="5"/>
    </row>
    <row r="34" spans="1:46" s="2" customFormat="1" ht="15" customHeight="1">
      <c r="A34" s="64" t="s">
        <v>67</v>
      </c>
      <c r="B34" s="61" t="s">
        <v>68</v>
      </c>
      <c r="C34" s="61" t="s">
        <v>35</v>
      </c>
      <c r="D34" s="6"/>
      <c r="E34" s="5" t="s">
        <v>30</v>
      </c>
      <c r="F34" s="29">
        <v>0</v>
      </c>
      <c r="G34" s="29">
        <v>0</v>
      </c>
      <c r="H34" s="29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61" t="s">
        <v>71</v>
      </c>
      <c r="AT34" s="5"/>
    </row>
    <row r="35" spans="1:46" s="2" customFormat="1" ht="27" customHeight="1">
      <c r="A35" s="65"/>
      <c r="B35" s="62"/>
      <c r="C35" s="62"/>
      <c r="D35" s="6"/>
      <c r="E35" s="13" t="s">
        <v>31</v>
      </c>
      <c r="F35" s="29">
        <v>0</v>
      </c>
      <c r="G35" s="29">
        <v>0</v>
      </c>
      <c r="H35" s="29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62"/>
      <c r="AT35" s="5"/>
    </row>
    <row r="36" spans="1:46" s="2" customFormat="1" ht="62.25" customHeight="1">
      <c r="A36" s="66"/>
      <c r="B36" s="63"/>
      <c r="C36" s="63"/>
      <c r="D36" s="6"/>
      <c r="E36" s="10" t="s">
        <v>32</v>
      </c>
      <c r="F36" s="29">
        <v>0</v>
      </c>
      <c r="G36" s="29">
        <v>0</v>
      </c>
      <c r="H36" s="29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63"/>
      <c r="AT36" s="5"/>
    </row>
    <row r="37" spans="1:46" s="2" customFormat="1" ht="105" customHeight="1">
      <c r="A37" s="13" t="s">
        <v>69</v>
      </c>
      <c r="B37" s="13" t="s">
        <v>70</v>
      </c>
      <c r="C37" s="13" t="s">
        <v>35</v>
      </c>
      <c r="D37" s="6"/>
      <c r="E37" s="13" t="s">
        <v>38</v>
      </c>
      <c r="F37" s="34">
        <v>0</v>
      </c>
      <c r="G37" s="34">
        <v>0</v>
      </c>
      <c r="H37" s="34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13" t="s">
        <v>78</v>
      </c>
      <c r="AT37" s="5"/>
    </row>
    <row r="38" spans="1:46" s="2" customFormat="1" ht="16.5" customHeight="1">
      <c r="A38" s="101" t="s">
        <v>81</v>
      </c>
      <c r="B38" s="61" t="s">
        <v>82</v>
      </c>
      <c r="C38" s="67" t="s">
        <v>35</v>
      </c>
      <c r="D38" s="6"/>
      <c r="E38" s="13" t="s">
        <v>30</v>
      </c>
      <c r="F38" s="34">
        <v>247.2</v>
      </c>
      <c r="G38" s="34">
        <v>0</v>
      </c>
      <c r="H38" s="34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247.2</v>
      </c>
      <c r="AQ38" s="27">
        <v>0</v>
      </c>
      <c r="AR38" s="27">
        <v>0</v>
      </c>
      <c r="AS38" s="13"/>
      <c r="AT38" s="5"/>
    </row>
    <row r="39" spans="1:46" s="2" customFormat="1" ht="26.25" customHeight="1">
      <c r="A39" s="102"/>
      <c r="B39" s="62"/>
      <c r="C39" s="68"/>
      <c r="D39" s="6"/>
      <c r="E39" s="13" t="s">
        <v>31</v>
      </c>
      <c r="F39" s="34">
        <v>0</v>
      </c>
      <c r="G39" s="34">
        <v>0</v>
      </c>
      <c r="H39" s="34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13"/>
      <c r="AT39" s="5"/>
    </row>
    <row r="40" spans="1:46" s="2" customFormat="1" ht="123" customHeight="1">
      <c r="A40" s="103"/>
      <c r="B40" s="63"/>
      <c r="C40" s="69"/>
      <c r="D40" s="6"/>
      <c r="E40" s="10" t="s">
        <v>32</v>
      </c>
      <c r="F40" s="34">
        <v>247.2</v>
      </c>
      <c r="G40" s="34">
        <v>0</v>
      </c>
      <c r="H40" s="34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247.2</v>
      </c>
      <c r="AQ40" s="27">
        <v>0</v>
      </c>
      <c r="AR40" s="27">
        <v>0</v>
      </c>
      <c r="AS40" s="13"/>
      <c r="AT40" s="58" t="s">
        <v>100</v>
      </c>
    </row>
    <row r="41" spans="1:46" s="2" customFormat="1" ht="15.75" customHeight="1">
      <c r="A41" s="95"/>
      <c r="B41" s="92" t="s">
        <v>66</v>
      </c>
      <c r="C41" s="98"/>
      <c r="D41" s="43"/>
      <c r="E41" s="28" t="s">
        <v>30</v>
      </c>
      <c r="F41" s="29">
        <f>F42+F43</f>
        <v>4222.3</v>
      </c>
      <c r="G41" s="29">
        <v>3669.1</v>
      </c>
      <c r="H41" s="29">
        <f t="shared" ref="H41" si="0">G41/F41*100</f>
        <v>86.898136086966815</v>
      </c>
      <c r="I41" s="44">
        <f>I42+I43</f>
        <v>0</v>
      </c>
      <c r="J41" s="44">
        <f t="shared" ref="J41:AQ41" si="1">J42+J43</f>
        <v>0</v>
      </c>
      <c r="K41" s="44">
        <v>0</v>
      </c>
      <c r="L41" s="44">
        <f t="shared" si="1"/>
        <v>0</v>
      </c>
      <c r="M41" s="55">
        <v>0</v>
      </c>
      <c r="N41" s="44">
        <v>0</v>
      </c>
      <c r="O41" s="44">
        <f t="shared" si="1"/>
        <v>0</v>
      </c>
      <c r="P41" s="44">
        <f t="shared" si="1"/>
        <v>0</v>
      </c>
      <c r="Q41" s="44">
        <v>0</v>
      </c>
      <c r="R41" s="44">
        <f t="shared" si="1"/>
        <v>0</v>
      </c>
      <c r="S41" s="44">
        <f t="shared" si="1"/>
        <v>0</v>
      </c>
      <c r="T41" s="44">
        <v>0</v>
      </c>
      <c r="U41" s="44">
        <f t="shared" si="1"/>
        <v>0</v>
      </c>
      <c r="V41" s="44">
        <v>0</v>
      </c>
      <c r="W41" s="44">
        <v>0</v>
      </c>
      <c r="X41" s="44">
        <f t="shared" si="1"/>
        <v>2300</v>
      </c>
      <c r="Y41" s="44">
        <f t="shared" si="1"/>
        <v>0</v>
      </c>
      <c r="Z41" s="44">
        <f t="shared" ref="Z41" si="2">Y41/X41*100</f>
        <v>0</v>
      </c>
      <c r="AA41" s="44">
        <f t="shared" si="1"/>
        <v>0</v>
      </c>
      <c r="AB41" s="44">
        <f t="shared" si="1"/>
        <v>2288.5</v>
      </c>
      <c r="AC41" s="44">
        <v>100</v>
      </c>
      <c r="AD41" s="44">
        <f t="shared" si="1"/>
        <v>0</v>
      </c>
      <c r="AE41" s="44">
        <f t="shared" si="1"/>
        <v>0</v>
      </c>
      <c r="AF41" s="44">
        <v>0</v>
      </c>
      <c r="AG41" s="44">
        <f t="shared" si="1"/>
        <v>0</v>
      </c>
      <c r="AH41" s="44">
        <f t="shared" si="1"/>
        <v>0</v>
      </c>
      <c r="AI41" s="44">
        <v>0</v>
      </c>
      <c r="AJ41" s="44">
        <f t="shared" si="1"/>
        <v>0</v>
      </c>
      <c r="AK41" s="44">
        <f t="shared" si="1"/>
        <v>479.9</v>
      </c>
      <c r="AL41" s="44">
        <v>0</v>
      </c>
      <c r="AM41" s="44">
        <f t="shared" si="1"/>
        <v>700</v>
      </c>
      <c r="AN41" s="44">
        <f t="shared" si="1"/>
        <v>696.5</v>
      </c>
      <c r="AO41" s="44">
        <f>AN41/AM41*100</f>
        <v>99.5</v>
      </c>
      <c r="AP41" s="44">
        <f t="shared" si="1"/>
        <v>1222.3</v>
      </c>
      <c r="AQ41" s="44">
        <f t="shared" si="1"/>
        <v>204.2</v>
      </c>
      <c r="AR41" s="44">
        <v>0</v>
      </c>
      <c r="AS41" s="45"/>
      <c r="AT41" s="59"/>
    </row>
    <row r="42" spans="1:46" s="2" customFormat="1" ht="37.5" customHeight="1">
      <c r="A42" s="96"/>
      <c r="B42" s="93"/>
      <c r="C42" s="99"/>
      <c r="D42" s="43"/>
      <c r="E42" s="10" t="s">
        <v>31</v>
      </c>
      <c r="F42" s="29">
        <f>I42+L42+O42+R42+U42+X42+AA42+AD42+AG42+AJ42+AM42+AP42</f>
        <v>0</v>
      </c>
      <c r="G42" s="29">
        <f>J42+M42+P42+S42+V42+Y42+AB42+AE42+AH42+AK42+AN42+AQ42</f>
        <v>0</v>
      </c>
      <c r="H42" s="29">
        <v>0</v>
      </c>
      <c r="I42" s="44">
        <f>I14</f>
        <v>0</v>
      </c>
      <c r="J42" s="44">
        <f>J14</f>
        <v>0</v>
      </c>
      <c r="K42" s="44">
        <v>0</v>
      </c>
      <c r="L42" s="44">
        <f>L14</f>
        <v>0</v>
      </c>
      <c r="M42" s="44">
        <f>M14</f>
        <v>0</v>
      </c>
      <c r="N42" s="44">
        <v>0</v>
      </c>
      <c r="O42" s="44">
        <f>O14</f>
        <v>0</v>
      </c>
      <c r="P42" s="44">
        <f>P14</f>
        <v>0</v>
      </c>
      <c r="Q42" s="44">
        <v>0</v>
      </c>
      <c r="R42" s="44">
        <f>R14</f>
        <v>0</v>
      </c>
      <c r="S42" s="44">
        <f>S14</f>
        <v>0</v>
      </c>
      <c r="T42" s="44">
        <v>0</v>
      </c>
      <c r="U42" s="44">
        <f>U14</f>
        <v>0</v>
      </c>
      <c r="V42" s="44">
        <v>0</v>
      </c>
      <c r="W42" s="44">
        <v>0</v>
      </c>
      <c r="X42" s="44">
        <f>X14</f>
        <v>0</v>
      </c>
      <c r="Y42" s="44">
        <f>Y14</f>
        <v>0</v>
      </c>
      <c r="Z42" s="44">
        <v>0</v>
      </c>
      <c r="AA42" s="44">
        <f>AA14</f>
        <v>0</v>
      </c>
      <c r="AB42" s="44">
        <f>AB14</f>
        <v>0</v>
      </c>
      <c r="AC42" s="44">
        <v>0</v>
      </c>
      <c r="AD42" s="44">
        <f>AD14</f>
        <v>0</v>
      </c>
      <c r="AE42" s="44">
        <f>AE14</f>
        <v>0</v>
      </c>
      <c r="AF42" s="44">
        <v>0</v>
      </c>
      <c r="AG42" s="44">
        <f>AG14</f>
        <v>0</v>
      </c>
      <c r="AH42" s="44">
        <f>AH14</f>
        <v>0</v>
      </c>
      <c r="AI42" s="44">
        <v>0</v>
      </c>
      <c r="AJ42" s="44">
        <f>AJ14</f>
        <v>0</v>
      </c>
      <c r="AK42" s="44">
        <f>AK14</f>
        <v>0</v>
      </c>
      <c r="AL42" s="44">
        <v>0</v>
      </c>
      <c r="AM42" s="44">
        <f>AM14</f>
        <v>0</v>
      </c>
      <c r="AN42" s="44">
        <f>AN14</f>
        <v>0</v>
      </c>
      <c r="AO42" s="44">
        <v>0</v>
      </c>
      <c r="AP42" s="44">
        <f>AP14</f>
        <v>0</v>
      </c>
      <c r="AQ42" s="44">
        <f>AQ14</f>
        <v>0</v>
      </c>
      <c r="AR42" s="44">
        <v>0</v>
      </c>
      <c r="AS42" s="45"/>
      <c r="AT42" s="60"/>
    </row>
    <row r="43" spans="1:46" s="2" customFormat="1" ht="66" customHeight="1">
      <c r="A43" s="96"/>
      <c r="B43" s="93"/>
      <c r="C43" s="99"/>
      <c r="D43" s="43"/>
      <c r="E43" s="10" t="s">
        <v>32</v>
      </c>
      <c r="F43" s="29">
        <f>I43+L43+O43+R43+U43+X43+AA43+AD43+AG43+AJ43+AM43+AP43</f>
        <v>4222.3</v>
      </c>
      <c r="G43" s="29">
        <f>J43+M43+P43+S43+V43+Y43+AB43+AE43+AH43+AK43+AN43+AQ43</f>
        <v>3669.1</v>
      </c>
      <c r="H43" s="29">
        <f>G43/F43*100</f>
        <v>86.898136086966815</v>
      </c>
      <c r="I43" s="44">
        <f>I15</f>
        <v>0</v>
      </c>
      <c r="J43" s="44">
        <f>J15</f>
        <v>0</v>
      </c>
      <c r="K43" s="44">
        <v>0</v>
      </c>
      <c r="L43" s="44">
        <f>L15</f>
        <v>0</v>
      </c>
      <c r="M43" s="44">
        <f>M15</f>
        <v>0</v>
      </c>
      <c r="N43" s="44">
        <v>0</v>
      </c>
      <c r="O43" s="44">
        <f>O15</f>
        <v>0</v>
      </c>
      <c r="P43" s="44">
        <f>P15</f>
        <v>0</v>
      </c>
      <c r="Q43" s="44">
        <v>0</v>
      </c>
      <c r="R43" s="44">
        <f>R29</f>
        <v>0</v>
      </c>
      <c r="S43" s="44">
        <f>S29</f>
        <v>0</v>
      </c>
      <c r="T43" s="44">
        <v>0</v>
      </c>
      <c r="U43" s="44">
        <f>U15</f>
        <v>0</v>
      </c>
      <c r="V43" s="44">
        <v>0</v>
      </c>
      <c r="W43" s="44">
        <v>0</v>
      </c>
      <c r="X43" s="44">
        <f>X15+X29</f>
        <v>2300</v>
      </c>
      <c r="Y43" s="44">
        <f>Y15+Y29</f>
        <v>0</v>
      </c>
      <c r="Z43" s="44">
        <f>Y43/X43*100</f>
        <v>0</v>
      </c>
      <c r="AA43" s="44">
        <f>AA15</f>
        <v>0</v>
      </c>
      <c r="AB43" s="44">
        <f>AB15</f>
        <v>2288.5</v>
      </c>
      <c r="AC43" s="44">
        <v>100</v>
      </c>
      <c r="AD43" s="44">
        <f>AD15</f>
        <v>0</v>
      </c>
      <c r="AE43" s="44">
        <f>AE15</f>
        <v>0</v>
      </c>
      <c r="AF43" s="44">
        <v>0</v>
      </c>
      <c r="AG43" s="44">
        <f>AG15+AG29</f>
        <v>0</v>
      </c>
      <c r="AH43" s="44">
        <f>AH15+AH29</f>
        <v>0</v>
      </c>
      <c r="AI43" s="44">
        <v>0</v>
      </c>
      <c r="AJ43" s="44">
        <f>AJ15</f>
        <v>0</v>
      </c>
      <c r="AK43" s="44">
        <f>AK15</f>
        <v>479.9</v>
      </c>
      <c r="AL43" s="44">
        <v>0</v>
      </c>
      <c r="AM43" s="44">
        <f>AM15</f>
        <v>700</v>
      </c>
      <c r="AN43" s="44">
        <f>AN15</f>
        <v>696.5</v>
      </c>
      <c r="AO43" s="44">
        <f>AN43/AM43*100</f>
        <v>99.5</v>
      </c>
      <c r="AP43" s="44">
        <f>AP15+AP26+AP40</f>
        <v>1222.3</v>
      </c>
      <c r="AQ43" s="44">
        <f>AQ15</f>
        <v>204.2</v>
      </c>
      <c r="AR43" s="44">
        <v>0</v>
      </c>
      <c r="AS43" s="45"/>
      <c r="AT43" s="44"/>
    </row>
    <row r="44" spans="1:46" s="2" customFormat="1" ht="57.75" customHeight="1">
      <c r="A44" s="97"/>
      <c r="B44" s="94"/>
      <c r="C44" s="100"/>
      <c r="D44" s="43"/>
      <c r="E44" s="50" t="s">
        <v>80</v>
      </c>
      <c r="F44" s="51">
        <v>0</v>
      </c>
      <c r="G44" s="51">
        <v>21</v>
      </c>
      <c r="H44" s="51">
        <v>0</v>
      </c>
      <c r="I44" s="52">
        <v>0</v>
      </c>
      <c r="J44" s="52">
        <v>0</v>
      </c>
      <c r="K44" s="52">
        <v>0</v>
      </c>
      <c r="L44" s="52">
        <v>0</v>
      </c>
      <c r="M44" s="52">
        <v>21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4"/>
      <c r="AT44" s="54" t="s">
        <v>79</v>
      </c>
    </row>
    <row r="45" spans="1:46" s="2" customFormat="1" ht="15.75" customHeight="1">
      <c r="A45" s="37"/>
      <c r="B45" s="37"/>
      <c r="C45" s="37"/>
      <c r="D45" s="38"/>
      <c r="E45" s="37"/>
      <c r="F45" s="39"/>
      <c r="G45" s="39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1"/>
      <c r="AT45" s="42"/>
    </row>
    <row r="46" spans="1:46" s="2" customFormat="1" ht="12" customHeight="1">
      <c r="A46" s="2" t="s">
        <v>28</v>
      </c>
      <c r="B46" s="3"/>
      <c r="C46" s="3"/>
      <c r="D46" s="3"/>
      <c r="F46" s="33"/>
      <c r="G46" s="33"/>
      <c r="H46" s="33"/>
      <c r="I46" s="104" t="s">
        <v>85</v>
      </c>
      <c r="J46" s="104"/>
      <c r="K46" s="104"/>
      <c r="L46" s="104"/>
      <c r="M46" s="104"/>
      <c r="N46" s="49"/>
      <c r="O46" s="49"/>
      <c r="P46" s="49"/>
      <c r="Q46" s="78"/>
      <c r="R46" s="78"/>
      <c r="S46" s="78"/>
      <c r="T46" s="78"/>
    </row>
    <row r="47" spans="1:46" s="2" customFormat="1" ht="12.75" customHeight="1">
      <c r="A47" s="2" t="s">
        <v>29</v>
      </c>
      <c r="B47" s="3"/>
      <c r="C47" s="3"/>
      <c r="D47" s="3"/>
      <c r="F47" s="33"/>
      <c r="G47" s="33"/>
      <c r="H47" s="33"/>
      <c r="I47" s="104" t="s">
        <v>86</v>
      </c>
      <c r="J47" s="104"/>
      <c r="K47" s="104"/>
      <c r="L47" s="104"/>
      <c r="M47" s="104"/>
      <c r="N47" s="104"/>
      <c r="O47" s="104"/>
      <c r="P47" s="49"/>
      <c r="Q47" s="49"/>
    </row>
    <row r="48" spans="1:46" s="2" customFormat="1" ht="11.25" customHeight="1">
      <c r="A48" s="17" t="s">
        <v>95</v>
      </c>
      <c r="B48" s="17"/>
      <c r="C48" s="3"/>
      <c r="D48" s="3"/>
      <c r="F48" s="33"/>
      <c r="G48" s="33"/>
      <c r="H48" s="33"/>
      <c r="I48" s="48" t="s">
        <v>87</v>
      </c>
      <c r="J48" s="48"/>
      <c r="K48" s="48"/>
      <c r="L48" s="48"/>
      <c r="M48" s="48"/>
      <c r="N48" s="48"/>
      <c r="O48" s="48"/>
    </row>
    <row r="49" spans="1:15" s="2" customFormat="1" ht="12.75" hidden="1" customHeight="1">
      <c r="A49" s="78"/>
      <c r="B49" s="78"/>
      <c r="C49" s="3"/>
      <c r="D49" s="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2" customFormat="1" ht="9.75" customHeight="1">
      <c r="A50" s="8"/>
      <c r="B50" s="9"/>
      <c r="C50" s="91" t="s">
        <v>96</v>
      </c>
      <c r="D50" s="91"/>
      <c r="E50" s="91"/>
      <c r="F50" s="33"/>
      <c r="G50" s="33"/>
      <c r="H50" s="33"/>
      <c r="I50" s="105"/>
      <c r="J50" s="105"/>
      <c r="K50" s="105"/>
      <c r="L50" s="105"/>
      <c r="M50" s="105"/>
      <c r="N50" s="56"/>
      <c r="O50" s="33"/>
    </row>
    <row r="51" spans="1:15" s="2" customFormat="1" ht="21" customHeight="1">
      <c r="A51" s="2" t="s">
        <v>90</v>
      </c>
      <c r="B51" s="3"/>
      <c r="C51" s="3"/>
      <c r="D51" s="3"/>
      <c r="I51" s="106" t="s">
        <v>88</v>
      </c>
      <c r="J51" s="106"/>
      <c r="K51" s="56"/>
      <c r="L51" s="56"/>
      <c r="M51" s="56"/>
      <c r="N51" s="56"/>
      <c r="O51" s="33" t="s">
        <v>91</v>
      </c>
    </row>
    <row r="52" spans="1:15" s="2" customFormat="1" ht="3" hidden="1" customHeight="1">
      <c r="B52" s="3"/>
      <c r="C52" s="3"/>
      <c r="D52" s="3"/>
    </row>
    <row r="53" spans="1:15" s="2" customFormat="1" ht="0.75" hidden="1" customHeight="1">
      <c r="B53" s="3"/>
      <c r="C53" s="3"/>
      <c r="D53" s="3"/>
    </row>
    <row r="54" spans="1:15" s="2" customFormat="1" ht="22.5" customHeight="1">
      <c r="A54" s="90" t="s">
        <v>101</v>
      </c>
      <c r="B54" s="90"/>
      <c r="C54" s="90"/>
      <c r="D54" s="3"/>
    </row>
    <row r="55" spans="1:15" s="2" customFormat="1" ht="12.75">
      <c r="B55" s="3"/>
      <c r="C55" s="3"/>
      <c r="D55" s="3"/>
    </row>
    <row r="56" spans="1:15" s="2" customFormat="1" ht="12.75">
      <c r="B56" s="3"/>
      <c r="C56" s="3"/>
      <c r="D56" s="3"/>
    </row>
    <row r="57" spans="1:15" s="2" customFormat="1" ht="12.75">
      <c r="B57" s="3"/>
      <c r="C57" s="3"/>
      <c r="D57" s="3"/>
    </row>
    <row r="58" spans="1:15" s="2" customFormat="1" ht="12.75">
      <c r="B58" s="3"/>
      <c r="C58" s="3"/>
      <c r="D58" s="3"/>
    </row>
    <row r="59" spans="1:15" s="2" customFormat="1" ht="12.75">
      <c r="B59" s="3"/>
      <c r="C59" s="3"/>
      <c r="D59" s="3"/>
    </row>
    <row r="60" spans="1:15" s="2" customFormat="1" ht="12.75">
      <c r="B60" s="3"/>
      <c r="C60" s="3"/>
      <c r="D60" s="3"/>
    </row>
    <row r="61" spans="1:15" s="2" customFormat="1" ht="12.75">
      <c r="B61" s="3"/>
      <c r="C61" s="3"/>
      <c r="D61" s="3"/>
    </row>
    <row r="62" spans="1:15" s="2" customFormat="1" ht="12.75">
      <c r="B62" s="3"/>
      <c r="C62" s="3"/>
      <c r="D62" s="3"/>
    </row>
    <row r="63" spans="1:15" s="2" customFormat="1" ht="12.75">
      <c r="B63" s="3"/>
      <c r="C63" s="3"/>
      <c r="D63" s="3"/>
    </row>
    <row r="64" spans="1:15" s="2" customFormat="1" ht="12.75">
      <c r="B64" s="3"/>
      <c r="C64" s="3"/>
      <c r="D64" s="3"/>
    </row>
    <row r="65" spans="2:4" s="2" customFormat="1" ht="12.75">
      <c r="B65" s="3"/>
      <c r="C65" s="3"/>
      <c r="D65" s="3"/>
    </row>
    <row r="66" spans="2:4" s="2" customFormat="1" ht="12.75">
      <c r="B66" s="3"/>
      <c r="C66" s="3"/>
      <c r="D66" s="3"/>
    </row>
    <row r="67" spans="2:4" s="2" customFormat="1" ht="12.75">
      <c r="B67" s="3"/>
      <c r="C67" s="3"/>
      <c r="D67" s="3"/>
    </row>
    <row r="68" spans="2:4" s="2" customFormat="1" ht="12.75">
      <c r="B68" s="3"/>
      <c r="C68" s="3"/>
      <c r="D68" s="3"/>
    </row>
    <row r="69" spans="2:4" s="2" customFormat="1" ht="12.75">
      <c r="B69" s="3"/>
      <c r="C69" s="3"/>
      <c r="D69" s="3"/>
    </row>
    <row r="70" spans="2:4" s="2" customFormat="1" ht="12.75">
      <c r="B70" s="3"/>
      <c r="C70" s="3"/>
      <c r="D70" s="3"/>
    </row>
    <row r="71" spans="2:4" s="2" customFormat="1" ht="12.75">
      <c r="B71" s="3"/>
      <c r="C71" s="3"/>
      <c r="D71" s="3"/>
    </row>
    <row r="72" spans="2:4" s="2" customFormat="1" ht="12.75">
      <c r="B72" s="3"/>
      <c r="C72" s="3"/>
      <c r="D72" s="3"/>
    </row>
    <row r="73" spans="2:4" s="2" customFormat="1" ht="12.75">
      <c r="B73" s="3"/>
      <c r="C73" s="3"/>
      <c r="D73" s="3"/>
    </row>
    <row r="74" spans="2:4" s="2" customFormat="1" ht="12.75">
      <c r="B74" s="3"/>
      <c r="C74" s="3"/>
      <c r="D74" s="3"/>
    </row>
    <row r="75" spans="2:4" s="2" customFormat="1" ht="12.75">
      <c r="B75" s="3"/>
      <c r="C75" s="3"/>
      <c r="D75" s="3"/>
    </row>
    <row r="76" spans="2:4" s="2" customFormat="1" ht="12.75">
      <c r="B76" s="3"/>
      <c r="C76" s="3"/>
      <c r="D76" s="3"/>
    </row>
    <row r="77" spans="2:4" s="2" customFormat="1" ht="12.75">
      <c r="B77" s="3"/>
      <c r="C77" s="3"/>
      <c r="D77" s="3"/>
    </row>
    <row r="78" spans="2:4" s="2" customFormat="1" ht="12.75">
      <c r="B78" s="3"/>
      <c r="C78" s="3"/>
      <c r="D78" s="3"/>
    </row>
    <row r="79" spans="2:4" s="2" customFormat="1" ht="12.75">
      <c r="B79" s="3"/>
      <c r="C79" s="3"/>
      <c r="D79" s="3"/>
    </row>
    <row r="80" spans="2:4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2:4" s="2" customFormat="1" ht="12.75">
      <c r="B177" s="3"/>
      <c r="C177" s="3"/>
      <c r="D177" s="3"/>
    </row>
    <row r="178" spans="2:4" s="2" customFormat="1" ht="12.75">
      <c r="B178" s="3"/>
      <c r="C178" s="3"/>
      <c r="D178" s="3"/>
    </row>
    <row r="179" spans="2:4" s="2" customFormat="1" ht="12.75">
      <c r="B179" s="3"/>
      <c r="C179" s="3"/>
      <c r="D179" s="3"/>
    </row>
  </sheetData>
  <mergeCells count="60">
    <mergeCell ref="AT40:AT42"/>
    <mergeCell ref="A54:C54"/>
    <mergeCell ref="A49:B49"/>
    <mergeCell ref="C50:E50"/>
    <mergeCell ref="B41:B44"/>
    <mergeCell ref="A41:A44"/>
    <mergeCell ref="C41:C44"/>
    <mergeCell ref="A38:A40"/>
    <mergeCell ref="C38:C40"/>
    <mergeCell ref="B38:B40"/>
    <mergeCell ref="Q46:T46"/>
    <mergeCell ref="I46:M46"/>
    <mergeCell ref="I47:O47"/>
    <mergeCell ref="I50:M50"/>
    <mergeCell ref="I51:J51"/>
    <mergeCell ref="C11:AR11"/>
    <mergeCell ref="C20:AR20"/>
    <mergeCell ref="C18:AR18"/>
    <mergeCell ref="C19:AR19"/>
    <mergeCell ref="AS5:AS7"/>
    <mergeCell ref="AD6:AF6"/>
    <mergeCell ref="AG6:AI6"/>
    <mergeCell ref="AJ6:AL6"/>
    <mergeCell ref="AM6:AO6"/>
    <mergeCell ref="O6:Q6"/>
    <mergeCell ref="R6:T6"/>
    <mergeCell ref="E5:E7"/>
    <mergeCell ref="C9:AR9"/>
    <mergeCell ref="C12:AR12"/>
    <mergeCell ref="C10:AR10"/>
    <mergeCell ref="C13:C16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D5:D7"/>
    <mergeCell ref="C5:C7"/>
    <mergeCell ref="AT5:AT7"/>
    <mergeCell ref="AT13:AT15"/>
    <mergeCell ref="AS13:AS15"/>
    <mergeCell ref="C34:C36"/>
    <mergeCell ref="B34:B36"/>
    <mergeCell ref="A34:A36"/>
    <mergeCell ref="AS34:AS36"/>
    <mergeCell ref="AT27:AT29"/>
    <mergeCell ref="AS27:AS29"/>
    <mergeCell ref="A27:A29"/>
    <mergeCell ref="B27:B29"/>
    <mergeCell ref="C27:C29"/>
    <mergeCell ref="B13:B16"/>
    <mergeCell ref="A13:A16"/>
  </mergeCells>
  <pageMargins left="0" right="0" top="0" bottom="0" header="0.31496062992125984" footer="0.19685039370078741"/>
  <pageSetup paperSize="9" scale="1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6" workbookViewId="0">
      <selection activeCell="C8" sqref="C8:C9"/>
    </sheetView>
  </sheetViews>
  <sheetFormatPr defaultRowHeight="15"/>
  <cols>
    <col min="1" max="1" width="11.7109375" customWidth="1"/>
    <col min="2" max="2" width="27.7109375" customWidth="1"/>
    <col min="7" max="7" width="22.28515625" customWidth="1"/>
    <col min="9" max="9" width="9" customWidth="1"/>
    <col min="10" max="10" width="9.140625" hidden="1" customWidth="1"/>
    <col min="12" max="12" width="29.28515625" customWidth="1"/>
  </cols>
  <sheetData>
    <row r="1" spans="1:12" ht="66.75" customHeight="1" thickBot="1">
      <c r="A1" s="144" t="s">
        <v>102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2" ht="164.25" customHeight="1" thickBot="1">
      <c r="A2" s="115" t="s">
        <v>103</v>
      </c>
      <c r="B2" s="115" t="s">
        <v>104</v>
      </c>
      <c r="C2" s="120" t="s">
        <v>105</v>
      </c>
      <c r="D2" s="118"/>
      <c r="E2" s="126" t="s">
        <v>106</v>
      </c>
      <c r="F2" s="125"/>
      <c r="G2" s="125"/>
      <c r="H2" s="125"/>
      <c r="I2" s="127"/>
      <c r="J2" s="120" t="s">
        <v>107</v>
      </c>
      <c r="K2" s="118"/>
      <c r="L2" s="115" t="s">
        <v>108</v>
      </c>
    </row>
    <row r="3" spans="1:12" ht="30">
      <c r="A3" s="116"/>
      <c r="B3" s="116"/>
      <c r="C3" s="121"/>
      <c r="D3" s="122"/>
      <c r="E3" s="120" t="s">
        <v>109</v>
      </c>
      <c r="F3" s="118"/>
      <c r="G3" s="120" t="s">
        <v>110</v>
      </c>
      <c r="H3" s="118"/>
      <c r="I3" s="107" t="s">
        <v>110</v>
      </c>
      <c r="J3" s="121"/>
      <c r="K3" s="122"/>
      <c r="L3" s="116"/>
    </row>
    <row r="4" spans="1:12" ht="15.75" thickBot="1">
      <c r="A4" s="117"/>
      <c r="B4" s="117"/>
      <c r="C4" s="123"/>
      <c r="D4" s="124"/>
      <c r="E4" s="123"/>
      <c r="F4" s="124"/>
      <c r="G4" s="123" t="s">
        <v>111</v>
      </c>
      <c r="H4" s="124"/>
      <c r="I4" s="108" t="s">
        <v>112</v>
      </c>
      <c r="J4" s="123"/>
      <c r="K4" s="124"/>
      <c r="L4" s="117"/>
    </row>
    <row r="5" spans="1:12" ht="15.75" thickBot="1">
      <c r="A5" s="109">
        <v>1</v>
      </c>
      <c r="B5" s="108">
        <v>2</v>
      </c>
      <c r="C5" s="126">
        <v>3</v>
      </c>
      <c r="D5" s="127"/>
      <c r="E5" s="126">
        <v>4</v>
      </c>
      <c r="F5" s="127"/>
      <c r="G5" s="126">
        <v>5</v>
      </c>
      <c r="H5" s="127"/>
      <c r="I5" s="108">
        <v>6</v>
      </c>
      <c r="J5" s="126" t="s">
        <v>113</v>
      </c>
      <c r="K5" s="127"/>
      <c r="L5" s="108">
        <v>8</v>
      </c>
    </row>
    <row r="6" spans="1:12" ht="15.75" thickBot="1">
      <c r="A6" s="143">
        <v>1</v>
      </c>
      <c r="B6" s="111" t="s">
        <v>25</v>
      </c>
      <c r="C6" s="129" t="s">
        <v>54</v>
      </c>
      <c r="D6" s="130"/>
      <c r="E6" s="130"/>
      <c r="F6" s="130"/>
      <c r="G6" s="130"/>
      <c r="H6" s="130"/>
      <c r="I6" s="130"/>
      <c r="J6" s="130"/>
      <c r="K6" s="130"/>
      <c r="L6" s="131"/>
    </row>
    <row r="7" spans="1:12" ht="15.75" thickBot="1">
      <c r="A7" s="140" t="s">
        <v>127</v>
      </c>
      <c r="B7" s="111" t="s">
        <v>27</v>
      </c>
      <c r="C7" s="129" t="s">
        <v>61</v>
      </c>
      <c r="D7" s="130"/>
      <c r="E7" s="130"/>
      <c r="F7" s="130"/>
      <c r="G7" s="130"/>
      <c r="H7" s="130"/>
      <c r="I7" s="130"/>
      <c r="J7" s="130"/>
      <c r="K7" s="130"/>
      <c r="L7" s="131"/>
    </row>
    <row r="8" spans="1:12">
      <c r="A8" s="141" t="s">
        <v>128</v>
      </c>
      <c r="B8" s="112" t="s">
        <v>114</v>
      </c>
      <c r="C8" s="115" t="s">
        <v>116</v>
      </c>
      <c r="D8" s="120">
        <v>29.2</v>
      </c>
      <c r="E8" s="118"/>
      <c r="F8" s="120" t="s">
        <v>117</v>
      </c>
      <c r="G8" s="118"/>
      <c r="H8" s="120">
        <v>55.5</v>
      </c>
      <c r="I8" s="119"/>
      <c r="J8" s="118"/>
      <c r="K8" s="115"/>
      <c r="L8" s="132"/>
    </row>
    <row r="9" spans="1:12" ht="69" customHeight="1" thickBot="1">
      <c r="A9" s="142"/>
      <c r="B9" s="111" t="s">
        <v>115</v>
      </c>
      <c r="C9" s="117"/>
      <c r="D9" s="123"/>
      <c r="E9" s="124"/>
      <c r="F9" s="123"/>
      <c r="G9" s="124"/>
      <c r="H9" s="123"/>
      <c r="I9" s="128"/>
      <c r="J9" s="124"/>
      <c r="K9" s="117"/>
      <c r="L9" s="133"/>
    </row>
    <row r="10" spans="1:12" ht="15.75" thickBot="1">
      <c r="A10" s="140" t="s">
        <v>129</v>
      </c>
      <c r="B10" s="111" t="s">
        <v>57</v>
      </c>
      <c r="C10" s="129" t="s">
        <v>55</v>
      </c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>
      <c r="A11" s="141" t="s">
        <v>130</v>
      </c>
      <c r="B11" s="113" t="s">
        <v>118</v>
      </c>
      <c r="C11" s="120" t="s">
        <v>116</v>
      </c>
      <c r="D11" s="118"/>
      <c r="E11" s="120">
        <v>0</v>
      </c>
      <c r="F11" s="118"/>
      <c r="G11" s="120">
        <v>95</v>
      </c>
      <c r="H11" s="118"/>
      <c r="I11" s="115">
        <v>81.8</v>
      </c>
      <c r="J11" s="120"/>
      <c r="K11" s="118"/>
      <c r="L11" s="134" t="s">
        <v>120</v>
      </c>
    </row>
    <row r="12" spans="1:12" ht="75.75" customHeight="1" thickBot="1">
      <c r="A12" s="142"/>
      <c r="B12" s="114" t="s">
        <v>119</v>
      </c>
      <c r="C12" s="123"/>
      <c r="D12" s="124"/>
      <c r="E12" s="123"/>
      <c r="F12" s="124"/>
      <c r="G12" s="123"/>
      <c r="H12" s="124"/>
      <c r="I12" s="117"/>
      <c r="J12" s="123"/>
      <c r="K12" s="124"/>
      <c r="L12" s="135"/>
    </row>
    <row r="13" spans="1:12" ht="19.5" customHeight="1" thickBot="1">
      <c r="A13" s="110">
        <v>2</v>
      </c>
      <c r="B13" s="111" t="s">
        <v>56</v>
      </c>
      <c r="C13" s="129" t="s">
        <v>60</v>
      </c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12" ht="30" customHeight="1" thickBot="1">
      <c r="A14" s="140" t="s">
        <v>131</v>
      </c>
      <c r="B14" s="111" t="s">
        <v>63</v>
      </c>
      <c r="C14" s="129" t="s">
        <v>65</v>
      </c>
      <c r="D14" s="130"/>
      <c r="E14" s="130"/>
      <c r="F14" s="130"/>
      <c r="G14" s="130"/>
      <c r="H14" s="130"/>
      <c r="I14" s="130"/>
      <c r="J14" s="130"/>
      <c r="K14" s="130"/>
      <c r="L14" s="131"/>
    </row>
    <row r="15" spans="1:12" ht="77.25" customHeight="1">
      <c r="A15" s="141" t="s">
        <v>132</v>
      </c>
      <c r="B15" s="112" t="s">
        <v>121</v>
      </c>
      <c r="C15" s="120" t="s">
        <v>116</v>
      </c>
      <c r="D15" s="118"/>
      <c r="E15" s="120">
        <v>0</v>
      </c>
      <c r="F15" s="118"/>
      <c r="G15" s="120">
        <v>100</v>
      </c>
      <c r="H15" s="118"/>
      <c r="I15" s="115">
        <v>100</v>
      </c>
      <c r="J15" s="120"/>
      <c r="K15" s="118"/>
      <c r="L15" s="112" t="s">
        <v>123</v>
      </c>
    </row>
    <row r="16" spans="1:12" ht="63.75" customHeight="1" thickBot="1">
      <c r="A16" s="142"/>
      <c r="B16" s="111" t="s">
        <v>122</v>
      </c>
      <c r="C16" s="123"/>
      <c r="D16" s="124"/>
      <c r="E16" s="123"/>
      <c r="F16" s="124"/>
      <c r="G16" s="123"/>
      <c r="H16" s="124"/>
      <c r="I16" s="117"/>
      <c r="J16" s="123"/>
      <c r="K16" s="124"/>
      <c r="L16" s="111" t="s">
        <v>124</v>
      </c>
    </row>
    <row r="17" spans="1:12" ht="15.75" thickBot="1">
      <c r="A17" s="143">
        <v>3</v>
      </c>
      <c r="B17" s="111" t="s">
        <v>62</v>
      </c>
      <c r="C17" s="129" t="s">
        <v>59</v>
      </c>
      <c r="D17" s="130"/>
      <c r="E17" s="130"/>
      <c r="F17" s="130"/>
      <c r="G17" s="130"/>
      <c r="H17" s="130"/>
      <c r="I17" s="130"/>
      <c r="J17" s="130"/>
      <c r="K17" s="130"/>
      <c r="L17" s="131"/>
    </row>
    <row r="18" spans="1:12" ht="15.75" thickBot="1">
      <c r="A18" s="140" t="s">
        <v>133</v>
      </c>
      <c r="B18" s="111" t="s">
        <v>64</v>
      </c>
      <c r="C18" s="129" t="s">
        <v>58</v>
      </c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ht="17.25" customHeight="1">
      <c r="A19" s="141" t="s">
        <v>134</v>
      </c>
      <c r="B19" s="113" t="s">
        <v>125</v>
      </c>
      <c r="C19" s="120" t="s">
        <v>116</v>
      </c>
      <c r="D19" s="118"/>
      <c r="E19" s="120">
        <v>74</v>
      </c>
      <c r="F19" s="118"/>
      <c r="G19" s="120">
        <v>50</v>
      </c>
      <c r="H19" s="118"/>
      <c r="I19" s="115">
        <v>59.5</v>
      </c>
      <c r="J19" s="136"/>
      <c r="K19" s="137"/>
      <c r="L19" s="132"/>
    </row>
    <row r="20" spans="1:12" ht="108" customHeight="1" thickBot="1">
      <c r="A20" s="142"/>
      <c r="B20" s="114" t="s">
        <v>126</v>
      </c>
      <c r="C20" s="123"/>
      <c r="D20" s="124"/>
      <c r="E20" s="123"/>
      <c r="F20" s="124"/>
      <c r="G20" s="123"/>
      <c r="H20" s="124"/>
      <c r="I20" s="117"/>
      <c r="J20" s="138"/>
      <c r="K20" s="139"/>
      <c r="L20" s="133"/>
    </row>
  </sheetData>
  <mergeCells count="48">
    <mergeCell ref="C17:L17"/>
    <mergeCell ref="C18:L18"/>
    <mergeCell ref="A19:A20"/>
    <mergeCell ref="C19:D20"/>
    <mergeCell ref="E19:F20"/>
    <mergeCell ref="G19:H20"/>
    <mergeCell ref="I19:I20"/>
    <mergeCell ref="J19:K20"/>
    <mergeCell ref="L19:L20"/>
    <mergeCell ref="C13:L13"/>
    <mergeCell ref="C14:L14"/>
    <mergeCell ref="A15:A16"/>
    <mergeCell ref="C15:D16"/>
    <mergeCell ref="E15:F16"/>
    <mergeCell ref="G15:H16"/>
    <mergeCell ref="I15:I16"/>
    <mergeCell ref="J15:K16"/>
    <mergeCell ref="C10:L10"/>
    <mergeCell ref="A11:A12"/>
    <mergeCell ref="C11:D12"/>
    <mergeCell ref="E11:F12"/>
    <mergeCell ref="G11:H12"/>
    <mergeCell ref="I11:I12"/>
    <mergeCell ref="J11:K12"/>
    <mergeCell ref="L11:L12"/>
    <mergeCell ref="C6:L6"/>
    <mergeCell ref="C7:L7"/>
    <mergeCell ref="A8:A9"/>
    <mergeCell ref="C8:C9"/>
    <mergeCell ref="D8:E9"/>
    <mergeCell ref="F8:G9"/>
    <mergeCell ref="H8:J9"/>
    <mergeCell ref="K8:K9"/>
    <mergeCell ref="L8:L9"/>
    <mergeCell ref="L2:L4"/>
    <mergeCell ref="E3:F4"/>
    <mergeCell ref="G3:H3"/>
    <mergeCell ref="G4:H4"/>
    <mergeCell ref="C5:D5"/>
    <mergeCell ref="E5:F5"/>
    <mergeCell ref="G5:H5"/>
    <mergeCell ref="J5:K5"/>
    <mergeCell ref="A1:K1"/>
    <mergeCell ref="A2:A4"/>
    <mergeCell ref="B2:B4"/>
    <mergeCell ref="C2:D4"/>
    <mergeCell ref="E2:I2"/>
    <mergeCell ref="J2:K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2019-01-31T05:54:25Z</dcterms:modified>
</cp:coreProperties>
</file>