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0" windowWidth="18555" windowHeight="11760" activeTab="0"/>
  </bookViews>
  <sheets>
    <sheet name="форма 2п" sheetId="1" r:id="rId1"/>
  </sheets>
  <definedNames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<sst xmlns="http://schemas.openxmlformats.org/spreadsheetml/2006/main" count="714" uniqueCount="380">
  <si>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</si>
  <si>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</si>
  <si>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</si>
  <si>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</si>
  <si>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</si>
  <si>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</si>
  <si>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</si>
  <si>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</si>
  <si>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</si>
  <si>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</si>
  <si>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</si>
  <si>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</si>
  <si>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</si>
  <si>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</si>
  <si>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</si>
  <si>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</si>
  <si>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</si>
  <si>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</si>
  <si>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</si>
  <si>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</si>
  <si>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</si>
  <si>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</si>
  <si>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</si>
  <si>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</si>
  <si>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</si>
  <si>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</si>
  <si>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</si>
  <si>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</si>
  <si>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</si>
  <si>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</si>
  <si>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</si>
  <si>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</si>
  <si>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</si>
  <si>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</si>
  <si>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</si>
  <si>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Налоговые и неналоговые доходы, всего</t>
  </si>
  <si>
    <t>Безвозмездные поступления всего, в том числе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</si>
  <si>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</si>
  <si>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</si>
  <si>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</si>
  <si>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</si>
  <si>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</si>
  <si>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</si>
  <si>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</si>
  <si>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</si>
  <si>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</si>
  <si>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</si>
  <si>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</si>
  <si>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</si>
  <si>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</si>
  <si>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</si>
  <si>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</si>
  <si>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</si>
  <si>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</si>
  <si>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</si>
  <si>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</si>
  <si>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</si>
  <si>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</si>
  <si>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</si>
  <si>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</si>
  <si>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</si>
  <si>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</si>
  <si>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</si>
  <si>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</si>
  <si>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</si>
  <si>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</si>
  <si>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</si>
  <si>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</si>
  <si>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</si>
  <si>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</si>
  <si>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</si>
  <si>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</si>
  <si>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Лесоматериалы необработанные</t>
  </si>
  <si>
    <t>млн. куб. м</t>
  </si>
  <si>
    <t>Нефть сырая, включая газовый конденсат</t>
  </si>
  <si>
    <t>Газ природный и попутный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</si>
  <si>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</si>
  <si>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Мясо и субпродукты пищевые домашней птицы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</si>
  <si>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</si>
  <si>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</si>
  <si>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</si>
  <si>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</si>
  <si>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Удельный вес жилых домов, построенных населением</t>
  </si>
  <si>
    <t>Оборот общественного питания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</si>
  <si>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</si>
  <si>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</si>
  <si>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</si>
  <si>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</si>
  <si>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сельское, лесное хозяйство, охота, рыболовство и рыбоводство</t>
  </si>
  <si>
    <t>без субъектов малого предпринимательства; млн. руб.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</si>
  <si>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</si>
  <si>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</si>
  <si>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</si>
  <si>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</si>
  <si>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</si>
  <si>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</si>
  <si>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</si>
  <si>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</si>
  <si>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</si>
  <si>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</si>
  <si>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</si>
  <si>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</si>
  <si>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</si>
  <si>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</si>
  <si>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</si>
  <si>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</si>
  <si>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</si>
  <si>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</si>
  <si>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</si>
  <si>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Привлеченные средства</t>
  </si>
  <si>
    <t>Кредиты банков</t>
  </si>
  <si>
    <t>Бюджетные средства</t>
  </si>
  <si>
    <t>в том числе:</t>
  </si>
  <si>
    <t>федеральный бюджет</t>
  </si>
  <si>
    <t>бюджеты субъектов Российской Федерации</t>
  </si>
  <si>
    <t>из местных бюджетов</t>
  </si>
  <si>
    <t>налог на доходы физических лиц</t>
  </si>
  <si>
    <t>акцизы</t>
  </si>
  <si>
    <t>налог на имущество физических лиц</t>
  </si>
  <si>
    <t>налог на игорный бизнес</t>
  </si>
  <si>
    <t>транспортный налог</t>
  </si>
  <si>
    <t>земельный налог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</si>
  <si>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</si>
  <si>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</si>
  <si>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</si>
  <si>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</si>
  <si>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</si>
  <si>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</si>
  <si>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</si>
  <si>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</si>
  <si>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</si>
  <si>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</si>
  <si>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</si>
  <si>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</si>
  <si>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</si>
  <si>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</si>
  <si>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</si>
  <si>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</si>
  <si>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</si>
  <si>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</si>
  <si>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</si>
  <si>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</si>
  <si>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</si>
  <si>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</si>
  <si>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</si>
  <si>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</si>
  <si>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</si>
  <si>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</si>
  <si>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</si>
  <si>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</si>
  <si>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</si>
  <si>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</si>
  <si>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</si>
  <si>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</si>
  <si>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млрд. руб.</t>
  </si>
  <si>
    <t>Производство пищевых продуктов</t>
  </si>
  <si>
    <t>Производство напитков</t>
  </si>
  <si>
    <t xml:space="preserve"> 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</si>
  <si>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</si>
  <si>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</si>
  <si>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</si>
  <si>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</si>
  <si>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</si>
  <si>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компьютеров, электронных и  оптических изделий</t>
  </si>
  <si>
    <t>Производство электрического оборудования</t>
  </si>
  <si>
    <t>млн. руб. 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</si>
  <si>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</si>
  <si>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</si>
  <si>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</si>
  <si>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 млн. руб.</t>
  </si>
  <si>
    <t>Производство прочих готовых изделий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</si>
  <si>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</si>
  <si>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</si>
  <si>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</si>
  <si>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</si>
  <si>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</si>
  <si>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</si>
  <si>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</si>
  <si>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</si>
  <si>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Налоговые доходы всего, в том числе:</t>
  </si>
  <si>
    <t xml:space="preserve">налоги на совокупный доход  всего, в том числе: </t>
  </si>
  <si>
    <t>прочие налоговые доходы</t>
  </si>
  <si>
    <t>налог на добычу полезных ископаемых</t>
  </si>
  <si>
    <t xml:space="preserve">       налог, взимаемый в связи с применением упрощенной системы налогообложения</t>
  </si>
  <si>
    <t>Неналоговые доходы, всего</t>
  </si>
  <si>
    <t xml:space="preserve">     субсидии </t>
  </si>
  <si>
    <t xml:space="preserve">     субвенции </t>
  </si>
  <si>
    <t xml:space="preserve">     дотации </t>
  </si>
  <si>
    <t>Расходы консолидированного бюджета  муниципального образования всего, в том числе по направлениям: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</si>
  <si>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</si>
  <si>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</si>
  <si>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</si>
  <si>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</si>
  <si>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</si>
  <si>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</si>
  <si>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</si>
  <si>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</si>
  <si>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</si>
  <si>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</si>
  <si>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</si>
  <si>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</si>
  <si>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</si>
  <si>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</si>
  <si>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</si>
  <si>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</si>
  <si>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</si>
  <si>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</si>
  <si>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</si>
  <si>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</si>
  <si>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Темп роста отгрузки - РАЗДЕЛ B: Добыча полезных ископаемых</t>
  </si>
  <si>
    <t>% к предыдущему году в действующих ценах</t>
  </si>
  <si>
    <t>Индекс-дефлятор отрузки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</si>
  <si>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</si>
  <si>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Темп роста отгрузки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</si>
  <si>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</si>
  <si>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</si>
  <si>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</si>
  <si>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Темп роста отгрузки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</si>
  <si>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</si>
  <si>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</si>
  <si>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</si>
  <si>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Темп роста отгрузки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</si>
  <si>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</si>
  <si>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</si>
  <si>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</si>
  <si>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</si>
  <si>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</si>
  <si>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</si>
  <si>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</si>
  <si>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</si>
  <si>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</si>
  <si>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</si>
  <si>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Темп роста отгрузки -11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</si>
  <si>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</si>
  <si>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</si>
  <si>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</si>
  <si>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Темп роста отгрузки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</si>
  <si>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</si>
  <si>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</si>
  <si>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</si>
  <si>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Темп роста отгрузки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</si>
  <si>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</si>
  <si>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</si>
  <si>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</si>
  <si>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Темп роста отгрузки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</si>
  <si>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</si>
  <si>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</si>
  <si>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</si>
  <si>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</si>
  <si>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</si>
  <si>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</si>
  <si>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Темп роста отгрузки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</si>
  <si>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</si>
  <si>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</si>
  <si>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</si>
  <si>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Темп роста отгрузки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</si>
  <si>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</si>
  <si>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</si>
  <si>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</si>
  <si>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Темп роста отгрузки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</si>
  <si>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</si>
  <si>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</si>
  <si>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</si>
  <si>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Темп роста отгрузки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</si>
  <si>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</si>
  <si>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</si>
  <si>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</si>
  <si>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Темп роста отгрузки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</si>
  <si>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</si>
  <si>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</si>
  <si>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</si>
  <si>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Темп роста отгрузки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</si>
  <si>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</si>
  <si>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</si>
  <si>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</si>
  <si>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Темп роста отгрузки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</si>
  <si>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</si>
  <si>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</si>
  <si>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</si>
  <si>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Темп роста отгрузки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</si>
  <si>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</si>
  <si>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</si>
  <si>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</si>
  <si>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Темп роста отгрузки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</si>
  <si>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</si>
  <si>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</si>
  <si>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</si>
  <si>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Темп роста отгрузки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</si>
  <si>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</si>
  <si>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</si>
  <si>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</si>
  <si>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Темп роста отгрузки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</si>
  <si>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</si>
  <si>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</si>
  <si>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</si>
  <si>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Темп роста отгрузки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</si>
  <si>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</si>
  <si>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</si>
  <si>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</si>
  <si>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Темп роста отгрузки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</si>
  <si>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</si>
  <si>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</si>
  <si>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</si>
  <si>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Темп роста отгрузки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</si>
  <si>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</si>
  <si>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</si>
  <si>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</si>
  <si>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Темп роста отгрузки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</si>
  <si>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</si>
  <si>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</si>
  <si>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</si>
  <si>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Темп роста отгрузки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</si>
  <si>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</si>
  <si>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</si>
  <si>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</si>
  <si>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</si>
  <si>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</si>
  <si>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</si>
  <si>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</si>
  <si>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</si>
  <si>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Темп роста отгрузки - РАЗДЕЛ D: Обеспечение электрической энергией, газом и паром; кондиционирование воздуха</t>
  </si>
  <si>
    <t>Индекс-дефлятор отгрузки - РАЗДЕЛ D: Обеспечение электрической энергией, газом и паром; кондиционирование воздуха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</si>
  <si>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</si>
  <si>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</si>
  <si>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продукции сельского хозяйства в хозяйствах всех категорий</t>
  </si>
  <si>
    <t xml:space="preserve">млн.руб. </t>
  </si>
  <si>
    <t>Индекс-дефлятор продукции растениеводства</t>
  </si>
  <si>
    <t>Индекс-дефлятор продукции животноводства</t>
  </si>
  <si>
    <t>млн.шт.</t>
  </si>
  <si>
    <t>млрд.куб.м.</t>
  </si>
  <si>
    <t>Пиво, кроме отходов пивоварения (включая напитки, изготовляемые на основе пива (пиваные напитки)</t>
  </si>
  <si>
    <t>тыс. дкл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</si>
  <si>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</si>
  <si>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Кирпич строительный (включая камни) из цемента, бетона или искусственного камня</t>
  </si>
  <si>
    <t>млн. условных кирпичей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</si>
  <si>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</si>
  <si>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</si>
  <si>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</si>
  <si>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</si>
  <si>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</si>
  <si>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</si>
  <si>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</si>
  <si>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</si>
  <si>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</si>
  <si>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</si>
  <si>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</si>
  <si>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</si>
  <si>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</si>
  <si>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</si>
  <si>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</si>
  <si>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</si>
  <si>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</si>
  <si>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Муниципальный долг  </t>
  </si>
  <si>
    <t xml:space="preserve"> Инвестиции</t>
  </si>
  <si>
    <t>8.</t>
  </si>
  <si>
    <t>9.</t>
  </si>
  <si>
    <t xml:space="preserve"> Бюджет муниципального образования</t>
  </si>
  <si>
    <t xml:space="preserve"> Денежные доходы  населения</t>
  </si>
  <si>
    <t>13.</t>
  </si>
  <si>
    <t>10.</t>
  </si>
  <si>
    <t>11.</t>
  </si>
  <si>
    <t>Труд и занятость</t>
  </si>
  <si>
    <t>12.</t>
  </si>
  <si>
    <t xml:space="preserve"> Развитие социальной сферы</t>
  </si>
  <si>
    <t>Количество малых и средних предприятий, включая микропредприятия (на конец года)</t>
  </si>
  <si>
    <t xml:space="preserve"> Туризм</t>
  </si>
  <si>
    <t>% к раб силе</t>
  </si>
  <si>
    <t>Общая численность безработных граждан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</si>
  <si>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</si>
  <si>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</si>
  <si>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</si>
  <si>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</si>
  <si>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</si>
  <si>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</si>
  <si>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</si>
  <si>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рабочей силы</t>
  </si>
  <si>
    <t>Численность занятых в экономике</t>
  </si>
  <si>
    <t xml:space="preserve">Дефицит(-),профицит(+)  бюджета  </t>
  </si>
  <si>
    <t>Доходы консолидированного бюджета  муниципального образования всего, в том числе:</t>
  </si>
  <si>
    <t>Основные показатели социально-экономического развития муниципального образования  городской округ город Урай на 2019 год и плановый период до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</si>
</sst>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#,##0.0"/>
    <numFmt numFmtId="180" formatCode="#,##0\ _₽"/>
  </numFmts>
  <fonts count="53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left" vertical="top" wrapText="1" shrinkToFit="1"/>
      <protection/>
    </xf>
    <xf numFmtId="0" fontId="11" fillId="33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 shrinkToFi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2" xfId="0" applyNumberFormat="1" applyFont="1" applyFill="1" applyBorder="1" applyAlignment="1" applyProtection="1">
      <alignment horizontal="center" vertical="center" wrapText="1"/>
      <protection/>
    </xf>
    <xf numFmtId="4" fontId="9" fillId="34" borderId="13" xfId="0" applyNumberFormat="1" applyFont="1" applyFill="1" applyBorder="1" applyAlignment="1" applyProtection="1">
      <alignment horizontal="center" vertical="center" wrapText="1"/>
      <protection/>
    </xf>
    <xf numFmtId="4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4" fontId="9" fillId="34" borderId="15" xfId="0" applyNumberFormat="1" applyFont="1" applyFill="1" applyBorder="1" applyAlignment="1" applyProtection="1">
      <alignment horizontal="center" vertical="center" wrapText="1"/>
      <protection/>
    </xf>
    <xf numFmtId="176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>
      <alignment horizontal="center" vertical="center"/>
    </xf>
    <xf numFmtId="4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4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 applyProtection="1">
      <alignment horizontal="center" vertical="center" wrapText="1"/>
      <protection/>
    </xf>
    <xf numFmtId="4" fontId="9" fillId="34" borderId="14" xfId="0" applyNumberFormat="1" applyFont="1" applyFill="1" applyBorder="1" applyAlignment="1" applyProtection="1">
      <alignment horizontal="center" vertical="center" wrapText="1"/>
      <protection/>
    </xf>
    <xf numFmtId="4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22" xfId="0" applyNumberFormat="1" applyFont="1" applyFill="1" applyBorder="1" applyAlignment="1" applyProtection="1">
      <alignment horizontal="center" vertical="center" wrapText="1"/>
      <protection/>
    </xf>
    <xf numFmtId="4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4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2" fillId="34" borderId="10" xfId="0" applyFont="1" applyFill="1" applyBorder="1" applyAlignment="1" applyProtection="1">
      <alignment horizontal="left" vertical="center" wrapText="1" shrinkToFi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4" fontId="13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34" borderId="12" xfId="0" applyNumberFormat="1" applyFont="1" applyFill="1" applyBorder="1" applyAlignment="1" applyProtection="1">
      <alignment horizontal="center" vertical="center" wrapText="1"/>
      <protection/>
    </xf>
    <xf numFmtId="4" fontId="13" fillId="34" borderId="18" xfId="0" applyNumberFormat="1" applyFont="1" applyFill="1" applyBorder="1" applyAlignment="1" applyProtection="1">
      <alignment horizontal="center" vertical="center" wrapText="1"/>
      <protection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52" fillId="34" borderId="10" xfId="0" applyNumberFormat="1" applyFont="1" applyFill="1" applyBorder="1" applyAlignment="1" applyProtection="1">
      <alignment horizontal="center" vertical="center" wrapText="1"/>
      <protection/>
    </xf>
    <xf numFmtId="179" fontId="52" fillId="34" borderId="14" xfId="0" applyNumberFormat="1" applyFont="1" applyFill="1" applyBorder="1" applyAlignment="1" applyProtection="1">
      <alignment horizontal="center" vertical="center" wrapText="1"/>
      <protection/>
    </xf>
    <xf numFmtId="179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 applyProtection="1">
      <alignment horizontal="center"/>
      <protection locked="0"/>
    </xf>
    <xf numFmtId="18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9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6"/>
  <sheetViews>
    <sheetView tabSelected="1" zoomScale="76" zoomScaleNormal="76" zoomScalePageLayoutView="0" workbookViewId="0" topLeftCell="A1">
      <pane xSplit="3" ySplit="7" topLeftCell="D28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307" sqref="R307"/>
    </sheetView>
  </sheetViews>
  <sheetFormatPr defaultColWidth="9.00390625" defaultRowHeight="12.75"/>
  <cols>
    <col min="1" max="1" width="4.75390625" style="0" customWidth="1"/>
    <col min="2" max="2" width="28.625" style="0" customWidth="1"/>
    <col min="3" max="3" width="17.875" style="0" customWidth="1"/>
    <col min="4" max="4" width="11.875" style="0" customWidth="1"/>
    <col min="5" max="6" width="12.625" style="0" customWidth="1"/>
    <col min="7" max="7" width="13.625" style="0" customWidth="1"/>
    <col min="8" max="8" width="11.75390625" style="0" customWidth="1"/>
    <col min="9" max="9" width="11.625" style="0" customWidth="1"/>
    <col min="10" max="10" width="12.00390625" style="0" customWidth="1"/>
    <col min="11" max="11" width="11.125" style="0" customWidth="1"/>
    <col min="12" max="12" width="11.75390625" style="0" customWidth="1"/>
    <col min="13" max="13" width="11.625" style="0" customWidth="1"/>
    <col min="14" max="14" width="11.875" style="0" customWidth="1"/>
    <col min="15" max="15" width="11.00390625" style="0" customWidth="1"/>
    <col min="16" max="16" width="11.125" style="0" customWidth="1"/>
    <col min="17" max="17" width="11.875" style="0" customWidth="1"/>
    <col min="18" max="18" width="11.25390625" style="0" customWidth="1"/>
  </cols>
  <sheetData>
    <row r="1" spans="2:18" ht="15.75" customHeight="1">
      <c r="B1" s="6"/>
      <c r="C1" s="143" t="s">
        <v>379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2:18" ht="15.75">
      <c r="B2" s="9"/>
      <c r="C2" s="10"/>
      <c r="D2" s="150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5.75">
      <c r="B3" s="6"/>
      <c r="C3" s="11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5">
      <c r="A4" s="145"/>
      <c r="B4" s="154" t="s">
        <v>22</v>
      </c>
      <c r="C4" s="154" t="s">
        <v>23</v>
      </c>
      <c r="D4" s="3" t="s">
        <v>189</v>
      </c>
      <c r="E4" s="7" t="s">
        <v>189</v>
      </c>
      <c r="F4" s="7" t="s">
        <v>190</v>
      </c>
      <c r="G4" s="155" t="s">
        <v>191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5">
      <c r="A5" s="146"/>
      <c r="B5" s="154"/>
      <c r="C5" s="154"/>
      <c r="D5" s="157">
        <v>2016</v>
      </c>
      <c r="E5" s="159">
        <v>2017</v>
      </c>
      <c r="F5" s="159">
        <v>2018</v>
      </c>
      <c r="G5" s="148">
        <v>2019</v>
      </c>
      <c r="H5" s="149"/>
      <c r="I5" s="148">
        <v>2020</v>
      </c>
      <c r="J5" s="149"/>
      <c r="K5" s="148">
        <v>2021</v>
      </c>
      <c r="L5" s="149"/>
      <c r="M5" s="148">
        <v>2022</v>
      </c>
      <c r="N5" s="149"/>
      <c r="O5" s="148">
        <v>2023</v>
      </c>
      <c r="P5" s="149"/>
      <c r="Q5" s="148">
        <v>2024</v>
      </c>
      <c r="R5" s="149"/>
    </row>
    <row r="6" spans="1:18" ht="30">
      <c r="A6" s="147"/>
      <c r="B6" s="154"/>
      <c r="C6" s="154"/>
      <c r="D6" s="158"/>
      <c r="E6" s="160"/>
      <c r="F6" s="160"/>
      <c r="G6" s="3" t="s">
        <v>192</v>
      </c>
      <c r="H6" s="3" t="s">
        <v>193</v>
      </c>
      <c r="I6" s="3" t="s">
        <v>192</v>
      </c>
      <c r="J6" s="3" t="s">
        <v>193</v>
      </c>
      <c r="K6" s="3" t="s">
        <v>192</v>
      </c>
      <c r="L6" s="3" t="s">
        <v>193</v>
      </c>
      <c r="M6" s="3" t="s">
        <v>192</v>
      </c>
      <c r="N6" s="3" t="s">
        <v>193</v>
      </c>
      <c r="O6" s="3" t="s">
        <v>192</v>
      </c>
      <c r="P6" s="3" t="s">
        <v>193</v>
      </c>
      <c r="Q6" s="3" t="s">
        <v>192</v>
      </c>
      <c r="R6" s="3" t="s">
        <v>193</v>
      </c>
    </row>
    <row r="7" spans="1:18" ht="15">
      <c r="A7" s="21" t="s">
        <v>194</v>
      </c>
      <c r="B7" s="16" t="s">
        <v>0</v>
      </c>
      <c r="C7" s="16"/>
      <c r="D7" s="1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30">
      <c r="A8" s="20"/>
      <c r="B8" s="13" t="s">
        <v>195</v>
      </c>
      <c r="C8" s="14" t="s">
        <v>196</v>
      </c>
      <c r="D8" s="105">
        <v>40.518</v>
      </c>
      <c r="E8" s="106">
        <v>40.518</v>
      </c>
      <c r="F8" s="106">
        <v>40.493</v>
      </c>
      <c r="G8" s="106">
        <v>40.574</v>
      </c>
      <c r="H8" s="106">
        <v>40.583</v>
      </c>
      <c r="I8" s="106">
        <v>40.655</v>
      </c>
      <c r="J8" s="106">
        <v>40.691</v>
      </c>
      <c r="K8" s="106">
        <v>40.732</v>
      </c>
      <c r="L8" s="106">
        <v>40.797</v>
      </c>
      <c r="M8" s="106">
        <v>40.858</v>
      </c>
      <c r="N8" s="106">
        <v>40.943</v>
      </c>
      <c r="O8" s="106">
        <v>40.992</v>
      </c>
      <c r="P8" s="106">
        <v>41.101</v>
      </c>
      <c r="Q8" s="106">
        <v>41.138</v>
      </c>
      <c r="R8" s="106">
        <v>41.272</v>
      </c>
    </row>
    <row r="9" spans="1:18" ht="30">
      <c r="A9" s="20"/>
      <c r="B9" s="15" t="s">
        <v>197</v>
      </c>
      <c r="C9" s="14" t="s">
        <v>196</v>
      </c>
      <c r="D9" s="105">
        <v>23.306</v>
      </c>
      <c r="E9" s="106">
        <v>23.258</v>
      </c>
      <c r="F9" s="106">
        <v>23.276</v>
      </c>
      <c r="G9" s="106">
        <v>23.351</v>
      </c>
      <c r="H9" s="106">
        <v>23.365</v>
      </c>
      <c r="I9" s="106">
        <v>23.374</v>
      </c>
      <c r="J9" s="106">
        <v>23.409</v>
      </c>
      <c r="K9" s="106">
        <v>23.447</v>
      </c>
      <c r="L9" s="106">
        <v>23.496</v>
      </c>
      <c r="M9" s="106">
        <v>23.527</v>
      </c>
      <c r="N9" s="106">
        <v>23.584</v>
      </c>
      <c r="O9" s="108">
        <v>23.61</v>
      </c>
      <c r="P9" s="106">
        <v>23.686</v>
      </c>
      <c r="Q9" s="106">
        <v>23.703</v>
      </c>
      <c r="R9" s="106">
        <v>23.789</v>
      </c>
    </row>
    <row r="10" spans="1:18" ht="45">
      <c r="A10" s="20"/>
      <c r="B10" s="15" t="s">
        <v>198</v>
      </c>
      <c r="C10" s="14" t="s">
        <v>196</v>
      </c>
      <c r="D10" s="105">
        <v>7.544</v>
      </c>
      <c r="E10" s="106">
        <v>7.528</v>
      </c>
      <c r="F10" s="106">
        <v>7.535</v>
      </c>
      <c r="G10" s="106">
        <v>7.563</v>
      </c>
      <c r="H10" s="106">
        <v>7.562</v>
      </c>
      <c r="I10" s="106">
        <v>7.573</v>
      </c>
      <c r="J10" s="106">
        <v>7.579</v>
      </c>
      <c r="K10" s="108">
        <v>7.6</v>
      </c>
      <c r="L10" s="108">
        <v>7.61</v>
      </c>
      <c r="M10" s="106">
        <v>7.628</v>
      </c>
      <c r="N10" s="106">
        <v>7.641</v>
      </c>
      <c r="O10" s="106">
        <v>7.658</v>
      </c>
      <c r="P10" s="106">
        <v>7.677</v>
      </c>
      <c r="Q10" s="106">
        <v>7.691</v>
      </c>
      <c r="R10" s="106">
        <v>7.713</v>
      </c>
    </row>
    <row r="11" spans="1:18" ht="45">
      <c r="A11" s="20"/>
      <c r="B11" s="13" t="s">
        <v>25</v>
      </c>
      <c r="C11" s="14" t="s">
        <v>26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15.75">
      <c r="A12" s="20"/>
      <c r="B12" s="44" t="s">
        <v>368</v>
      </c>
      <c r="C12" s="45" t="s">
        <v>50</v>
      </c>
      <c r="D12" s="105">
        <v>553</v>
      </c>
      <c r="E12" s="106">
        <v>503</v>
      </c>
      <c r="F12" s="106">
        <v>531</v>
      </c>
      <c r="G12" s="106">
        <v>544</v>
      </c>
      <c r="H12" s="106">
        <v>554</v>
      </c>
      <c r="I12" s="106">
        <v>553</v>
      </c>
      <c r="J12" s="106">
        <v>565</v>
      </c>
      <c r="K12" s="106">
        <v>563</v>
      </c>
      <c r="L12" s="106">
        <v>570</v>
      </c>
      <c r="M12" s="106">
        <v>570</v>
      </c>
      <c r="N12" s="106">
        <v>572</v>
      </c>
      <c r="O12" s="106">
        <v>580</v>
      </c>
      <c r="P12" s="106">
        <v>588</v>
      </c>
      <c r="Q12" s="106">
        <v>583</v>
      </c>
      <c r="R12" s="106">
        <v>590</v>
      </c>
    </row>
    <row r="13" spans="1:18" ht="45">
      <c r="A13" s="20"/>
      <c r="B13" s="44" t="s">
        <v>27</v>
      </c>
      <c r="C13" s="45" t="s">
        <v>28</v>
      </c>
      <c r="D13" s="105">
        <v>13.65</v>
      </c>
      <c r="E13" s="106">
        <v>12.41</v>
      </c>
      <c r="F13" s="106">
        <v>13.11</v>
      </c>
      <c r="G13" s="106">
        <v>13.41</v>
      </c>
      <c r="H13" s="106">
        <v>13.65</v>
      </c>
      <c r="I13" s="107">
        <v>13.6</v>
      </c>
      <c r="J13" s="106">
        <v>13.89</v>
      </c>
      <c r="K13" s="106">
        <v>13.82</v>
      </c>
      <c r="L13" s="106">
        <v>13.97</v>
      </c>
      <c r="M13" s="106">
        <v>13.95</v>
      </c>
      <c r="N13" s="106">
        <v>13.97</v>
      </c>
      <c r="O13" s="106">
        <v>14.15</v>
      </c>
      <c r="P13" s="106">
        <v>14.31</v>
      </c>
      <c r="Q13" s="106">
        <v>14.17</v>
      </c>
      <c r="R13" s="107">
        <v>14.3</v>
      </c>
    </row>
    <row r="14" spans="1:18" ht="30">
      <c r="A14" s="20"/>
      <c r="B14" s="44" t="s">
        <v>199</v>
      </c>
      <c r="C14" s="45" t="s">
        <v>200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ht="15.75">
      <c r="A15" s="20"/>
      <c r="B15" s="44" t="s">
        <v>369</v>
      </c>
      <c r="C15" s="45" t="s">
        <v>50</v>
      </c>
      <c r="D15" s="105">
        <v>368</v>
      </c>
      <c r="E15" s="106">
        <v>355</v>
      </c>
      <c r="F15" s="106">
        <v>350</v>
      </c>
      <c r="G15" s="106">
        <v>353</v>
      </c>
      <c r="H15" s="106">
        <v>352</v>
      </c>
      <c r="I15" s="106">
        <v>360</v>
      </c>
      <c r="J15" s="106">
        <v>358</v>
      </c>
      <c r="K15" s="106">
        <v>361</v>
      </c>
      <c r="L15" s="106">
        <v>359</v>
      </c>
      <c r="M15" s="106">
        <v>360</v>
      </c>
      <c r="N15" s="106">
        <v>360</v>
      </c>
      <c r="O15" s="106">
        <v>365</v>
      </c>
      <c r="P15" s="106">
        <v>362</v>
      </c>
      <c r="Q15" s="106">
        <v>365</v>
      </c>
      <c r="R15" s="106">
        <v>363</v>
      </c>
    </row>
    <row r="16" spans="1:18" ht="45">
      <c r="A16" s="20"/>
      <c r="B16" s="44" t="s">
        <v>29</v>
      </c>
      <c r="C16" s="45" t="s">
        <v>30</v>
      </c>
      <c r="D16" s="105">
        <v>9.08</v>
      </c>
      <c r="E16" s="106">
        <v>8.76</v>
      </c>
      <c r="F16" s="106">
        <v>8.64</v>
      </c>
      <c r="G16" s="107">
        <v>8.7</v>
      </c>
      <c r="H16" s="107">
        <v>8.67</v>
      </c>
      <c r="I16" s="107">
        <v>8.85</v>
      </c>
      <c r="J16" s="107">
        <v>8.8</v>
      </c>
      <c r="K16" s="107">
        <v>8.86</v>
      </c>
      <c r="L16" s="107">
        <v>8.8</v>
      </c>
      <c r="M16" s="106">
        <v>8.81</v>
      </c>
      <c r="N16" s="107">
        <v>8.79</v>
      </c>
      <c r="O16" s="107">
        <v>8.9</v>
      </c>
      <c r="P16" s="107">
        <v>8.81</v>
      </c>
      <c r="Q16" s="107">
        <v>8.87</v>
      </c>
      <c r="R16" s="107">
        <v>8.8</v>
      </c>
    </row>
    <row r="17" spans="1:18" ht="30">
      <c r="A17" s="20"/>
      <c r="B17" s="44" t="s">
        <v>370</v>
      </c>
      <c r="C17" s="45" t="s">
        <v>50</v>
      </c>
      <c r="D17" s="105">
        <v>185</v>
      </c>
      <c r="E17" s="106">
        <v>148</v>
      </c>
      <c r="F17" s="106">
        <v>181</v>
      </c>
      <c r="G17" s="106">
        <v>191</v>
      </c>
      <c r="H17" s="106">
        <v>202</v>
      </c>
      <c r="I17" s="106">
        <v>193</v>
      </c>
      <c r="J17" s="106">
        <v>207</v>
      </c>
      <c r="K17" s="106">
        <v>202</v>
      </c>
      <c r="L17" s="106">
        <v>211</v>
      </c>
      <c r="M17" s="106">
        <v>210</v>
      </c>
      <c r="N17" s="106">
        <v>212</v>
      </c>
      <c r="O17" s="106">
        <v>215</v>
      </c>
      <c r="P17" s="106">
        <v>226</v>
      </c>
      <c r="Q17" s="106">
        <v>218</v>
      </c>
      <c r="R17" s="106">
        <v>227</v>
      </c>
    </row>
    <row r="18" spans="1:18" ht="30">
      <c r="A18" s="20"/>
      <c r="B18" s="13" t="s">
        <v>31</v>
      </c>
      <c r="C18" s="14" t="s">
        <v>32</v>
      </c>
      <c r="D18" s="105">
        <v>4.57</v>
      </c>
      <c r="E18" s="106">
        <v>3.65</v>
      </c>
      <c r="F18" s="106">
        <v>4.47</v>
      </c>
      <c r="G18" s="106">
        <v>4.71</v>
      </c>
      <c r="H18" s="106">
        <v>4.98</v>
      </c>
      <c r="I18" s="106">
        <v>4.75</v>
      </c>
      <c r="J18" s="106">
        <v>5.09</v>
      </c>
      <c r="K18" s="106">
        <v>4.96</v>
      </c>
      <c r="L18" s="106">
        <v>5.17</v>
      </c>
      <c r="M18" s="106">
        <v>5.14</v>
      </c>
      <c r="N18" s="106">
        <v>5.18</v>
      </c>
      <c r="O18" s="106">
        <v>5.24</v>
      </c>
      <c r="P18" s="107">
        <v>5.5</v>
      </c>
      <c r="Q18" s="107">
        <v>5.3</v>
      </c>
      <c r="R18" s="107">
        <v>5.5</v>
      </c>
    </row>
    <row r="19" spans="1:18" ht="30">
      <c r="A19" s="20"/>
      <c r="B19" s="13" t="s">
        <v>201</v>
      </c>
      <c r="C19" s="14" t="s">
        <v>202</v>
      </c>
      <c r="D19" s="105">
        <v>-103</v>
      </c>
      <c r="E19" s="106">
        <v>-230</v>
      </c>
      <c r="F19" s="106">
        <v>-149</v>
      </c>
      <c r="G19" s="106">
        <v>-62</v>
      </c>
      <c r="H19" s="106">
        <v>-55</v>
      </c>
      <c r="I19" s="106">
        <v>-159</v>
      </c>
      <c r="J19" s="106">
        <v>-138</v>
      </c>
      <c r="K19" s="106">
        <v>-82</v>
      </c>
      <c r="L19" s="106">
        <v>-67</v>
      </c>
      <c r="M19" s="106">
        <v>-79</v>
      </c>
      <c r="N19" s="106">
        <v>-65</v>
      </c>
      <c r="O19" s="106">
        <v>-77</v>
      </c>
      <c r="P19" s="106">
        <v>-56</v>
      </c>
      <c r="Q19" s="106">
        <v>-64</v>
      </c>
      <c r="R19" s="106">
        <v>-55</v>
      </c>
    </row>
    <row r="20" spans="1:18" ht="28.5">
      <c r="A20" s="22" t="s">
        <v>204</v>
      </c>
      <c r="B20" s="31" t="s">
        <v>336</v>
      </c>
      <c r="C20" s="1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85.5">
      <c r="A21" s="19"/>
      <c r="B21" s="23" t="s">
        <v>205</v>
      </c>
      <c r="C21" s="14" t="s">
        <v>206</v>
      </c>
      <c r="D21" s="72">
        <v>5185.76</v>
      </c>
      <c r="E21" s="72">
        <v>5815.8</v>
      </c>
      <c r="F21" s="52">
        <v>6387.75</v>
      </c>
      <c r="G21" s="52">
        <v>6533.21</v>
      </c>
      <c r="H21" s="52">
        <v>6603.19</v>
      </c>
      <c r="I21" s="52">
        <v>6681.34</v>
      </c>
      <c r="J21" s="52">
        <v>6804</v>
      </c>
      <c r="K21" s="52">
        <v>6873.59</v>
      </c>
      <c r="L21" s="52">
        <v>7032.22</v>
      </c>
      <c r="M21" s="52">
        <v>7091.43</v>
      </c>
      <c r="N21" s="52">
        <v>7289.25</v>
      </c>
      <c r="O21" s="52">
        <v>7375.26</v>
      </c>
      <c r="P21" s="52">
        <v>7616.83</v>
      </c>
      <c r="Q21" s="52">
        <v>7662.54</v>
      </c>
      <c r="R21" s="52">
        <v>7952.55</v>
      </c>
    </row>
    <row r="22" spans="1:20" ht="75">
      <c r="A22" s="19"/>
      <c r="B22" s="24" t="s">
        <v>207</v>
      </c>
      <c r="C22" s="14" t="s">
        <v>5</v>
      </c>
      <c r="D22" s="52">
        <v>83.92</v>
      </c>
      <c r="E22" s="52">
        <v>103.46</v>
      </c>
      <c r="F22" s="52">
        <v>100.77</v>
      </c>
      <c r="G22" s="52">
        <v>99.01</v>
      </c>
      <c r="H22" s="52">
        <v>100.07</v>
      </c>
      <c r="I22" s="52">
        <v>99.39</v>
      </c>
      <c r="J22" s="52">
        <v>100.14</v>
      </c>
      <c r="K22" s="52">
        <v>99.88</v>
      </c>
      <c r="L22" s="52">
        <v>100.34</v>
      </c>
      <c r="M22" s="52">
        <v>100.07</v>
      </c>
      <c r="N22" s="52">
        <v>100.54</v>
      </c>
      <c r="O22" s="52">
        <v>100.1</v>
      </c>
      <c r="P22" s="52">
        <v>100.57</v>
      </c>
      <c r="Q22" s="52">
        <v>100</v>
      </c>
      <c r="R22" s="52">
        <v>100.49</v>
      </c>
      <c r="S22" s="51"/>
      <c r="T22" s="50"/>
    </row>
    <row r="23" spans="1:18" ht="28.5">
      <c r="A23" s="32" t="s">
        <v>337</v>
      </c>
      <c r="B23" s="25" t="s">
        <v>208</v>
      </c>
      <c r="C23" s="1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90">
      <c r="A24" s="19"/>
      <c r="B24" s="13" t="s">
        <v>51</v>
      </c>
      <c r="C24" s="14" t="s">
        <v>206</v>
      </c>
      <c r="D24" s="63">
        <v>2141.84</v>
      </c>
      <c r="E24" s="61">
        <v>2671.16</v>
      </c>
      <c r="F24" s="61">
        <v>3147.44</v>
      </c>
      <c r="G24" s="73">
        <v>3189.4</v>
      </c>
      <c r="H24" s="63">
        <v>3237.38</v>
      </c>
      <c r="I24" s="61">
        <v>3210.54</v>
      </c>
      <c r="J24" s="61">
        <v>3293.05</v>
      </c>
      <c r="K24" s="73">
        <v>3252</v>
      </c>
      <c r="L24" s="61">
        <v>3344.25</v>
      </c>
      <c r="M24" s="61">
        <v>3291.44</v>
      </c>
      <c r="N24" s="73">
        <v>3396.76</v>
      </c>
      <c r="O24" s="63">
        <v>3367.97</v>
      </c>
      <c r="P24" s="61">
        <v>3489.73</v>
      </c>
      <c r="Q24" s="73">
        <v>3416.07</v>
      </c>
      <c r="R24" s="61">
        <v>3557.98</v>
      </c>
    </row>
    <row r="25" spans="1:18" ht="75">
      <c r="A25" s="19"/>
      <c r="B25" s="13" t="s">
        <v>209</v>
      </c>
      <c r="C25" s="14" t="s">
        <v>210</v>
      </c>
      <c r="D25" s="56">
        <v>75.71</v>
      </c>
      <c r="E25" s="56">
        <v>124.71</v>
      </c>
      <c r="F25" s="57">
        <v>117.83</v>
      </c>
      <c r="G25" s="60">
        <v>101.33</v>
      </c>
      <c r="H25" s="60">
        <v>102.86</v>
      </c>
      <c r="I25" s="58">
        <v>100.66</v>
      </c>
      <c r="J25" s="57">
        <v>101.72</v>
      </c>
      <c r="K25" s="56">
        <v>101.29</v>
      </c>
      <c r="L25" s="60">
        <v>101.55</v>
      </c>
      <c r="M25" s="58">
        <v>101.21</v>
      </c>
      <c r="N25" s="60">
        <v>101.57</v>
      </c>
      <c r="O25" s="58">
        <v>102.33</v>
      </c>
      <c r="P25" s="60">
        <v>102.74</v>
      </c>
      <c r="Q25" s="58">
        <v>101.43</v>
      </c>
      <c r="R25" s="60">
        <v>101.96</v>
      </c>
    </row>
    <row r="26" spans="1:18" ht="45">
      <c r="A26" s="19"/>
      <c r="B26" s="13" t="s">
        <v>211</v>
      </c>
      <c r="C26" s="14" t="s">
        <v>24</v>
      </c>
      <c r="D26" s="124">
        <v>100.4</v>
      </c>
      <c r="E26" s="125">
        <v>115.1</v>
      </c>
      <c r="F26" s="62">
        <v>115.1</v>
      </c>
      <c r="G26" s="61">
        <v>101.2</v>
      </c>
      <c r="H26" s="61">
        <v>101.2</v>
      </c>
      <c r="I26" s="64">
        <v>100.6</v>
      </c>
      <c r="J26" s="62">
        <v>100.6</v>
      </c>
      <c r="K26" s="61">
        <v>101</v>
      </c>
      <c r="L26" s="60">
        <v>101</v>
      </c>
      <c r="M26" s="64">
        <v>101.1</v>
      </c>
      <c r="N26" s="61">
        <v>101.1</v>
      </c>
      <c r="O26" s="87">
        <v>103.8</v>
      </c>
      <c r="P26" s="80">
        <v>103.8</v>
      </c>
      <c r="Q26" s="64">
        <v>103</v>
      </c>
      <c r="R26" s="60">
        <v>103</v>
      </c>
    </row>
    <row r="27" spans="1:18" ht="75">
      <c r="A27" s="19"/>
      <c r="B27" s="13" t="s">
        <v>52</v>
      </c>
      <c r="C27" s="14" t="s">
        <v>5</v>
      </c>
      <c r="D27" s="79">
        <v>75.41</v>
      </c>
      <c r="E27" s="80">
        <v>108.35</v>
      </c>
      <c r="F27" s="81">
        <v>102.37</v>
      </c>
      <c r="G27" s="80">
        <v>100.13</v>
      </c>
      <c r="H27" s="80">
        <v>101.64</v>
      </c>
      <c r="I27" s="82">
        <v>100.06</v>
      </c>
      <c r="J27" s="81">
        <v>101.11</v>
      </c>
      <c r="K27" s="80">
        <v>100.29</v>
      </c>
      <c r="L27" s="80">
        <v>100.55</v>
      </c>
      <c r="M27" s="82">
        <v>100.11</v>
      </c>
      <c r="N27" s="80">
        <v>100.47</v>
      </c>
      <c r="O27" s="60">
        <v>98.58</v>
      </c>
      <c r="P27" s="60">
        <v>98.98</v>
      </c>
      <c r="Q27" s="82">
        <v>98.47</v>
      </c>
      <c r="R27" s="80">
        <v>98.99</v>
      </c>
    </row>
    <row r="28" spans="1:18" ht="90">
      <c r="A28" s="19"/>
      <c r="B28" s="13" t="s">
        <v>212</v>
      </c>
      <c r="C28" s="14" t="s">
        <v>206</v>
      </c>
      <c r="D28" s="61">
        <v>1366.27</v>
      </c>
      <c r="E28" s="61">
        <v>1580.34</v>
      </c>
      <c r="F28" s="64">
        <v>1857</v>
      </c>
      <c r="G28" s="61">
        <v>1876.64</v>
      </c>
      <c r="H28" s="61">
        <v>1899.69</v>
      </c>
      <c r="I28" s="64">
        <v>1887.14</v>
      </c>
      <c r="J28" s="61">
        <v>1920.96</v>
      </c>
      <c r="K28" s="64">
        <v>1910</v>
      </c>
      <c r="L28" s="61">
        <v>1949</v>
      </c>
      <c r="M28" s="64">
        <v>1914.48</v>
      </c>
      <c r="N28" s="61">
        <v>1961.76</v>
      </c>
      <c r="O28" s="64">
        <v>1976.56</v>
      </c>
      <c r="P28" s="61">
        <v>2030.57</v>
      </c>
      <c r="Q28" s="64">
        <v>2010.29</v>
      </c>
      <c r="R28" s="61">
        <v>2080.07</v>
      </c>
    </row>
    <row r="29" spans="1:18" ht="75">
      <c r="A29" s="19"/>
      <c r="B29" s="13" t="s">
        <v>213</v>
      </c>
      <c r="C29" s="14" t="s">
        <v>210</v>
      </c>
      <c r="D29" s="56">
        <v>92.29</v>
      </c>
      <c r="E29" s="56">
        <v>115.67</v>
      </c>
      <c r="F29" s="57">
        <v>117.51</v>
      </c>
      <c r="G29" s="56">
        <v>101.06</v>
      </c>
      <c r="H29" s="56">
        <v>102.3</v>
      </c>
      <c r="I29" s="58">
        <v>100.56</v>
      </c>
      <c r="J29" s="57">
        <v>101.12</v>
      </c>
      <c r="K29" s="56">
        <v>101.21</v>
      </c>
      <c r="L29" s="60">
        <v>101.46</v>
      </c>
      <c r="M29" s="58">
        <v>100.23</v>
      </c>
      <c r="N29" s="56">
        <v>100.65</v>
      </c>
      <c r="O29" s="58">
        <v>103.24</v>
      </c>
      <c r="P29" s="56">
        <v>103.51</v>
      </c>
      <c r="Q29" s="58">
        <v>101.71</v>
      </c>
      <c r="R29" s="56">
        <v>102.44</v>
      </c>
    </row>
    <row r="30" spans="1:18" ht="45">
      <c r="A30" s="19"/>
      <c r="B30" s="13" t="s">
        <v>214</v>
      </c>
      <c r="C30" s="14" t="s">
        <v>24</v>
      </c>
      <c r="D30" s="59">
        <v>99.8</v>
      </c>
      <c r="E30" s="60">
        <v>116.7</v>
      </c>
      <c r="F30" s="62">
        <v>117.5</v>
      </c>
      <c r="G30" s="61">
        <v>100.5</v>
      </c>
      <c r="H30" s="61">
        <v>100.5</v>
      </c>
      <c r="I30" s="64">
        <v>100</v>
      </c>
      <c r="J30" s="62">
        <v>100</v>
      </c>
      <c r="K30" s="61">
        <v>100.4</v>
      </c>
      <c r="L30" s="60">
        <v>100.4</v>
      </c>
      <c r="M30" s="64">
        <v>100.4</v>
      </c>
      <c r="N30" s="61">
        <v>100.4</v>
      </c>
      <c r="O30" s="64">
        <v>103.7</v>
      </c>
      <c r="P30" s="60">
        <v>103.7</v>
      </c>
      <c r="Q30" s="64">
        <v>102.6</v>
      </c>
      <c r="R30" s="60">
        <v>102.6</v>
      </c>
    </row>
    <row r="31" spans="1:18" ht="75">
      <c r="A31" s="19"/>
      <c r="B31" s="13" t="s">
        <v>215</v>
      </c>
      <c r="C31" s="14" t="s">
        <v>5</v>
      </c>
      <c r="D31" s="59">
        <v>92.48</v>
      </c>
      <c r="E31" s="60">
        <v>99.12</v>
      </c>
      <c r="F31" s="62">
        <v>100.01</v>
      </c>
      <c r="G31" s="60">
        <v>100.55</v>
      </c>
      <c r="H31" s="60">
        <v>101.79</v>
      </c>
      <c r="I31" s="65">
        <v>100.56</v>
      </c>
      <c r="J31" s="62">
        <v>101.12</v>
      </c>
      <c r="K31" s="60">
        <v>100.81</v>
      </c>
      <c r="L31" s="60">
        <v>101.06</v>
      </c>
      <c r="M31" s="65">
        <v>99.84</v>
      </c>
      <c r="N31" s="60">
        <v>100.25</v>
      </c>
      <c r="O31" s="65">
        <v>99.56</v>
      </c>
      <c r="P31" s="60">
        <v>99.81</v>
      </c>
      <c r="Q31" s="65">
        <v>99.13</v>
      </c>
      <c r="R31" s="60">
        <v>99.84</v>
      </c>
    </row>
    <row r="32" spans="1:18" ht="90">
      <c r="A32" s="19"/>
      <c r="B32" s="13" t="s">
        <v>216</v>
      </c>
      <c r="C32" s="14" t="s">
        <v>206</v>
      </c>
      <c r="D32" s="52"/>
      <c r="E32" s="52"/>
      <c r="F32" s="53"/>
      <c r="G32" s="52"/>
      <c r="H32" s="52"/>
      <c r="I32" s="54"/>
      <c r="J32" s="52"/>
      <c r="K32" s="52"/>
      <c r="L32" s="52"/>
      <c r="M32" s="52"/>
      <c r="N32" s="52"/>
      <c r="O32" s="54"/>
      <c r="P32" s="74"/>
      <c r="Q32" s="52"/>
      <c r="R32" s="52"/>
    </row>
    <row r="33" spans="1:18" ht="75">
      <c r="A33" s="19"/>
      <c r="B33" s="13" t="s">
        <v>217</v>
      </c>
      <c r="C33" s="14" t="s">
        <v>210</v>
      </c>
      <c r="D33" s="52"/>
      <c r="E33" s="52"/>
      <c r="F33" s="53"/>
      <c r="G33" s="52"/>
      <c r="H33" s="52"/>
      <c r="I33" s="54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45">
      <c r="A34" s="19"/>
      <c r="B34" s="13" t="s">
        <v>218</v>
      </c>
      <c r="C34" s="14" t="s">
        <v>24</v>
      </c>
      <c r="D34" s="52"/>
      <c r="E34" s="52"/>
      <c r="F34" s="53"/>
      <c r="G34" s="52"/>
      <c r="H34" s="52"/>
      <c r="I34" s="54"/>
      <c r="J34" s="52"/>
      <c r="K34" s="52"/>
      <c r="L34" s="52"/>
      <c r="M34" s="52"/>
      <c r="N34" s="52"/>
      <c r="O34" s="52"/>
      <c r="P34" s="52"/>
      <c r="Q34" s="52"/>
      <c r="R34" s="52"/>
    </row>
    <row r="35" spans="1:18" ht="75">
      <c r="A35" s="19"/>
      <c r="B35" s="13" t="s">
        <v>219</v>
      </c>
      <c r="C35" s="14" t="s">
        <v>5</v>
      </c>
      <c r="D35" s="55"/>
      <c r="E35" s="55"/>
      <c r="F35" s="77"/>
      <c r="G35" s="55"/>
      <c r="H35" s="55"/>
      <c r="I35" s="78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05">
      <c r="A36" s="19"/>
      <c r="B36" s="13" t="s">
        <v>220</v>
      </c>
      <c r="C36" s="14" t="s">
        <v>206</v>
      </c>
      <c r="D36" s="61">
        <v>775.57</v>
      </c>
      <c r="E36" s="61">
        <v>1090.82</v>
      </c>
      <c r="F36" s="73">
        <v>1290.44</v>
      </c>
      <c r="G36" s="61">
        <v>1312.76</v>
      </c>
      <c r="H36" s="61">
        <v>1337.69</v>
      </c>
      <c r="I36" s="64">
        <v>1323.4</v>
      </c>
      <c r="J36" s="63">
        <v>1372.09</v>
      </c>
      <c r="K36" s="61">
        <v>1342</v>
      </c>
      <c r="L36" s="63">
        <v>1395.25</v>
      </c>
      <c r="M36" s="61">
        <v>1376.96</v>
      </c>
      <c r="N36" s="61">
        <v>1435</v>
      </c>
      <c r="O36" s="64">
        <v>1391.41</v>
      </c>
      <c r="P36" s="61">
        <v>1459.16</v>
      </c>
      <c r="Q36" s="87">
        <v>1405.78</v>
      </c>
      <c r="R36" s="86">
        <v>1477.91</v>
      </c>
    </row>
    <row r="37" spans="1:19" ht="75">
      <c r="A37" s="19"/>
      <c r="B37" s="13" t="s">
        <v>221</v>
      </c>
      <c r="C37" s="14" t="s">
        <v>210</v>
      </c>
      <c r="D37" s="56">
        <v>57.92</v>
      </c>
      <c r="E37" s="56">
        <v>140.65</v>
      </c>
      <c r="F37" s="57">
        <v>118.3</v>
      </c>
      <c r="G37" s="56">
        <v>101.73</v>
      </c>
      <c r="H37" s="56">
        <v>103.66</v>
      </c>
      <c r="I37" s="58">
        <v>100.81</v>
      </c>
      <c r="J37" s="57">
        <v>102.57</v>
      </c>
      <c r="K37" s="58">
        <v>101.41</v>
      </c>
      <c r="L37" s="57">
        <v>101.69</v>
      </c>
      <c r="M37" s="56">
        <v>102.61</v>
      </c>
      <c r="N37" s="56">
        <v>102.85</v>
      </c>
      <c r="O37" s="58">
        <v>101.05</v>
      </c>
      <c r="P37" s="57">
        <v>101.68</v>
      </c>
      <c r="Q37" s="60">
        <v>101.03</v>
      </c>
      <c r="R37" s="60">
        <v>101.28</v>
      </c>
      <c r="S37" s="88"/>
    </row>
    <row r="38" spans="1:19" ht="60">
      <c r="A38" s="19"/>
      <c r="B38" s="13" t="s">
        <v>222</v>
      </c>
      <c r="C38" s="14" t="s">
        <v>24</v>
      </c>
      <c r="D38" s="59">
        <v>99.8</v>
      </c>
      <c r="E38" s="60">
        <v>116.7</v>
      </c>
      <c r="F38" s="62">
        <v>117.5</v>
      </c>
      <c r="G38" s="61">
        <v>100.5</v>
      </c>
      <c r="H38" s="61">
        <v>100.5</v>
      </c>
      <c r="I38" s="64">
        <v>100</v>
      </c>
      <c r="J38" s="62">
        <v>100</v>
      </c>
      <c r="K38" s="61">
        <v>100.4</v>
      </c>
      <c r="L38" s="62">
        <v>100.4</v>
      </c>
      <c r="M38" s="61">
        <v>100.4</v>
      </c>
      <c r="N38" s="61">
        <v>100.4</v>
      </c>
      <c r="O38" s="64">
        <v>103.7</v>
      </c>
      <c r="P38" s="62">
        <v>103.7</v>
      </c>
      <c r="Q38" s="61">
        <v>102.6</v>
      </c>
      <c r="R38" s="60">
        <v>102.6</v>
      </c>
      <c r="S38" s="89"/>
    </row>
    <row r="39" spans="1:19" ht="75">
      <c r="A39" s="19"/>
      <c r="B39" s="13" t="s">
        <v>223</v>
      </c>
      <c r="C39" s="14" t="s">
        <v>5</v>
      </c>
      <c r="D39" s="60">
        <v>58.03</v>
      </c>
      <c r="E39" s="60">
        <v>120.52</v>
      </c>
      <c r="F39" s="62">
        <v>100.68</v>
      </c>
      <c r="G39" s="60">
        <v>101.22</v>
      </c>
      <c r="H39" s="65">
        <v>103.15</v>
      </c>
      <c r="I39" s="58">
        <v>100.81</v>
      </c>
      <c r="J39" s="62">
        <v>102.57</v>
      </c>
      <c r="K39" s="80">
        <v>101</v>
      </c>
      <c r="L39" s="62">
        <v>101.28</v>
      </c>
      <c r="M39" s="60">
        <v>102.2</v>
      </c>
      <c r="N39" s="65">
        <v>102.44</v>
      </c>
      <c r="O39" s="65">
        <v>97.44</v>
      </c>
      <c r="P39" s="62">
        <v>98.06</v>
      </c>
      <c r="Q39" s="60">
        <v>98.47</v>
      </c>
      <c r="R39" s="60">
        <v>98.72</v>
      </c>
      <c r="S39" s="90"/>
    </row>
    <row r="40" spans="1:18" ht="28.5">
      <c r="A40" s="32" t="s">
        <v>338</v>
      </c>
      <c r="B40" s="25" t="s">
        <v>224</v>
      </c>
      <c r="C40" s="26"/>
      <c r="D40" s="55"/>
      <c r="E40" s="55"/>
      <c r="F40" s="77"/>
      <c r="G40" s="55"/>
      <c r="H40" s="55"/>
      <c r="I40" s="78"/>
      <c r="J40" s="55"/>
      <c r="K40" s="55"/>
      <c r="L40" s="91"/>
      <c r="M40" s="91"/>
      <c r="N40" s="91"/>
      <c r="O40" s="91"/>
      <c r="P40" s="55"/>
      <c r="Q40" s="91"/>
      <c r="R40" s="91"/>
    </row>
    <row r="41" spans="1:18" ht="105">
      <c r="A41" s="19"/>
      <c r="B41" s="13" t="s">
        <v>53</v>
      </c>
      <c r="C41" s="27" t="s">
        <v>206</v>
      </c>
      <c r="D41" s="111">
        <v>1324.36</v>
      </c>
      <c r="E41" s="111">
        <v>1323.52</v>
      </c>
      <c r="F41" s="111">
        <v>1378.13</v>
      </c>
      <c r="G41" s="112">
        <v>1426.65</v>
      </c>
      <c r="H41" s="111">
        <v>1440.5</v>
      </c>
      <c r="I41" s="113">
        <v>1484.33</v>
      </c>
      <c r="J41" s="111">
        <v>1508.85</v>
      </c>
      <c r="K41" s="113">
        <v>1552.9</v>
      </c>
      <c r="L41" s="112">
        <v>1590.14</v>
      </c>
      <c r="M41" s="112">
        <v>1633.13</v>
      </c>
      <c r="N41" s="111">
        <v>1687.41</v>
      </c>
      <c r="O41" s="111">
        <v>1726.2</v>
      </c>
      <c r="P41" s="111">
        <v>1795.97</v>
      </c>
      <c r="Q41" s="113">
        <v>1834.75</v>
      </c>
      <c r="R41" s="111">
        <v>1922.9</v>
      </c>
    </row>
    <row r="42" spans="1:18" ht="75">
      <c r="A42" s="19"/>
      <c r="B42" s="13" t="s">
        <v>225</v>
      </c>
      <c r="C42" s="27" t="s">
        <v>210</v>
      </c>
      <c r="D42" s="114">
        <v>90.11</v>
      </c>
      <c r="E42" s="114">
        <v>99.94</v>
      </c>
      <c r="F42" s="115">
        <v>104.13</v>
      </c>
      <c r="G42" s="114">
        <v>103.52</v>
      </c>
      <c r="H42" s="114">
        <v>104.53</v>
      </c>
      <c r="I42" s="116">
        <v>104.04</v>
      </c>
      <c r="J42" s="115">
        <v>104.74</v>
      </c>
      <c r="K42" s="114">
        <v>104.62</v>
      </c>
      <c r="L42" s="117">
        <v>105.39</v>
      </c>
      <c r="M42" s="118">
        <v>105.17</v>
      </c>
      <c r="N42" s="117">
        <v>106.12</v>
      </c>
      <c r="O42" s="116">
        <v>105.7</v>
      </c>
      <c r="P42" s="117">
        <v>106.43</v>
      </c>
      <c r="Q42" s="116">
        <v>106.29</v>
      </c>
      <c r="R42" s="117">
        <v>107.07</v>
      </c>
    </row>
    <row r="43" spans="1:18" ht="60">
      <c r="A43" s="19"/>
      <c r="B43" s="13" t="s">
        <v>226</v>
      </c>
      <c r="C43" s="27" t="s">
        <v>24</v>
      </c>
      <c r="D43" s="119">
        <v>102.2</v>
      </c>
      <c r="E43" s="119">
        <v>102.2</v>
      </c>
      <c r="F43" s="120">
        <v>107.4</v>
      </c>
      <c r="G43" s="61">
        <v>103.9</v>
      </c>
      <c r="H43" s="61">
        <v>103.9</v>
      </c>
      <c r="I43" s="64">
        <v>103.5</v>
      </c>
      <c r="J43" s="120">
        <v>103.5</v>
      </c>
      <c r="K43" s="61">
        <v>103.5</v>
      </c>
      <c r="L43" s="119">
        <v>103.5</v>
      </c>
      <c r="M43" s="64">
        <v>103.6</v>
      </c>
      <c r="N43" s="61">
        <v>103.6</v>
      </c>
      <c r="O43" s="64">
        <v>104</v>
      </c>
      <c r="P43" s="119">
        <v>104</v>
      </c>
      <c r="Q43" s="64">
        <v>104.2</v>
      </c>
      <c r="R43" s="119">
        <v>104.2</v>
      </c>
    </row>
    <row r="44" spans="1:18" ht="75">
      <c r="A44" s="19"/>
      <c r="B44" s="13" t="s">
        <v>54</v>
      </c>
      <c r="C44" s="27" t="s">
        <v>5</v>
      </c>
      <c r="D44" s="117">
        <v>88.17</v>
      </c>
      <c r="E44" s="117">
        <v>97.79</v>
      </c>
      <c r="F44" s="121">
        <v>96.95</v>
      </c>
      <c r="G44" s="122">
        <v>99.63</v>
      </c>
      <c r="H44" s="122">
        <v>100.6</v>
      </c>
      <c r="I44" s="123">
        <v>100.52</v>
      </c>
      <c r="J44" s="121">
        <v>101.2</v>
      </c>
      <c r="K44" s="122">
        <v>101.08</v>
      </c>
      <c r="L44" s="117">
        <v>101.82</v>
      </c>
      <c r="M44" s="118">
        <v>101.51</v>
      </c>
      <c r="N44" s="117">
        <v>102.43</v>
      </c>
      <c r="O44" s="117">
        <v>101.63</v>
      </c>
      <c r="P44" s="117">
        <v>102.34</v>
      </c>
      <c r="Q44" s="118">
        <v>102</v>
      </c>
      <c r="R44" s="117">
        <v>102.75</v>
      </c>
    </row>
    <row r="45" spans="1:18" ht="90">
      <c r="A45" s="19"/>
      <c r="B45" s="13" t="s">
        <v>227</v>
      </c>
      <c r="C45" s="27" t="s">
        <v>206</v>
      </c>
      <c r="D45" s="92">
        <v>108.06</v>
      </c>
      <c r="E45" s="94">
        <v>102.29</v>
      </c>
      <c r="F45" s="85">
        <v>108.42</v>
      </c>
      <c r="G45" s="86">
        <v>113.34</v>
      </c>
      <c r="H45" s="86">
        <v>114.42</v>
      </c>
      <c r="I45" s="87">
        <v>118.62</v>
      </c>
      <c r="J45" s="85">
        <v>121.26</v>
      </c>
      <c r="K45" s="86">
        <v>124.29</v>
      </c>
      <c r="L45" s="92">
        <v>128.7</v>
      </c>
      <c r="M45" s="93">
        <v>131.37</v>
      </c>
      <c r="N45" s="92">
        <v>137.08</v>
      </c>
      <c r="O45" s="93">
        <v>139.36</v>
      </c>
      <c r="P45" s="92">
        <v>146.77</v>
      </c>
      <c r="Q45" s="93">
        <v>148.67</v>
      </c>
      <c r="R45" s="92">
        <v>157.89</v>
      </c>
    </row>
    <row r="46" spans="1:18" ht="75">
      <c r="A46" s="19"/>
      <c r="B46" s="13" t="s">
        <v>228</v>
      </c>
      <c r="C46" s="27" t="s">
        <v>210</v>
      </c>
      <c r="D46" s="60">
        <v>110.13</v>
      </c>
      <c r="E46" s="62">
        <v>94.66</v>
      </c>
      <c r="F46" s="62">
        <v>105.99</v>
      </c>
      <c r="G46" s="60">
        <v>104.54</v>
      </c>
      <c r="H46" s="60">
        <v>105.53</v>
      </c>
      <c r="I46" s="65">
        <v>104.66</v>
      </c>
      <c r="J46" s="62">
        <v>105.98</v>
      </c>
      <c r="K46" s="60">
        <v>104.78</v>
      </c>
      <c r="L46" s="60">
        <v>106.14</v>
      </c>
      <c r="M46" s="65">
        <v>105.7</v>
      </c>
      <c r="N46" s="60">
        <v>106.51</v>
      </c>
      <c r="O46" s="65">
        <v>106.08</v>
      </c>
      <c r="P46" s="60">
        <v>107.07</v>
      </c>
      <c r="Q46" s="65">
        <v>106.68</v>
      </c>
      <c r="R46" s="60">
        <v>107.58</v>
      </c>
    </row>
    <row r="47" spans="1:18" ht="45">
      <c r="A47" s="19"/>
      <c r="B47" s="13" t="s">
        <v>229</v>
      </c>
      <c r="C47" s="27" t="s">
        <v>24</v>
      </c>
      <c r="D47" s="59">
        <v>104</v>
      </c>
      <c r="E47" s="62">
        <v>104</v>
      </c>
      <c r="F47" s="62">
        <v>99.5</v>
      </c>
      <c r="G47" s="61">
        <v>103.1</v>
      </c>
      <c r="H47" s="61">
        <v>103.1</v>
      </c>
      <c r="I47" s="64">
        <v>103.2</v>
      </c>
      <c r="J47" s="62">
        <v>103.2</v>
      </c>
      <c r="K47" s="61">
        <v>103.5</v>
      </c>
      <c r="L47" s="60">
        <v>103.5</v>
      </c>
      <c r="M47" s="64">
        <v>103.7</v>
      </c>
      <c r="N47" s="61">
        <v>103.7</v>
      </c>
      <c r="O47" s="64">
        <v>103.8</v>
      </c>
      <c r="P47" s="60">
        <v>103.8</v>
      </c>
      <c r="Q47" s="64">
        <v>104</v>
      </c>
      <c r="R47" s="60">
        <v>104</v>
      </c>
    </row>
    <row r="48" spans="1:18" ht="75">
      <c r="A48" s="19"/>
      <c r="B48" s="13" t="s">
        <v>230</v>
      </c>
      <c r="C48" s="27" t="s">
        <v>5</v>
      </c>
      <c r="D48" s="79">
        <v>105.9</v>
      </c>
      <c r="E48" s="81">
        <v>91.02</v>
      </c>
      <c r="F48" s="81">
        <v>106.53</v>
      </c>
      <c r="G48" s="80">
        <v>101.39</v>
      </c>
      <c r="H48" s="80">
        <v>102.36</v>
      </c>
      <c r="I48" s="82">
        <v>101.41</v>
      </c>
      <c r="J48" s="81">
        <v>102.69</v>
      </c>
      <c r="K48" s="80">
        <v>101.24</v>
      </c>
      <c r="L48" s="80">
        <v>102.55</v>
      </c>
      <c r="M48" s="82">
        <v>101.93</v>
      </c>
      <c r="N48" s="80">
        <v>102.71</v>
      </c>
      <c r="O48" s="82">
        <v>102.2</v>
      </c>
      <c r="P48" s="80">
        <v>103.15</v>
      </c>
      <c r="Q48" s="82">
        <v>102.58</v>
      </c>
      <c r="R48" s="80">
        <v>103.44</v>
      </c>
    </row>
    <row r="49" spans="1:18" ht="75">
      <c r="A49" s="19"/>
      <c r="B49" s="13" t="s">
        <v>231</v>
      </c>
      <c r="C49" s="14" t="s">
        <v>206</v>
      </c>
      <c r="D49" s="61">
        <v>0.12</v>
      </c>
      <c r="E49" s="63">
        <v>0.09</v>
      </c>
      <c r="F49" s="63">
        <v>0.1</v>
      </c>
      <c r="G49" s="61">
        <v>0.11</v>
      </c>
      <c r="H49" s="61">
        <v>0.11</v>
      </c>
      <c r="I49" s="64">
        <v>0.12</v>
      </c>
      <c r="J49" s="63">
        <v>0.13</v>
      </c>
      <c r="K49" s="61">
        <v>0.13</v>
      </c>
      <c r="L49" s="61">
        <v>0.15</v>
      </c>
      <c r="M49" s="64">
        <v>0.14</v>
      </c>
      <c r="N49" s="61">
        <v>0.17</v>
      </c>
      <c r="O49" s="64">
        <v>0.15</v>
      </c>
      <c r="P49" s="61">
        <v>0.19</v>
      </c>
      <c r="Q49" s="64">
        <v>0.16</v>
      </c>
      <c r="R49" s="61">
        <v>0.21</v>
      </c>
    </row>
    <row r="50" spans="1:18" ht="75">
      <c r="A50" s="19"/>
      <c r="B50" s="13" t="s">
        <v>232</v>
      </c>
      <c r="C50" s="14" t="s">
        <v>210</v>
      </c>
      <c r="D50" s="56">
        <v>100</v>
      </c>
      <c r="E50" s="57">
        <v>72.58</v>
      </c>
      <c r="F50" s="57">
        <v>111.11</v>
      </c>
      <c r="G50" s="56">
        <v>110</v>
      </c>
      <c r="H50" s="56">
        <v>110</v>
      </c>
      <c r="I50" s="58">
        <v>109.09</v>
      </c>
      <c r="J50" s="57">
        <v>118.18</v>
      </c>
      <c r="K50" s="56">
        <v>108.33</v>
      </c>
      <c r="L50" s="56">
        <v>115.38</v>
      </c>
      <c r="M50" s="58">
        <v>107.69</v>
      </c>
      <c r="N50" s="56">
        <v>113.33</v>
      </c>
      <c r="O50" s="58">
        <v>107.14</v>
      </c>
      <c r="P50" s="56">
        <v>111.76</v>
      </c>
      <c r="Q50" s="58">
        <v>106.67</v>
      </c>
      <c r="R50" s="56">
        <v>110.53</v>
      </c>
    </row>
    <row r="51" spans="1:18" ht="45">
      <c r="A51" s="19"/>
      <c r="B51" s="13" t="s">
        <v>233</v>
      </c>
      <c r="C51" s="14" t="s">
        <v>24</v>
      </c>
      <c r="D51" s="59">
        <v>104</v>
      </c>
      <c r="E51" s="62">
        <v>104</v>
      </c>
      <c r="F51" s="62">
        <v>99.5</v>
      </c>
      <c r="G51" s="61">
        <v>103.1</v>
      </c>
      <c r="H51" s="61">
        <v>103.1</v>
      </c>
      <c r="I51" s="64">
        <v>103.2</v>
      </c>
      <c r="J51" s="62">
        <v>103.2</v>
      </c>
      <c r="K51" s="61">
        <v>103.5</v>
      </c>
      <c r="L51" s="60">
        <v>103.5</v>
      </c>
      <c r="M51" s="64">
        <v>103.7</v>
      </c>
      <c r="N51" s="61">
        <v>103.7</v>
      </c>
      <c r="O51" s="64">
        <v>103.8</v>
      </c>
      <c r="P51" s="60">
        <v>103.8</v>
      </c>
      <c r="Q51" s="64">
        <v>104</v>
      </c>
      <c r="R51" s="60">
        <v>104</v>
      </c>
    </row>
    <row r="52" spans="1:18" ht="75">
      <c r="A52" s="19"/>
      <c r="B52" s="13" t="s">
        <v>234</v>
      </c>
      <c r="C52" s="14" t="s">
        <v>5</v>
      </c>
      <c r="D52" s="59">
        <v>96.15</v>
      </c>
      <c r="E52" s="62">
        <v>69.79</v>
      </c>
      <c r="F52" s="62">
        <v>111.67</v>
      </c>
      <c r="G52" s="60">
        <v>106.69</v>
      </c>
      <c r="H52" s="60">
        <v>106.69</v>
      </c>
      <c r="I52" s="65">
        <v>105.71</v>
      </c>
      <c r="J52" s="62">
        <v>114.52</v>
      </c>
      <c r="K52" s="60">
        <v>104.67</v>
      </c>
      <c r="L52" s="60">
        <v>111.48</v>
      </c>
      <c r="M52" s="65">
        <v>103.85</v>
      </c>
      <c r="N52" s="60">
        <v>109.29</v>
      </c>
      <c r="O52" s="65">
        <v>103.22</v>
      </c>
      <c r="P52" s="60">
        <v>107.67</v>
      </c>
      <c r="Q52" s="65">
        <v>102.56</v>
      </c>
      <c r="R52" s="60">
        <v>106.28</v>
      </c>
    </row>
    <row r="53" spans="1:18" ht="90">
      <c r="A53" s="19"/>
      <c r="B53" s="13" t="s">
        <v>235</v>
      </c>
      <c r="C53" s="14" t="s">
        <v>206</v>
      </c>
      <c r="D53" s="52"/>
      <c r="E53" s="52"/>
      <c r="F53" s="83"/>
      <c r="G53" s="74"/>
      <c r="H53" s="74"/>
      <c r="I53" s="84"/>
      <c r="J53" s="74"/>
      <c r="K53" s="74"/>
      <c r="L53" s="74"/>
      <c r="M53" s="52"/>
      <c r="N53" s="74"/>
      <c r="O53" s="74"/>
      <c r="P53" s="74"/>
      <c r="Q53" s="52"/>
      <c r="R53" s="52"/>
    </row>
    <row r="54" spans="1:18" ht="75">
      <c r="A54" s="19"/>
      <c r="B54" s="13" t="s">
        <v>236</v>
      </c>
      <c r="C54" s="14" t="s">
        <v>210</v>
      </c>
      <c r="D54" s="52"/>
      <c r="E54" s="52"/>
      <c r="F54" s="53"/>
      <c r="G54" s="52"/>
      <c r="H54" s="52"/>
      <c r="I54" s="54"/>
      <c r="J54" s="52"/>
      <c r="K54" s="52"/>
      <c r="L54" s="52"/>
      <c r="M54" s="52"/>
      <c r="N54" s="52"/>
      <c r="O54" s="52"/>
      <c r="P54" s="52"/>
      <c r="Q54" s="52"/>
      <c r="R54" s="52"/>
    </row>
    <row r="55" spans="1:18" ht="45">
      <c r="A55" s="19"/>
      <c r="B55" s="13" t="s">
        <v>237</v>
      </c>
      <c r="C55" s="14" t="s">
        <v>24</v>
      </c>
      <c r="D55" s="52"/>
      <c r="E55" s="52"/>
      <c r="F55" s="53"/>
      <c r="G55" s="52"/>
      <c r="H55" s="52"/>
      <c r="I55" s="54"/>
      <c r="J55" s="52"/>
      <c r="K55" s="52"/>
      <c r="L55" s="52"/>
      <c r="M55" s="52"/>
      <c r="N55" s="52"/>
      <c r="O55" s="52"/>
      <c r="P55" s="52"/>
      <c r="Q55" s="52"/>
      <c r="R55" s="52"/>
    </row>
    <row r="56" spans="1:18" ht="45">
      <c r="A56" s="19"/>
      <c r="B56" s="13" t="s">
        <v>238</v>
      </c>
      <c r="C56" s="14" t="s">
        <v>24</v>
      </c>
      <c r="D56" s="52"/>
      <c r="E56" s="52"/>
      <c r="F56" s="53"/>
      <c r="G56" s="52"/>
      <c r="H56" s="52"/>
      <c r="I56" s="54"/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75">
      <c r="A57" s="19"/>
      <c r="B57" s="13" t="s">
        <v>239</v>
      </c>
      <c r="C57" s="14" t="s">
        <v>206</v>
      </c>
      <c r="D57" s="52"/>
      <c r="E57" s="52"/>
      <c r="F57" s="53"/>
      <c r="G57" s="52"/>
      <c r="H57" s="52"/>
      <c r="I57" s="54"/>
      <c r="J57" s="52"/>
      <c r="K57" s="52"/>
      <c r="L57" s="53"/>
      <c r="M57" s="52"/>
      <c r="N57" s="52"/>
      <c r="O57" s="54"/>
      <c r="P57" s="52"/>
      <c r="Q57" s="52"/>
      <c r="R57" s="52"/>
    </row>
    <row r="58" spans="1:18" ht="75">
      <c r="A58" s="19"/>
      <c r="B58" s="13" t="s">
        <v>240</v>
      </c>
      <c r="C58" s="14" t="s">
        <v>210</v>
      </c>
      <c r="D58" s="52"/>
      <c r="E58" s="52"/>
      <c r="F58" s="53"/>
      <c r="G58" s="52"/>
      <c r="H58" s="52"/>
      <c r="I58" s="54"/>
      <c r="J58" s="52"/>
      <c r="K58" s="52"/>
      <c r="L58" s="53"/>
      <c r="M58" s="52"/>
      <c r="N58" s="52"/>
      <c r="O58" s="54"/>
      <c r="P58" s="52"/>
      <c r="Q58" s="52"/>
      <c r="R58" s="52"/>
    </row>
    <row r="59" spans="1:18" ht="45">
      <c r="A59" s="19"/>
      <c r="B59" s="13" t="s">
        <v>241</v>
      </c>
      <c r="C59" s="14" t="s">
        <v>24</v>
      </c>
      <c r="D59" s="52"/>
      <c r="E59" s="52"/>
      <c r="F59" s="53"/>
      <c r="G59" s="52"/>
      <c r="H59" s="52"/>
      <c r="I59" s="54"/>
      <c r="J59" s="52"/>
      <c r="K59" s="52"/>
      <c r="L59" s="53"/>
      <c r="M59" s="52"/>
      <c r="N59" s="52"/>
      <c r="O59" s="54"/>
      <c r="P59" s="52"/>
      <c r="Q59" s="52"/>
      <c r="R59" s="52"/>
    </row>
    <row r="60" spans="1:18" ht="75">
      <c r="A60" s="19"/>
      <c r="B60" s="13" t="s">
        <v>242</v>
      </c>
      <c r="C60" s="14" t="s">
        <v>5</v>
      </c>
      <c r="D60" s="52"/>
      <c r="E60" s="52"/>
      <c r="F60" s="53"/>
      <c r="G60" s="52"/>
      <c r="H60" s="52"/>
      <c r="I60" s="54"/>
      <c r="J60" s="52"/>
      <c r="K60" s="52"/>
      <c r="L60" s="53"/>
      <c r="M60" s="52"/>
      <c r="N60" s="52"/>
      <c r="O60" s="54"/>
      <c r="P60" s="52"/>
      <c r="Q60" s="52"/>
      <c r="R60" s="52"/>
    </row>
    <row r="61" spans="1:18" ht="90">
      <c r="A61" s="19"/>
      <c r="B61" s="13" t="s">
        <v>243</v>
      </c>
      <c r="C61" s="27" t="s">
        <v>206</v>
      </c>
      <c r="D61" s="52"/>
      <c r="E61" s="52"/>
      <c r="F61" s="53"/>
      <c r="G61" s="52"/>
      <c r="H61" s="52"/>
      <c r="I61" s="54"/>
      <c r="J61" s="52"/>
      <c r="K61" s="52"/>
      <c r="L61" s="53"/>
      <c r="M61" s="52"/>
      <c r="N61" s="52"/>
      <c r="O61" s="54"/>
      <c r="P61" s="52"/>
      <c r="Q61" s="52"/>
      <c r="R61" s="52"/>
    </row>
    <row r="62" spans="1:18" ht="75">
      <c r="A62" s="19"/>
      <c r="B62" s="13" t="s">
        <v>244</v>
      </c>
      <c r="C62" s="27" t="s">
        <v>210</v>
      </c>
      <c r="D62" s="52"/>
      <c r="E62" s="52"/>
      <c r="F62" s="53"/>
      <c r="G62" s="52"/>
      <c r="H62" s="52"/>
      <c r="I62" s="54"/>
      <c r="J62" s="52"/>
      <c r="K62" s="52"/>
      <c r="L62" s="53"/>
      <c r="M62" s="52"/>
      <c r="N62" s="52"/>
      <c r="O62" s="54"/>
      <c r="P62" s="52"/>
      <c r="Q62" s="52"/>
      <c r="R62" s="52"/>
    </row>
    <row r="63" spans="1:18" ht="45">
      <c r="A63" s="19"/>
      <c r="B63" s="13" t="s">
        <v>245</v>
      </c>
      <c r="C63" s="27" t="s">
        <v>24</v>
      </c>
      <c r="D63" s="52"/>
      <c r="E63" s="52"/>
      <c r="F63" s="53"/>
      <c r="G63" s="52"/>
      <c r="H63" s="52"/>
      <c r="I63" s="54"/>
      <c r="J63" s="52"/>
      <c r="K63" s="52"/>
      <c r="L63" s="53"/>
      <c r="M63" s="52"/>
      <c r="N63" s="52"/>
      <c r="O63" s="54"/>
      <c r="P63" s="52"/>
      <c r="Q63" s="52"/>
      <c r="R63" s="52"/>
    </row>
    <row r="64" spans="1:18" ht="75">
      <c r="A64" s="19"/>
      <c r="B64" s="13" t="s">
        <v>246</v>
      </c>
      <c r="C64" s="27" t="s">
        <v>5</v>
      </c>
      <c r="D64" s="55"/>
      <c r="E64" s="55"/>
      <c r="F64" s="77"/>
      <c r="G64" s="55"/>
      <c r="H64" s="55"/>
      <c r="I64" s="78"/>
      <c r="J64" s="55"/>
      <c r="K64" s="55"/>
      <c r="L64" s="77"/>
      <c r="M64" s="55"/>
      <c r="N64" s="55"/>
      <c r="O64" s="78"/>
      <c r="P64" s="55"/>
      <c r="Q64" s="55"/>
      <c r="R64" s="55"/>
    </row>
    <row r="65" spans="1:18" ht="150">
      <c r="A65" s="19"/>
      <c r="B65" s="13" t="s">
        <v>55</v>
      </c>
      <c r="C65" s="27" t="s">
        <v>206</v>
      </c>
      <c r="D65" s="61">
        <v>122.19</v>
      </c>
      <c r="E65" s="61">
        <v>13.37</v>
      </c>
      <c r="F65" s="73">
        <v>13.73</v>
      </c>
      <c r="G65" s="61">
        <v>14.42</v>
      </c>
      <c r="H65" s="61">
        <v>14.59</v>
      </c>
      <c r="I65" s="64">
        <v>15.17</v>
      </c>
      <c r="J65" s="61">
        <v>15.53</v>
      </c>
      <c r="K65" s="64">
        <v>15.98</v>
      </c>
      <c r="L65" s="63">
        <v>16.6</v>
      </c>
      <c r="M65" s="61">
        <v>16.96</v>
      </c>
      <c r="N65" s="61">
        <v>17.79</v>
      </c>
      <c r="O65" s="64">
        <v>18.06</v>
      </c>
      <c r="P65" s="61">
        <v>19.18</v>
      </c>
      <c r="Q65" s="64">
        <v>19.34</v>
      </c>
      <c r="R65" s="61">
        <v>20.74</v>
      </c>
    </row>
    <row r="66" spans="1:18" ht="105">
      <c r="A66" s="19"/>
      <c r="B66" s="13" t="s">
        <v>247</v>
      </c>
      <c r="C66" s="27" t="s">
        <v>210</v>
      </c>
      <c r="D66" s="56">
        <v>150.46</v>
      </c>
      <c r="E66" s="56">
        <f>E65/D65*100</f>
        <v>10.94197561175219</v>
      </c>
      <c r="F66" s="57">
        <f>F65/E65*100</f>
        <v>102.69259536275244</v>
      </c>
      <c r="G66" s="56">
        <f>G65/F65*100</f>
        <v>105.02549162418062</v>
      </c>
      <c r="H66" s="56">
        <f aca="true" t="shared" si="0" ref="H66:R66">H65/F65*100</f>
        <v>106.26365622723961</v>
      </c>
      <c r="I66" s="58">
        <f t="shared" si="0"/>
        <v>105.20110957004161</v>
      </c>
      <c r="J66" s="57">
        <f t="shared" si="0"/>
        <v>106.44276901987662</v>
      </c>
      <c r="K66" s="56">
        <f t="shared" si="0"/>
        <v>105.33948582729072</v>
      </c>
      <c r="L66" s="57">
        <f t="shared" si="0"/>
        <v>106.88989053444946</v>
      </c>
      <c r="M66" s="56">
        <f t="shared" si="0"/>
        <v>106.13266583229037</v>
      </c>
      <c r="N66" s="56">
        <f t="shared" si="0"/>
        <v>107.16867469879516</v>
      </c>
      <c r="O66" s="75">
        <f t="shared" si="0"/>
        <v>106.48584905660377</v>
      </c>
      <c r="P66" s="60">
        <f t="shared" si="0"/>
        <v>107.81337830241708</v>
      </c>
      <c r="Q66" s="58">
        <f t="shared" si="0"/>
        <v>107.08748615725361</v>
      </c>
      <c r="R66" s="60">
        <f t="shared" si="0"/>
        <v>108.133472367049</v>
      </c>
    </row>
    <row r="67" spans="1:18" ht="105">
      <c r="A67" s="19"/>
      <c r="B67" s="13" t="s">
        <v>248</v>
      </c>
      <c r="C67" s="27" t="s">
        <v>24</v>
      </c>
      <c r="D67" s="59">
        <v>103.7</v>
      </c>
      <c r="E67" s="60">
        <v>103.7</v>
      </c>
      <c r="F67" s="62">
        <v>107.2</v>
      </c>
      <c r="G67" s="61">
        <v>105.1</v>
      </c>
      <c r="H67" s="61">
        <v>105.1</v>
      </c>
      <c r="I67" s="64">
        <v>104.6</v>
      </c>
      <c r="J67" s="62">
        <v>104.6</v>
      </c>
      <c r="K67" s="61">
        <v>104.3</v>
      </c>
      <c r="L67" s="62">
        <v>104.3</v>
      </c>
      <c r="M67" s="61">
        <v>104.4</v>
      </c>
      <c r="N67" s="61">
        <v>104.4</v>
      </c>
      <c r="O67" s="73">
        <v>104.6</v>
      </c>
      <c r="P67" s="60">
        <v>104.6</v>
      </c>
      <c r="Q67" s="64">
        <v>104.7</v>
      </c>
      <c r="R67" s="60">
        <v>104.7</v>
      </c>
    </row>
    <row r="68" spans="1:18" ht="105">
      <c r="A68" s="19"/>
      <c r="B68" s="13" t="s">
        <v>249</v>
      </c>
      <c r="C68" s="27" t="s">
        <v>24</v>
      </c>
      <c r="D68" s="59">
        <v>145.09</v>
      </c>
      <c r="E68" s="60">
        <f>E65/(D65*E67%)*100</f>
        <v>10.551567610175688</v>
      </c>
      <c r="F68" s="62">
        <f>F65/(E65*F67%)*100</f>
        <v>95.79533149510489</v>
      </c>
      <c r="G68" s="60">
        <f>G65/(F65*G67%)*100</f>
        <v>99.92910715906815</v>
      </c>
      <c r="H68" s="60">
        <f aca="true" t="shared" si="1" ref="H68:R68">H65/(F65*H67%)*100</f>
        <v>101.10718955969517</v>
      </c>
      <c r="I68" s="65">
        <f t="shared" si="1"/>
        <v>100.57467454114877</v>
      </c>
      <c r="J68" s="62">
        <f t="shared" si="1"/>
        <v>101.76172946450919</v>
      </c>
      <c r="K68" s="60">
        <f t="shared" si="1"/>
        <v>100.99663070689427</v>
      </c>
      <c r="L68" s="62">
        <f t="shared" si="1"/>
        <v>102.48311652392088</v>
      </c>
      <c r="M68" s="60">
        <f t="shared" si="1"/>
        <v>101.65964160181069</v>
      </c>
      <c r="N68" s="60">
        <f t="shared" si="1"/>
        <v>102.65198725938234</v>
      </c>
      <c r="O68" s="76">
        <f t="shared" si="1"/>
        <v>101.80291496807241</v>
      </c>
      <c r="P68" s="60">
        <f t="shared" si="1"/>
        <v>103.07206338663202</v>
      </c>
      <c r="Q68" s="65">
        <f t="shared" si="1"/>
        <v>102.28031151600155</v>
      </c>
      <c r="R68" s="60">
        <f t="shared" si="1"/>
        <v>103.27934323500384</v>
      </c>
    </row>
    <row r="69" spans="1:18" ht="90">
      <c r="A69" s="19"/>
      <c r="B69" s="13" t="s">
        <v>250</v>
      </c>
      <c r="C69" s="27" t="s">
        <v>206</v>
      </c>
      <c r="D69" s="52"/>
      <c r="E69" s="52"/>
      <c r="F69" s="52"/>
      <c r="G69" s="74"/>
      <c r="H69" s="74"/>
      <c r="I69" s="52"/>
      <c r="J69" s="52"/>
      <c r="K69" s="52"/>
      <c r="L69" s="52"/>
      <c r="M69" s="74"/>
      <c r="N69" s="74"/>
      <c r="O69" s="52"/>
      <c r="P69" s="52"/>
      <c r="Q69" s="52"/>
      <c r="R69" s="52"/>
    </row>
    <row r="70" spans="1:18" ht="75">
      <c r="A70" s="19"/>
      <c r="B70" s="13" t="s">
        <v>251</v>
      </c>
      <c r="C70" s="27" t="s">
        <v>210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ht="45">
      <c r="A71" s="19"/>
      <c r="B71" s="13" t="s">
        <v>252</v>
      </c>
      <c r="C71" s="27" t="s">
        <v>24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ht="75">
      <c r="A72" s="19"/>
      <c r="B72" s="13" t="s">
        <v>253</v>
      </c>
      <c r="C72" s="27" t="s">
        <v>5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0">
      <c r="A73" s="19"/>
      <c r="B73" s="13" t="s">
        <v>254</v>
      </c>
      <c r="C73" s="14" t="s">
        <v>206</v>
      </c>
      <c r="D73" s="61">
        <v>1.88</v>
      </c>
      <c r="E73" s="61">
        <v>2.09</v>
      </c>
      <c r="F73" s="63">
        <v>2.16</v>
      </c>
      <c r="G73" s="61">
        <v>2.24</v>
      </c>
      <c r="H73" s="61">
        <v>2.26</v>
      </c>
      <c r="I73" s="64">
        <v>2.33</v>
      </c>
      <c r="J73" s="63">
        <v>2.36</v>
      </c>
      <c r="K73" s="61">
        <v>2.44</v>
      </c>
      <c r="L73" s="63">
        <v>2.48</v>
      </c>
      <c r="M73" s="61">
        <v>2.56</v>
      </c>
      <c r="N73" s="61">
        <v>2.61</v>
      </c>
      <c r="O73" s="73">
        <v>2.69</v>
      </c>
      <c r="P73" s="61">
        <v>2.76</v>
      </c>
      <c r="Q73" s="64">
        <v>2.84</v>
      </c>
      <c r="R73" s="61">
        <v>2.93</v>
      </c>
    </row>
    <row r="74" spans="1:18" ht="75">
      <c r="A74" s="19"/>
      <c r="B74" s="13" t="s">
        <v>255</v>
      </c>
      <c r="C74" s="14" t="s">
        <v>210</v>
      </c>
      <c r="D74" s="56">
        <v>77.86</v>
      </c>
      <c r="E74" s="56">
        <f>SUM(E73/D73*100)</f>
        <v>111.17021276595744</v>
      </c>
      <c r="F74" s="57">
        <f>F73/E73*100</f>
        <v>103.34928229665073</v>
      </c>
      <c r="G74" s="56">
        <f>G73/F73*100</f>
        <v>103.7037037037037</v>
      </c>
      <c r="H74" s="56">
        <f aca="true" t="shared" si="2" ref="H74:R74">H73/F73*100</f>
        <v>104.6296296296296</v>
      </c>
      <c r="I74" s="58">
        <f t="shared" si="2"/>
        <v>104.01785714285714</v>
      </c>
      <c r="J74" s="57">
        <f t="shared" si="2"/>
        <v>104.42477876106196</v>
      </c>
      <c r="K74" s="56">
        <f t="shared" si="2"/>
        <v>104.72103004291844</v>
      </c>
      <c r="L74" s="57">
        <f t="shared" si="2"/>
        <v>105.08474576271188</v>
      </c>
      <c r="M74" s="56">
        <f t="shared" si="2"/>
        <v>104.91803278688525</v>
      </c>
      <c r="N74" s="56">
        <f t="shared" si="2"/>
        <v>105.24193548387098</v>
      </c>
      <c r="O74" s="75">
        <f t="shared" si="2"/>
        <v>105.078125</v>
      </c>
      <c r="P74" s="56">
        <f t="shared" si="2"/>
        <v>105.74712643678161</v>
      </c>
      <c r="Q74" s="58">
        <f t="shared" si="2"/>
        <v>105.57620817843866</v>
      </c>
      <c r="R74" s="60">
        <f t="shared" si="2"/>
        <v>106.15942028985508</v>
      </c>
    </row>
    <row r="75" spans="1:18" ht="75">
      <c r="A75" s="19"/>
      <c r="B75" s="13" t="s">
        <v>256</v>
      </c>
      <c r="C75" s="14" t="s">
        <v>24</v>
      </c>
      <c r="D75" s="59">
        <v>107.2</v>
      </c>
      <c r="E75" s="59">
        <v>107.2</v>
      </c>
      <c r="F75" s="66">
        <v>102.7</v>
      </c>
      <c r="G75" s="59">
        <v>105.1</v>
      </c>
      <c r="H75" s="59">
        <v>105</v>
      </c>
      <c r="I75" s="67">
        <v>104.9</v>
      </c>
      <c r="J75" s="66">
        <v>104.9</v>
      </c>
      <c r="K75" s="59">
        <v>104.9</v>
      </c>
      <c r="L75" s="66">
        <v>104.8</v>
      </c>
      <c r="M75" s="59">
        <v>105.1</v>
      </c>
      <c r="N75" s="59">
        <v>105</v>
      </c>
      <c r="O75" s="95">
        <v>104.9</v>
      </c>
      <c r="P75" s="59">
        <v>104.9</v>
      </c>
      <c r="Q75" s="67">
        <v>104.9</v>
      </c>
      <c r="R75" s="59">
        <v>104.8</v>
      </c>
    </row>
    <row r="76" spans="1:18" ht="75">
      <c r="A76" s="19"/>
      <c r="B76" s="13" t="s">
        <v>257</v>
      </c>
      <c r="C76" s="14" t="s">
        <v>5</v>
      </c>
      <c r="D76" s="79">
        <v>72.63</v>
      </c>
      <c r="E76" s="80">
        <f>E73/(D73*E75%)*100</f>
        <v>103.7035566846618</v>
      </c>
      <c r="F76" s="81">
        <f>F73/(E73*F75%)*100</f>
        <v>100.63221255759565</v>
      </c>
      <c r="G76" s="80">
        <f>G73/(F73*G75%)*100</f>
        <v>98.67145928040314</v>
      </c>
      <c r="H76" s="80">
        <f aca="true" t="shared" si="3" ref="H76:R76">H73/(F73*H75%)*100</f>
        <v>99.64726631393296</v>
      </c>
      <c r="I76" s="82">
        <f t="shared" si="3"/>
        <v>99.15906305324796</v>
      </c>
      <c r="J76" s="81">
        <f t="shared" si="3"/>
        <v>99.54697689329069</v>
      </c>
      <c r="K76" s="80">
        <f t="shared" si="3"/>
        <v>99.82938993605188</v>
      </c>
      <c r="L76" s="81">
        <f t="shared" si="3"/>
        <v>100.27170397205332</v>
      </c>
      <c r="M76" s="80">
        <f t="shared" si="3"/>
        <v>99.82686278485751</v>
      </c>
      <c r="N76" s="80">
        <v>100.23</v>
      </c>
      <c r="O76" s="96">
        <f t="shared" si="3"/>
        <v>100.16980457578646</v>
      </c>
      <c r="P76" s="80">
        <f t="shared" si="3"/>
        <v>100.80755618377654</v>
      </c>
      <c r="Q76" s="82">
        <f t="shared" si="3"/>
        <v>100.64462171443151</v>
      </c>
      <c r="R76" s="80">
        <f t="shared" si="3"/>
        <v>101.29715676512889</v>
      </c>
    </row>
    <row r="77" spans="1:18" ht="90">
      <c r="A77" s="19"/>
      <c r="B77" s="13" t="s">
        <v>258</v>
      </c>
      <c r="C77" s="27" t="s">
        <v>206</v>
      </c>
      <c r="D77" s="61">
        <v>848.59</v>
      </c>
      <c r="E77" s="63">
        <v>898.4</v>
      </c>
      <c r="F77" s="61">
        <v>926.88</v>
      </c>
      <c r="G77" s="61">
        <v>957.92</v>
      </c>
      <c r="H77" s="61">
        <v>964.23</v>
      </c>
      <c r="I77" s="64">
        <v>995.76</v>
      </c>
      <c r="J77" s="63">
        <v>1005.74</v>
      </c>
      <c r="K77" s="61">
        <v>1042.16</v>
      </c>
      <c r="L77" s="63">
        <v>1057</v>
      </c>
      <c r="M77" s="61">
        <v>1096.35</v>
      </c>
      <c r="N77" s="61">
        <v>1119.19</v>
      </c>
      <c r="O77" s="73">
        <v>1159.5</v>
      </c>
      <c r="P77" s="61">
        <v>1190.69</v>
      </c>
      <c r="Q77" s="64">
        <v>1232.2</v>
      </c>
      <c r="R77" s="61">
        <v>1275.23</v>
      </c>
    </row>
    <row r="78" spans="1:18" ht="75">
      <c r="A78" s="19"/>
      <c r="B78" s="13" t="s">
        <v>259</v>
      </c>
      <c r="C78" s="27" t="s">
        <v>210</v>
      </c>
      <c r="D78" s="56">
        <v>97.49</v>
      </c>
      <c r="E78" s="56">
        <f>E77/D77*100</f>
        <v>105.86973685761085</v>
      </c>
      <c r="F78" s="57">
        <f>F77/E77*100</f>
        <v>103.17008014247551</v>
      </c>
      <c r="G78" s="56">
        <f>G77/F77*100</f>
        <v>103.34886932504747</v>
      </c>
      <c r="H78" s="56">
        <f aca="true" t="shared" si="4" ref="H78:R78">H77/F77*100</f>
        <v>104.02964785085449</v>
      </c>
      <c r="I78" s="58">
        <f t="shared" si="4"/>
        <v>103.95022548855854</v>
      </c>
      <c r="J78" s="57">
        <f t="shared" si="4"/>
        <v>104.30498947346587</v>
      </c>
      <c r="K78" s="56">
        <f t="shared" si="4"/>
        <v>104.65975737125413</v>
      </c>
      <c r="L78" s="57">
        <f t="shared" si="4"/>
        <v>105.0967446855052</v>
      </c>
      <c r="M78" s="56">
        <f t="shared" si="4"/>
        <v>105.19977738543025</v>
      </c>
      <c r="N78" s="56">
        <f t="shared" si="4"/>
        <v>105.88363292336803</v>
      </c>
      <c r="O78" s="75">
        <f t="shared" si="4"/>
        <v>105.76002189081954</v>
      </c>
      <c r="P78" s="56">
        <f t="shared" si="4"/>
        <v>106.38854886122999</v>
      </c>
      <c r="Q78" s="58">
        <f t="shared" si="4"/>
        <v>106.26994394135403</v>
      </c>
      <c r="R78" s="56">
        <f t="shared" si="4"/>
        <v>107.10008482476547</v>
      </c>
    </row>
    <row r="79" spans="1:19" ht="45">
      <c r="A79" s="19"/>
      <c r="B79" s="13" t="s">
        <v>260</v>
      </c>
      <c r="C79" s="27" t="s">
        <v>24</v>
      </c>
      <c r="D79" s="59">
        <v>102.6</v>
      </c>
      <c r="E79" s="60">
        <v>102.6</v>
      </c>
      <c r="F79" s="62">
        <v>116.1</v>
      </c>
      <c r="G79" s="61">
        <v>101.3</v>
      </c>
      <c r="H79" s="61">
        <v>101.3</v>
      </c>
      <c r="I79" s="64">
        <v>100.1</v>
      </c>
      <c r="J79" s="62">
        <v>100.1</v>
      </c>
      <c r="K79" s="68">
        <v>100.6</v>
      </c>
      <c r="L79" s="60">
        <v>100.6</v>
      </c>
      <c r="M79" s="64">
        <v>100.7</v>
      </c>
      <c r="N79" s="63">
        <v>100.7</v>
      </c>
      <c r="O79" s="61">
        <v>102.3</v>
      </c>
      <c r="P79" s="76">
        <v>102.3</v>
      </c>
      <c r="Q79" s="61">
        <v>102.6</v>
      </c>
      <c r="R79" s="57">
        <v>102.6</v>
      </c>
      <c r="S79" s="97"/>
    </row>
    <row r="80" spans="1:19" ht="75">
      <c r="A80" s="19"/>
      <c r="B80" s="13" t="s">
        <v>261</v>
      </c>
      <c r="C80" s="27" t="s">
        <v>5</v>
      </c>
      <c r="D80" s="79">
        <v>95.02</v>
      </c>
      <c r="E80" s="80">
        <f>E77/(D77*E79%)*100</f>
        <v>103.18687802886049</v>
      </c>
      <c r="F80" s="81">
        <f>F77/(E77*F79%)*100</f>
        <v>88.86311812444058</v>
      </c>
      <c r="G80" s="80">
        <f>G77/(F77*G79%)*100</f>
        <v>102.02257583913867</v>
      </c>
      <c r="H80" s="80">
        <f aca="true" t="shared" si="5" ref="H80:R80">H77/(F77*H79%)*100</f>
        <v>102.69461781920484</v>
      </c>
      <c r="I80" s="82">
        <f t="shared" si="5"/>
        <v>103.84637910944909</v>
      </c>
      <c r="J80" s="81">
        <f t="shared" si="5"/>
        <v>104.20078868478112</v>
      </c>
      <c r="K80" s="80">
        <f t="shared" si="5"/>
        <v>104.03554410661444</v>
      </c>
      <c r="L80" s="80">
        <f t="shared" si="5"/>
        <v>104.46992513469702</v>
      </c>
      <c r="M80" s="82">
        <f t="shared" si="5"/>
        <v>104.46849790012931</v>
      </c>
      <c r="N80" s="81">
        <f t="shared" si="5"/>
        <v>105.14759972529097</v>
      </c>
      <c r="O80" s="80">
        <f t="shared" si="5"/>
        <v>103.38223058731137</v>
      </c>
      <c r="P80" s="96">
        <f t="shared" si="5"/>
        <v>103.99662645281525</v>
      </c>
      <c r="Q80" s="80">
        <f t="shared" si="5"/>
        <v>103.57694341262578</v>
      </c>
      <c r="R80" s="81">
        <f t="shared" si="5"/>
        <v>104.38604758749071</v>
      </c>
      <c r="S80" s="98"/>
    </row>
    <row r="81" spans="1:19" ht="105">
      <c r="A81" s="19"/>
      <c r="B81" s="13" t="s">
        <v>262</v>
      </c>
      <c r="C81" s="27" t="s">
        <v>206</v>
      </c>
      <c r="D81" s="61">
        <f>1.03</f>
        <v>1.03</v>
      </c>
      <c r="E81" s="61">
        <v>0.93</v>
      </c>
      <c r="F81" s="73">
        <v>1</v>
      </c>
      <c r="G81" s="61">
        <v>1.03</v>
      </c>
      <c r="H81" s="61">
        <v>1.04</v>
      </c>
      <c r="I81" s="64">
        <v>1.07</v>
      </c>
      <c r="J81" s="63">
        <v>1.1</v>
      </c>
      <c r="K81" s="61">
        <v>1.12</v>
      </c>
      <c r="L81" s="61">
        <v>1.17</v>
      </c>
      <c r="M81" s="64">
        <v>1.19</v>
      </c>
      <c r="N81" s="63">
        <v>1.25</v>
      </c>
      <c r="O81" s="61">
        <v>1.27</v>
      </c>
      <c r="P81" s="73">
        <v>1.34</v>
      </c>
      <c r="Q81" s="61">
        <v>1.36</v>
      </c>
      <c r="R81" s="63">
        <v>1.44</v>
      </c>
      <c r="S81" s="98"/>
    </row>
    <row r="82" spans="1:19" ht="75">
      <c r="A82" s="19"/>
      <c r="B82" s="13" t="s">
        <v>263</v>
      </c>
      <c r="C82" s="27" t="s">
        <v>210</v>
      </c>
      <c r="D82" s="56">
        <v>81.55</v>
      </c>
      <c r="E82" s="56">
        <f>E81/D81*100</f>
        <v>90.29126213592234</v>
      </c>
      <c r="F82" s="57">
        <f>F81/E81*100</f>
        <v>107.5268817204301</v>
      </c>
      <c r="G82" s="56">
        <f>G81/F81*100</f>
        <v>103</v>
      </c>
      <c r="H82" s="56">
        <f aca="true" t="shared" si="6" ref="H82:R82">H81/F81*100</f>
        <v>104</v>
      </c>
      <c r="I82" s="58">
        <f t="shared" si="6"/>
        <v>103.88349514563106</v>
      </c>
      <c r="J82" s="57">
        <f t="shared" si="6"/>
        <v>105.76923076923077</v>
      </c>
      <c r="K82" s="56">
        <f t="shared" si="6"/>
        <v>104.67289719626169</v>
      </c>
      <c r="L82" s="56">
        <f t="shared" si="6"/>
        <v>106.36363636363635</v>
      </c>
      <c r="M82" s="58">
        <f t="shared" si="6"/>
        <v>106.24999999999997</v>
      </c>
      <c r="N82" s="57">
        <f t="shared" si="6"/>
        <v>106.83760683760684</v>
      </c>
      <c r="O82" s="56">
        <f t="shared" si="6"/>
        <v>106.72268907563026</v>
      </c>
      <c r="P82" s="75">
        <f t="shared" si="6"/>
        <v>107.2</v>
      </c>
      <c r="Q82" s="56">
        <f t="shared" si="6"/>
        <v>107.08661417322836</v>
      </c>
      <c r="R82" s="57">
        <f t="shared" si="6"/>
        <v>107.46268656716418</v>
      </c>
      <c r="S82" s="98"/>
    </row>
    <row r="83" spans="1:19" ht="60">
      <c r="A83" s="19"/>
      <c r="B83" s="13" t="s">
        <v>264</v>
      </c>
      <c r="C83" s="27" t="s">
        <v>24</v>
      </c>
      <c r="D83" s="60">
        <v>95.4</v>
      </c>
      <c r="E83" s="60">
        <v>95.4</v>
      </c>
      <c r="F83" s="62">
        <v>104.8</v>
      </c>
      <c r="G83" s="61">
        <v>105.2</v>
      </c>
      <c r="H83" s="61">
        <v>105.2</v>
      </c>
      <c r="I83" s="64">
        <v>104.9</v>
      </c>
      <c r="J83" s="62">
        <v>104.9</v>
      </c>
      <c r="K83" s="61">
        <v>104.7</v>
      </c>
      <c r="L83" s="60">
        <v>104.7</v>
      </c>
      <c r="M83" s="64">
        <v>104.5</v>
      </c>
      <c r="N83" s="63">
        <v>104.5</v>
      </c>
      <c r="O83" s="61">
        <v>104.8</v>
      </c>
      <c r="P83" s="76">
        <v>104.8</v>
      </c>
      <c r="Q83" s="61">
        <v>105.1</v>
      </c>
      <c r="R83" s="62">
        <v>105.1</v>
      </c>
      <c r="S83" s="98"/>
    </row>
    <row r="84" spans="1:19" ht="75">
      <c r="A84" s="19"/>
      <c r="B84" s="13" t="s">
        <v>265</v>
      </c>
      <c r="C84" s="27" t="s">
        <v>5</v>
      </c>
      <c r="D84" s="60">
        <v>85.48</v>
      </c>
      <c r="E84" s="60">
        <f>E81/(D81*E83%)*100</f>
        <v>94.64492886365025</v>
      </c>
      <c r="F84" s="81">
        <f>F81/(E81*F83%)*100</f>
        <v>102.60198637445622</v>
      </c>
      <c r="G84" s="60">
        <f>G81/(F81*G83%)*100</f>
        <v>97.90874524714829</v>
      </c>
      <c r="H84" s="60">
        <f aca="true" t="shared" si="7" ref="H84:R84">H81/(F81*H83%)*100</f>
        <v>98.85931558935361</v>
      </c>
      <c r="I84" s="65">
        <f t="shared" si="7"/>
        <v>99.03097725989613</v>
      </c>
      <c r="J84" s="62">
        <f t="shared" si="7"/>
        <v>100.82862799736012</v>
      </c>
      <c r="K84" s="60">
        <f t="shared" si="7"/>
        <v>99.97411384552215</v>
      </c>
      <c r="L84" s="60">
        <f t="shared" si="7"/>
        <v>101.58895545715029</v>
      </c>
      <c r="M84" s="65">
        <f t="shared" si="7"/>
        <v>101.67464114832534</v>
      </c>
      <c r="N84" s="62">
        <f t="shared" si="7"/>
        <v>102.23694434220751</v>
      </c>
      <c r="O84" s="60">
        <f t="shared" si="7"/>
        <v>101.83462698056323</v>
      </c>
      <c r="P84" s="76">
        <f t="shared" si="7"/>
        <v>102.29007633587786</v>
      </c>
      <c r="Q84" s="60">
        <f t="shared" si="7"/>
        <v>101.89021329517445</v>
      </c>
      <c r="R84" s="62">
        <f t="shared" si="7"/>
        <v>102.24803669568428</v>
      </c>
      <c r="S84" s="99"/>
    </row>
    <row r="85" spans="1:18" ht="120">
      <c r="A85" s="19"/>
      <c r="B85" s="13" t="s">
        <v>266</v>
      </c>
      <c r="C85" s="14" t="s">
        <v>206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ht="75">
      <c r="A86" s="19"/>
      <c r="B86" s="13" t="s">
        <v>267</v>
      </c>
      <c r="C86" s="14" t="s">
        <v>210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75">
      <c r="A87" s="19"/>
      <c r="B87" s="13" t="s">
        <v>268</v>
      </c>
      <c r="C87" s="14" t="s">
        <v>24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75">
      <c r="A88" s="19"/>
      <c r="B88" s="13" t="s">
        <v>269</v>
      </c>
      <c r="C88" s="14" t="s">
        <v>5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90">
      <c r="A89" s="19"/>
      <c r="B89" s="13" t="s">
        <v>270</v>
      </c>
      <c r="C89" s="27" t="s">
        <v>206</v>
      </c>
      <c r="D89" s="61">
        <v>16.37</v>
      </c>
      <c r="E89" s="63">
        <v>16.27</v>
      </c>
      <c r="F89" s="61">
        <v>16.4</v>
      </c>
      <c r="G89" s="64">
        <v>16.58</v>
      </c>
      <c r="H89" s="63">
        <v>16.64</v>
      </c>
      <c r="I89" s="61">
        <v>16.83</v>
      </c>
      <c r="J89" s="63">
        <v>16.95</v>
      </c>
      <c r="K89" s="61">
        <v>17.14</v>
      </c>
      <c r="L89" s="63">
        <v>17.31</v>
      </c>
      <c r="M89" s="61">
        <v>17.51</v>
      </c>
      <c r="N89" s="61">
        <v>17.74</v>
      </c>
      <c r="O89" s="64">
        <v>17.96</v>
      </c>
      <c r="P89" s="61">
        <v>18.29</v>
      </c>
      <c r="Q89" s="64">
        <v>18.51</v>
      </c>
      <c r="R89" s="61">
        <v>18.94</v>
      </c>
    </row>
    <row r="90" spans="1:18" ht="75">
      <c r="A90" s="19"/>
      <c r="B90" s="13" t="s">
        <v>271</v>
      </c>
      <c r="C90" s="27" t="s">
        <v>210</v>
      </c>
      <c r="D90" s="56">
        <v>31.15</v>
      </c>
      <c r="E90" s="57">
        <f>E89/D89*100</f>
        <v>99.38912645082468</v>
      </c>
      <c r="F90" s="56">
        <f>F89/E89*100</f>
        <v>100.79901659496005</v>
      </c>
      <c r="G90" s="58">
        <f>G89/F89*100</f>
        <v>101.09756097560975</v>
      </c>
      <c r="H90" s="57">
        <f aca="true" t="shared" si="8" ref="H90:R90">H89/F89*100</f>
        <v>101.46341463414635</v>
      </c>
      <c r="I90" s="56">
        <f t="shared" si="8"/>
        <v>101.50784077201448</v>
      </c>
      <c r="J90" s="57">
        <f t="shared" si="8"/>
        <v>101.86298076923077</v>
      </c>
      <c r="K90" s="56">
        <f t="shared" si="8"/>
        <v>101.84194890077245</v>
      </c>
      <c r="L90" s="57">
        <f t="shared" si="8"/>
        <v>102.12389380530973</v>
      </c>
      <c r="M90" s="56">
        <f t="shared" si="8"/>
        <v>102.15869311551926</v>
      </c>
      <c r="N90" s="56">
        <f t="shared" si="8"/>
        <v>102.4841132293472</v>
      </c>
      <c r="O90" s="58">
        <f t="shared" si="8"/>
        <v>102.56996002284409</v>
      </c>
      <c r="P90" s="56">
        <f t="shared" si="8"/>
        <v>103.10033821871478</v>
      </c>
      <c r="Q90" s="58">
        <f t="shared" si="8"/>
        <v>103.06236080178175</v>
      </c>
      <c r="R90" s="60">
        <f t="shared" si="8"/>
        <v>103.55385456533625</v>
      </c>
    </row>
    <row r="91" spans="1:18" ht="45">
      <c r="A91" s="19"/>
      <c r="B91" s="13" t="s">
        <v>272</v>
      </c>
      <c r="C91" s="27" t="s">
        <v>24</v>
      </c>
      <c r="D91" s="59">
        <v>95.4</v>
      </c>
      <c r="E91" s="62">
        <v>95.4</v>
      </c>
      <c r="F91" s="60">
        <v>104.8</v>
      </c>
      <c r="G91" s="64">
        <v>105.2</v>
      </c>
      <c r="H91" s="63">
        <v>105.2</v>
      </c>
      <c r="I91" s="61">
        <v>104.9</v>
      </c>
      <c r="J91" s="62">
        <v>104.9</v>
      </c>
      <c r="K91" s="61">
        <v>104.7</v>
      </c>
      <c r="L91" s="62">
        <v>104.7</v>
      </c>
      <c r="M91" s="61">
        <v>104.5</v>
      </c>
      <c r="N91" s="61">
        <v>104.5</v>
      </c>
      <c r="O91" s="64">
        <v>104.8</v>
      </c>
      <c r="P91" s="60">
        <v>104.8</v>
      </c>
      <c r="Q91" s="64">
        <v>105.1</v>
      </c>
      <c r="R91" s="60">
        <v>105.1</v>
      </c>
    </row>
    <row r="92" spans="1:18" ht="45">
      <c r="A92" s="19"/>
      <c r="B92" s="13" t="s">
        <v>273</v>
      </c>
      <c r="C92" s="27" t="s">
        <v>24</v>
      </c>
      <c r="D92" s="79">
        <v>32.65</v>
      </c>
      <c r="E92" s="81">
        <f>E89/(D89*E91%)*100</f>
        <v>104.18147426711182</v>
      </c>
      <c r="F92" s="80">
        <f>F89/(E89*F91%)*100</f>
        <v>96.18226774328248</v>
      </c>
      <c r="G92" s="82">
        <f>G89/(F89*G91%)*100</f>
        <v>96.10034313270887</v>
      </c>
      <c r="H92" s="81">
        <f aca="true" t="shared" si="9" ref="H92:R92">H89/(F89*H91%)*100</f>
        <v>96.44811277010108</v>
      </c>
      <c r="I92" s="80">
        <f t="shared" si="9"/>
        <v>96.7662924423398</v>
      </c>
      <c r="J92" s="81">
        <f t="shared" si="9"/>
        <v>97.10484344063943</v>
      </c>
      <c r="K92" s="80">
        <f t="shared" si="9"/>
        <v>97.27024727867473</v>
      </c>
      <c r="L92" s="81">
        <f t="shared" si="9"/>
        <v>97.53953563066831</v>
      </c>
      <c r="M92" s="80">
        <f t="shared" si="9"/>
        <v>97.75951494308063</v>
      </c>
      <c r="N92" s="80">
        <f t="shared" si="9"/>
        <v>98.0709217505715</v>
      </c>
      <c r="O92" s="82">
        <f t="shared" si="9"/>
        <v>97.87209925843902</v>
      </c>
      <c r="P92" s="80">
        <f t="shared" si="9"/>
        <v>98.37818532320112</v>
      </c>
      <c r="Q92" s="82">
        <f t="shared" si="9"/>
        <v>98.06123768009681</v>
      </c>
      <c r="R92" s="80">
        <f t="shared" si="9"/>
        <v>98.52888160355498</v>
      </c>
    </row>
    <row r="93" spans="1:18" ht="105">
      <c r="A93" s="19"/>
      <c r="B93" s="13" t="s">
        <v>274</v>
      </c>
      <c r="C93" s="27" t="s">
        <v>206</v>
      </c>
      <c r="D93" s="61">
        <v>23.78</v>
      </c>
      <c r="E93" s="63">
        <v>23.7</v>
      </c>
      <c r="F93" s="61">
        <v>25.45</v>
      </c>
      <c r="G93" s="64">
        <v>26.79</v>
      </c>
      <c r="H93" s="63">
        <v>26.96</v>
      </c>
      <c r="I93" s="61">
        <v>28.4</v>
      </c>
      <c r="J93" s="63">
        <v>28.76</v>
      </c>
      <c r="K93" s="61">
        <v>30.23</v>
      </c>
      <c r="L93" s="63">
        <v>30.98</v>
      </c>
      <c r="M93" s="61">
        <v>32.31</v>
      </c>
      <c r="N93" s="61">
        <v>33.5</v>
      </c>
      <c r="O93" s="64">
        <v>34.65</v>
      </c>
      <c r="P93" s="61">
        <v>36.42</v>
      </c>
      <c r="Q93" s="64">
        <v>37.59</v>
      </c>
      <c r="R93" s="61">
        <v>39.86</v>
      </c>
    </row>
    <row r="94" spans="1:18" ht="75">
      <c r="A94" s="19"/>
      <c r="B94" s="13" t="s">
        <v>275</v>
      </c>
      <c r="C94" s="27" t="s">
        <v>210</v>
      </c>
      <c r="D94" s="56">
        <v>117.5</v>
      </c>
      <c r="E94" s="57">
        <f>E93/D93*100</f>
        <v>99.66358284272498</v>
      </c>
      <c r="F94" s="56">
        <f>F93/E93*100</f>
        <v>107.38396624472574</v>
      </c>
      <c r="G94" s="58">
        <f>G93/F93*100</f>
        <v>105.26522593320236</v>
      </c>
      <c r="H94" s="57">
        <f aca="true" t="shared" si="10" ref="H94:R94">H93/F93*100</f>
        <v>105.93320235756384</v>
      </c>
      <c r="I94" s="56">
        <f t="shared" si="10"/>
        <v>106.00970511384844</v>
      </c>
      <c r="J94" s="57">
        <f t="shared" si="10"/>
        <v>106.67655786350147</v>
      </c>
      <c r="K94" s="56">
        <f t="shared" si="10"/>
        <v>106.44366197183099</v>
      </c>
      <c r="L94" s="57">
        <f t="shared" si="10"/>
        <v>107.71905424200278</v>
      </c>
      <c r="M94" s="56">
        <f t="shared" si="10"/>
        <v>106.8805822031095</v>
      </c>
      <c r="N94" s="56">
        <f t="shared" si="10"/>
        <v>108.13428018076179</v>
      </c>
      <c r="O94" s="58">
        <f t="shared" si="10"/>
        <v>107.24233983286906</v>
      </c>
      <c r="P94" s="56">
        <f t="shared" si="10"/>
        <v>108.71641791044777</v>
      </c>
      <c r="Q94" s="58">
        <f t="shared" si="10"/>
        <v>108.4848484848485</v>
      </c>
      <c r="R94" s="56">
        <f t="shared" si="10"/>
        <v>109.44535969247666</v>
      </c>
    </row>
    <row r="95" spans="1:18" ht="60">
      <c r="A95" s="19"/>
      <c r="B95" s="13" t="s">
        <v>276</v>
      </c>
      <c r="C95" s="27" t="s">
        <v>24</v>
      </c>
      <c r="D95" s="69">
        <v>102.8</v>
      </c>
      <c r="E95" s="60">
        <v>102.8</v>
      </c>
      <c r="F95" s="62">
        <v>103.8</v>
      </c>
      <c r="G95" s="61">
        <v>103.9</v>
      </c>
      <c r="H95" s="61">
        <v>103.9</v>
      </c>
      <c r="I95" s="64">
        <v>103.7</v>
      </c>
      <c r="J95" s="62">
        <v>103.7</v>
      </c>
      <c r="K95" s="61">
        <v>103.6</v>
      </c>
      <c r="L95" s="62">
        <v>103.6</v>
      </c>
      <c r="M95" s="61">
        <v>103.8</v>
      </c>
      <c r="N95" s="61">
        <v>103.8</v>
      </c>
      <c r="O95" s="64">
        <v>104.2</v>
      </c>
      <c r="P95" s="62">
        <v>104.2</v>
      </c>
      <c r="Q95" s="61">
        <v>104.3</v>
      </c>
      <c r="R95" s="60">
        <v>104.3</v>
      </c>
    </row>
    <row r="96" spans="1:18" ht="75">
      <c r="A96" s="19"/>
      <c r="B96" s="13" t="s">
        <v>277</v>
      </c>
      <c r="C96" s="27" t="s">
        <v>5</v>
      </c>
      <c r="D96" s="59">
        <v>114.3</v>
      </c>
      <c r="E96" s="60">
        <f>E93/(D93*E95%)*100</f>
        <v>96.94901054739785</v>
      </c>
      <c r="F96" s="81">
        <f>F93/(E93*F95%)*100</f>
        <v>103.45276131476469</v>
      </c>
      <c r="G96" s="60">
        <f>G93/(F93*G95%)*100</f>
        <v>101.31398068643152</v>
      </c>
      <c r="H96" s="60">
        <f aca="true" t="shared" si="11" ref="H96:R96">H93/(F93*H95%)*100</f>
        <v>101.95688388600948</v>
      </c>
      <c r="I96" s="65">
        <f t="shared" si="11"/>
        <v>102.22729519175357</v>
      </c>
      <c r="J96" s="62">
        <f t="shared" si="11"/>
        <v>102.87035473818852</v>
      </c>
      <c r="K96" s="60">
        <f t="shared" si="11"/>
        <v>102.74484746315733</v>
      </c>
      <c r="L96" s="62">
        <f t="shared" si="11"/>
        <v>103.97592108301426</v>
      </c>
      <c r="M96" s="60">
        <f t="shared" si="11"/>
        <v>102.96780559066426</v>
      </c>
      <c r="N96" s="60">
        <f t="shared" si="11"/>
        <v>104.17560711056049</v>
      </c>
      <c r="O96" s="65">
        <f t="shared" si="11"/>
        <v>102.91971193173615</v>
      </c>
      <c r="P96" s="62">
        <f t="shared" si="11"/>
        <v>104.33437419428768</v>
      </c>
      <c r="Q96" s="60">
        <f t="shared" si="11"/>
        <v>104.01231877741945</v>
      </c>
      <c r="R96" s="60">
        <f t="shared" si="11"/>
        <v>104.93323076939276</v>
      </c>
    </row>
    <row r="97" spans="1:18" ht="90">
      <c r="A97" s="19"/>
      <c r="B97" s="13" t="s">
        <v>278</v>
      </c>
      <c r="C97" s="27" t="s">
        <v>206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75">
      <c r="A98" s="19"/>
      <c r="B98" s="13" t="s">
        <v>279</v>
      </c>
      <c r="C98" s="27" t="s">
        <v>210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ht="45">
      <c r="A99" s="19"/>
      <c r="B99" s="13" t="s">
        <v>280</v>
      </c>
      <c r="C99" s="27" t="s">
        <v>24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ht="75">
      <c r="A100" s="19"/>
      <c r="B100" s="13" t="s">
        <v>281</v>
      </c>
      <c r="C100" s="27" t="s">
        <v>5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05">
      <c r="A101" s="19"/>
      <c r="B101" s="13" t="s">
        <v>282</v>
      </c>
      <c r="C101" s="14" t="s">
        <v>206</v>
      </c>
      <c r="D101" s="61">
        <v>21.26</v>
      </c>
      <c r="E101" s="61">
        <v>21.3</v>
      </c>
      <c r="F101" s="63">
        <v>22.34</v>
      </c>
      <c r="G101" s="61">
        <v>23.57</v>
      </c>
      <c r="H101" s="63">
        <v>23.69</v>
      </c>
      <c r="I101" s="61">
        <v>25.05</v>
      </c>
      <c r="J101" s="63">
        <v>25.25</v>
      </c>
      <c r="K101" s="61">
        <v>26.67</v>
      </c>
      <c r="L101" s="61">
        <v>26.99</v>
      </c>
      <c r="M101" s="64">
        <v>28.59</v>
      </c>
      <c r="N101" s="63">
        <v>29.09</v>
      </c>
      <c r="O101" s="61">
        <v>30.88</v>
      </c>
      <c r="P101" s="61">
        <v>31.55</v>
      </c>
      <c r="Q101" s="64">
        <v>33.55</v>
      </c>
      <c r="R101" s="61">
        <v>34.39</v>
      </c>
    </row>
    <row r="102" spans="1:18" ht="75">
      <c r="A102" s="19"/>
      <c r="B102" s="13" t="s">
        <v>283</v>
      </c>
      <c r="C102" s="14" t="s">
        <v>210</v>
      </c>
      <c r="D102" s="56">
        <v>92.02</v>
      </c>
      <c r="E102" s="56">
        <f>E101/D101*100</f>
        <v>100.18814675446848</v>
      </c>
      <c r="F102" s="57">
        <f>F101/E101*100</f>
        <v>104.8826291079812</v>
      </c>
      <c r="G102" s="56">
        <f>G101/F101*100</f>
        <v>105.50581915846016</v>
      </c>
      <c r="H102" s="57">
        <f aca="true" t="shared" si="12" ref="H102:R102">H101/F101*100</f>
        <v>106.04297224709043</v>
      </c>
      <c r="I102" s="56">
        <f t="shared" si="12"/>
        <v>106.27916843445058</v>
      </c>
      <c r="J102" s="57">
        <f t="shared" si="12"/>
        <v>106.58505698607006</v>
      </c>
      <c r="K102" s="56">
        <f t="shared" si="12"/>
        <v>106.46706586826346</v>
      </c>
      <c r="L102" s="56">
        <f t="shared" si="12"/>
        <v>106.89108910891088</v>
      </c>
      <c r="M102" s="58">
        <f t="shared" si="12"/>
        <v>107.19910011248592</v>
      </c>
      <c r="N102" s="57">
        <f t="shared" si="12"/>
        <v>107.78065950351983</v>
      </c>
      <c r="O102" s="56">
        <f t="shared" si="12"/>
        <v>108.00979363413781</v>
      </c>
      <c r="P102" s="56">
        <f t="shared" si="12"/>
        <v>108.45651426607081</v>
      </c>
      <c r="Q102" s="58">
        <f t="shared" si="12"/>
        <v>108.6463730569948</v>
      </c>
      <c r="R102" s="60">
        <f t="shared" si="12"/>
        <v>109.00158478605388</v>
      </c>
    </row>
    <row r="103" spans="1:18" ht="60">
      <c r="A103" s="19"/>
      <c r="B103" s="13" t="s">
        <v>284</v>
      </c>
      <c r="C103" s="14" t="s">
        <v>24</v>
      </c>
      <c r="D103" s="59">
        <v>107.3</v>
      </c>
      <c r="E103" s="59">
        <v>103.5</v>
      </c>
      <c r="F103" s="66">
        <v>107.2</v>
      </c>
      <c r="G103" s="59">
        <v>104.5</v>
      </c>
      <c r="H103" s="66">
        <v>104.5</v>
      </c>
      <c r="I103" s="59">
        <v>104.5</v>
      </c>
      <c r="J103" s="66">
        <v>104.5</v>
      </c>
      <c r="K103" s="59">
        <v>104.2</v>
      </c>
      <c r="L103" s="59">
        <v>104.2</v>
      </c>
      <c r="M103" s="67">
        <v>104.1</v>
      </c>
      <c r="N103" s="66">
        <v>104.1</v>
      </c>
      <c r="O103" s="59">
        <v>104.3</v>
      </c>
      <c r="P103" s="59">
        <v>104.3</v>
      </c>
      <c r="Q103" s="67">
        <v>104.4</v>
      </c>
      <c r="R103" s="59">
        <v>104.4</v>
      </c>
    </row>
    <row r="104" spans="1:18" ht="75">
      <c r="A104" s="19"/>
      <c r="B104" s="13" t="s">
        <v>285</v>
      </c>
      <c r="C104" s="14" t="s">
        <v>5</v>
      </c>
      <c r="D104" s="59">
        <v>85.76</v>
      </c>
      <c r="E104" s="60">
        <f>E101/(D101*E103%)*100</f>
        <v>96.80014179175699</v>
      </c>
      <c r="F104" s="62">
        <f>F101/(E101*F103%)*100</f>
        <v>97.83827342162427</v>
      </c>
      <c r="G104" s="60">
        <f>G101/(F101*G103%)*100</f>
        <v>100.96250637173223</v>
      </c>
      <c r="H104" s="62">
        <f aca="true" t="shared" si="13" ref="H104:R104">H101/(F101*H103%)*100</f>
        <v>101.47652846611525</v>
      </c>
      <c r="I104" s="60">
        <f t="shared" si="13"/>
        <v>101.70255352579002</v>
      </c>
      <c r="J104" s="62">
        <f t="shared" si="13"/>
        <v>101.99526984312925</v>
      </c>
      <c r="K104" s="60">
        <f t="shared" si="13"/>
        <v>102.17568701368856</v>
      </c>
      <c r="L104" s="60">
        <f t="shared" si="13"/>
        <v>102.58261910644038</v>
      </c>
      <c r="M104" s="65">
        <f t="shared" si="13"/>
        <v>102.97704141449178</v>
      </c>
      <c r="N104" s="62">
        <f t="shared" si="13"/>
        <v>103.53569596879908</v>
      </c>
      <c r="O104" s="60">
        <f t="shared" si="13"/>
        <v>103.55684912189626</v>
      </c>
      <c r="P104" s="60">
        <f t="shared" si="13"/>
        <v>103.98515269997202</v>
      </c>
      <c r="Q104" s="65">
        <f t="shared" si="13"/>
        <v>104.06740714271534</v>
      </c>
      <c r="R104" s="60">
        <f t="shared" si="13"/>
        <v>104.4076482625037</v>
      </c>
    </row>
    <row r="105" spans="1:18" ht="105">
      <c r="A105" s="19"/>
      <c r="B105" s="13" t="s">
        <v>286</v>
      </c>
      <c r="C105" s="14" t="s">
        <v>206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74"/>
      <c r="O105" s="74"/>
      <c r="P105" s="74"/>
      <c r="Q105" s="52"/>
      <c r="R105" s="52"/>
    </row>
    <row r="106" spans="1:18" ht="75">
      <c r="A106" s="19"/>
      <c r="B106" s="13" t="s">
        <v>287</v>
      </c>
      <c r="C106" s="14" t="s">
        <v>210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ht="60">
      <c r="A107" s="19"/>
      <c r="B107" s="13" t="s">
        <v>288</v>
      </c>
      <c r="C107" s="14" t="s">
        <v>24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75">
      <c r="A108" s="19"/>
      <c r="B108" s="13" t="s">
        <v>289</v>
      </c>
      <c r="C108" s="14" t="s">
        <v>5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ht="90">
      <c r="A109" s="19"/>
      <c r="B109" s="13" t="s">
        <v>290</v>
      </c>
      <c r="C109" s="27" t="s">
        <v>206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ht="75">
      <c r="A110" s="19"/>
      <c r="B110" s="13" t="s">
        <v>291</v>
      </c>
      <c r="C110" s="27" t="s">
        <v>210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ht="45">
      <c r="A111" s="19"/>
      <c r="B111" s="13" t="s">
        <v>292</v>
      </c>
      <c r="C111" s="27" t="s">
        <v>24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ht="75">
      <c r="A112" s="19"/>
      <c r="B112" s="13" t="s">
        <v>293</v>
      </c>
      <c r="C112" s="27" t="s">
        <v>5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05">
      <c r="A113" s="19"/>
      <c r="B113" s="13" t="s">
        <v>294</v>
      </c>
      <c r="C113" s="27" t="s">
        <v>206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ht="75">
      <c r="A114" s="19"/>
      <c r="B114" s="13" t="s">
        <v>295</v>
      </c>
      <c r="C114" s="27" t="s">
        <v>210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ht="60">
      <c r="A115" s="19"/>
      <c r="B115" s="13" t="s">
        <v>296</v>
      </c>
      <c r="C115" s="27" t="s">
        <v>24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ht="75">
      <c r="A116" s="19"/>
      <c r="B116" s="13" t="s">
        <v>297</v>
      </c>
      <c r="C116" s="27" t="s">
        <v>5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ht="105">
      <c r="A117" s="19"/>
      <c r="B117" s="13" t="s">
        <v>298</v>
      </c>
      <c r="C117" s="14" t="s">
        <v>206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ht="75">
      <c r="A118" s="19"/>
      <c r="B118" s="13" t="s">
        <v>299</v>
      </c>
      <c r="C118" s="14" t="s">
        <v>210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ht="60">
      <c r="A119" s="19"/>
      <c r="B119" s="13" t="s">
        <v>300</v>
      </c>
      <c r="C119" s="14" t="s">
        <v>24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ht="75">
      <c r="A120" s="19"/>
      <c r="B120" s="13" t="s">
        <v>301</v>
      </c>
      <c r="C120" s="14" t="s">
        <v>5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ht="105">
      <c r="A121" s="19"/>
      <c r="B121" s="13" t="s">
        <v>302</v>
      </c>
      <c r="C121" s="14" t="s">
        <v>206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ht="75">
      <c r="A122" s="19"/>
      <c r="B122" s="13" t="s">
        <v>303</v>
      </c>
      <c r="C122" s="14" t="s">
        <v>210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ht="60">
      <c r="A123" s="19"/>
      <c r="B123" s="13" t="s">
        <v>304</v>
      </c>
      <c r="C123" s="14" t="s">
        <v>24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ht="75">
      <c r="A124" s="19"/>
      <c r="B124" s="13" t="s">
        <v>305</v>
      </c>
      <c r="C124" s="14" t="s">
        <v>5</v>
      </c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ht="75">
      <c r="A125" s="19"/>
      <c r="B125" s="13" t="s">
        <v>306</v>
      </c>
      <c r="C125" s="14" t="s">
        <v>206</v>
      </c>
      <c r="D125" s="52">
        <v>7.54</v>
      </c>
      <c r="E125" s="52">
        <v>10.67</v>
      </c>
      <c r="F125" s="52">
        <v>10.5</v>
      </c>
      <c r="G125" s="52">
        <v>10</v>
      </c>
      <c r="H125" s="52">
        <v>10.7</v>
      </c>
      <c r="I125" s="52">
        <v>10.1</v>
      </c>
      <c r="J125" s="52">
        <v>10.9</v>
      </c>
      <c r="K125" s="52">
        <v>10.2</v>
      </c>
      <c r="L125" s="52">
        <v>11.1</v>
      </c>
      <c r="M125" s="52">
        <v>10.3</v>
      </c>
      <c r="N125" s="52">
        <v>11.3</v>
      </c>
      <c r="O125" s="52">
        <v>10.4</v>
      </c>
      <c r="P125" s="52">
        <v>11.5</v>
      </c>
      <c r="Q125" s="52">
        <v>10.5</v>
      </c>
      <c r="R125" s="52">
        <v>11.7</v>
      </c>
    </row>
    <row r="126" spans="1:18" ht="75">
      <c r="A126" s="19"/>
      <c r="B126" s="13" t="s">
        <v>307</v>
      </c>
      <c r="C126" s="14" t="s">
        <v>210</v>
      </c>
      <c r="D126" s="52">
        <v>86.78</v>
      </c>
      <c r="E126" s="52">
        <v>141.56</v>
      </c>
      <c r="F126" s="52">
        <v>98.37</v>
      </c>
      <c r="G126" s="52">
        <v>95.24</v>
      </c>
      <c r="H126" s="52">
        <v>101.9</v>
      </c>
      <c r="I126" s="52">
        <v>101</v>
      </c>
      <c r="J126" s="52">
        <v>101.87</v>
      </c>
      <c r="K126" s="52">
        <v>100.99</v>
      </c>
      <c r="L126" s="52">
        <v>101.83</v>
      </c>
      <c r="M126" s="52">
        <v>100.98</v>
      </c>
      <c r="N126" s="52">
        <v>101.8</v>
      </c>
      <c r="O126" s="52">
        <v>100.97</v>
      </c>
      <c r="P126" s="52">
        <v>101.77</v>
      </c>
      <c r="Q126" s="52">
        <v>100.96</v>
      </c>
      <c r="R126" s="52">
        <v>101.74</v>
      </c>
    </row>
    <row r="127" spans="1:18" ht="45">
      <c r="A127" s="19"/>
      <c r="B127" s="13" t="s">
        <v>308</v>
      </c>
      <c r="C127" s="14" t="s">
        <v>24</v>
      </c>
      <c r="D127" s="52">
        <v>102.2</v>
      </c>
      <c r="E127" s="52">
        <v>103.8</v>
      </c>
      <c r="F127" s="52">
        <v>103.1</v>
      </c>
      <c r="G127" s="52">
        <v>102.8</v>
      </c>
      <c r="H127" s="52">
        <v>102.8</v>
      </c>
      <c r="I127" s="52">
        <v>102.9</v>
      </c>
      <c r="J127" s="52">
        <v>102.9</v>
      </c>
      <c r="K127" s="52">
        <v>103.2</v>
      </c>
      <c r="L127" s="52">
        <v>103.2</v>
      </c>
      <c r="M127" s="52">
        <v>103.5</v>
      </c>
      <c r="N127" s="52">
        <v>103.5</v>
      </c>
      <c r="O127" s="52">
        <v>103.9</v>
      </c>
      <c r="P127" s="52">
        <v>103.9</v>
      </c>
      <c r="Q127" s="52">
        <v>104</v>
      </c>
      <c r="R127" s="52">
        <v>104</v>
      </c>
    </row>
    <row r="128" spans="1:18" ht="75">
      <c r="A128" s="19"/>
      <c r="B128" s="13" t="s">
        <v>309</v>
      </c>
      <c r="C128" s="14" t="s">
        <v>5</v>
      </c>
      <c r="D128" s="55">
        <v>84.91</v>
      </c>
      <c r="E128" s="55">
        <v>136.38</v>
      </c>
      <c r="F128" s="55">
        <v>95.41</v>
      </c>
      <c r="G128" s="55">
        <v>92.64</v>
      </c>
      <c r="H128" s="55">
        <v>99.13</v>
      </c>
      <c r="I128" s="55">
        <v>98.15</v>
      </c>
      <c r="J128" s="55">
        <v>99</v>
      </c>
      <c r="K128" s="55">
        <v>97.86</v>
      </c>
      <c r="L128" s="55">
        <v>98.68</v>
      </c>
      <c r="M128" s="55">
        <v>97.57</v>
      </c>
      <c r="N128" s="55">
        <v>98.36</v>
      </c>
      <c r="O128" s="55">
        <v>97.18</v>
      </c>
      <c r="P128" s="55">
        <v>97.95</v>
      </c>
      <c r="Q128" s="55">
        <v>97.08</v>
      </c>
      <c r="R128" s="55">
        <v>97.83</v>
      </c>
    </row>
    <row r="129" spans="1:18" ht="90">
      <c r="A129" s="19"/>
      <c r="B129" s="13" t="s">
        <v>310</v>
      </c>
      <c r="C129" s="14" t="s">
        <v>206</v>
      </c>
      <c r="D129" s="61"/>
      <c r="E129" s="61"/>
      <c r="F129" s="63"/>
      <c r="G129" s="61"/>
      <c r="H129" s="61"/>
      <c r="I129" s="64"/>
      <c r="J129" s="63"/>
      <c r="K129" s="61"/>
      <c r="L129" s="61"/>
      <c r="M129" s="64"/>
      <c r="N129" s="63"/>
      <c r="O129" s="61"/>
      <c r="P129" s="61"/>
      <c r="Q129" s="64"/>
      <c r="R129" s="61"/>
    </row>
    <row r="130" spans="1:18" ht="75">
      <c r="A130" s="19"/>
      <c r="B130" s="13" t="s">
        <v>311</v>
      </c>
      <c r="C130" s="14" t="s">
        <v>210</v>
      </c>
      <c r="D130" s="56"/>
      <c r="E130" s="56"/>
      <c r="F130" s="57"/>
      <c r="G130" s="56"/>
      <c r="H130" s="56"/>
      <c r="I130" s="58"/>
      <c r="J130" s="57"/>
      <c r="K130" s="56"/>
      <c r="L130" s="56"/>
      <c r="M130" s="58"/>
      <c r="N130" s="57"/>
      <c r="O130" s="56"/>
      <c r="P130" s="56"/>
      <c r="Q130" s="58"/>
      <c r="R130" s="60"/>
    </row>
    <row r="131" spans="1:18" ht="45">
      <c r="A131" s="19"/>
      <c r="B131" s="13" t="s">
        <v>312</v>
      </c>
      <c r="C131" s="14" t="s">
        <v>24</v>
      </c>
      <c r="D131" s="60"/>
      <c r="E131" s="60"/>
      <c r="F131" s="62"/>
      <c r="G131" s="61"/>
      <c r="H131" s="61"/>
      <c r="I131" s="64"/>
      <c r="J131" s="62"/>
      <c r="K131" s="61"/>
      <c r="L131" s="60"/>
      <c r="M131" s="64"/>
      <c r="N131" s="63"/>
      <c r="O131" s="61"/>
      <c r="P131" s="60"/>
      <c r="Q131" s="64"/>
      <c r="R131" s="60"/>
    </row>
    <row r="132" spans="1:18" ht="75">
      <c r="A132" s="19"/>
      <c r="B132" s="13" t="s">
        <v>313</v>
      </c>
      <c r="C132" s="14" t="s">
        <v>5</v>
      </c>
      <c r="D132" s="59"/>
      <c r="E132" s="60"/>
      <c r="F132" s="62"/>
      <c r="G132" s="60"/>
      <c r="H132" s="60"/>
      <c r="I132" s="65"/>
      <c r="J132" s="62"/>
      <c r="K132" s="60"/>
      <c r="L132" s="60"/>
      <c r="M132" s="65"/>
      <c r="N132" s="62"/>
      <c r="O132" s="60"/>
      <c r="P132" s="60"/>
      <c r="Q132" s="65"/>
      <c r="R132" s="60"/>
    </row>
    <row r="133" spans="1:18" ht="90">
      <c r="A133" s="19"/>
      <c r="B133" s="13" t="s">
        <v>314</v>
      </c>
      <c r="C133" s="14" t="s">
        <v>206</v>
      </c>
      <c r="D133" s="52">
        <v>173.54</v>
      </c>
      <c r="E133" s="52">
        <v>234.41</v>
      </c>
      <c r="F133" s="52">
        <v>251.15</v>
      </c>
      <c r="G133" s="52">
        <v>260.65</v>
      </c>
      <c r="H133" s="52">
        <v>265.86</v>
      </c>
      <c r="I133" s="52">
        <v>270.88</v>
      </c>
      <c r="J133" s="52">
        <v>280.87</v>
      </c>
      <c r="K133" s="52">
        <v>282.54</v>
      </c>
      <c r="L133" s="52">
        <v>297.66</v>
      </c>
      <c r="M133" s="52">
        <v>295.85</v>
      </c>
      <c r="N133" s="52">
        <v>317.69</v>
      </c>
      <c r="O133" s="52">
        <v>311.28</v>
      </c>
      <c r="P133" s="52">
        <v>337.28</v>
      </c>
      <c r="Q133" s="52">
        <v>330.03</v>
      </c>
      <c r="R133" s="52">
        <v>359.57</v>
      </c>
    </row>
    <row r="134" spans="1:18" ht="75">
      <c r="A134" s="19"/>
      <c r="B134" s="13" t="s">
        <v>315</v>
      </c>
      <c r="C134" s="14" t="s">
        <v>210</v>
      </c>
      <c r="D134" s="52">
        <v>55.7</v>
      </c>
      <c r="E134" s="52">
        <v>135.08</v>
      </c>
      <c r="F134" s="52">
        <v>107.14</v>
      </c>
      <c r="G134" s="52">
        <v>103.78</v>
      </c>
      <c r="H134" s="52">
        <v>105.86</v>
      </c>
      <c r="I134" s="52">
        <v>103.92</v>
      </c>
      <c r="J134" s="52">
        <v>105.65</v>
      </c>
      <c r="K134" s="52">
        <v>104.3</v>
      </c>
      <c r="L134" s="52">
        <v>105.98</v>
      </c>
      <c r="M134" s="52">
        <v>104.71</v>
      </c>
      <c r="N134" s="52">
        <v>106.73</v>
      </c>
      <c r="O134" s="52">
        <v>105.22</v>
      </c>
      <c r="P134" s="52">
        <v>106.17</v>
      </c>
      <c r="Q134" s="52">
        <v>106.02</v>
      </c>
      <c r="R134" s="52">
        <v>106.61</v>
      </c>
    </row>
    <row r="135" spans="1:18" ht="45">
      <c r="A135" s="19"/>
      <c r="B135" s="13" t="s">
        <v>316</v>
      </c>
      <c r="C135" s="14" t="s">
        <v>24</v>
      </c>
      <c r="D135" s="52">
        <v>105.9</v>
      </c>
      <c r="E135" s="52">
        <v>107.4</v>
      </c>
      <c r="F135" s="52">
        <v>104.9</v>
      </c>
      <c r="G135" s="52">
        <v>105.5</v>
      </c>
      <c r="H135" s="52">
        <v>105.5</v>
      </c>
      <c r="I135" s="52">
        <v>105.3</v>
      </c>
      <c r="J135" s="52">
        <v>105.3</v>
      </c>
      <c r="K135" s="52">
        <v>105.4</v>
      </c>
      <c r="L135" s="52">
        <v>105.4</v>
      </c>
      <c r="M135" s="52">
        <v>104.8</v>
      </c>
      <c r="N135" s="52">
        <v>104.8</v>
      </c>
      <c r="O135" s="52">
        <v>104.9</v>
      </c>
      <c r="P135" s="52">
        <v>104.9</v>
      </c>
      <c r="Q135" s="52">
        <v>105</v>
      </c>
      <c r="R135" s="52">
        <v>105</v>
      </c>
    </row>
    <row r="136" spans="1:18" ht="75">
      <c r="A136" s="19"/>
      <c r="B136" s="13" t="s">
        <v>317</v>
      </c>
      <c r="C136" s="14" t="s">
        <v>5</v>
      </c>
      <c r="D136" s="52">
        <v>52.6</v>
      </c>
      <c r="E136" s="52">
        <v>125.77</v>
      </c>
      <c r="F136" s="52">
        <v>102.14</v>
      </c>
      <c r="G136" s="52">
        <v>98.37</v>
      </c>
      <c r="H136" s="52">
        <v>100.34</v>
      </c>
      <c r="I136" s="52">
        <v>98.69</v>
      </c>
      <c r="J136" s="52">
        <v>100.33</v>
      </c>
      <c r="K136" s="52">
        <v>98.96</v>
      </c>
      <c r="L136" s="52">
        <v>100.55</v>
      </c>
      <c r="M136" s="52">
        <v>99.91</v>
      </c>
      <c r="N136" s="52">
        <v>101.84</v>
      </c>
      <c r="O136" s="52">
        <v>100.3</v>
      </c>
      <c r="P136" s="52">
        <v>101.21</v>
      </c>
      <c r="Q136" s="52">
        <v>100.97</v>
      </c>
      <c r="R136" s="52">
        <v>101.53</v>
      </c>
    </row>
    <row r="137" spans="1:18" ht="71.25">
      <c r="A137" s="32" t="s">
        <v>335</v>
      </c>
      <c r="B137" s="25" t="s">
        <v>318</v>
      </c>
      <c r="C137" s="2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20">
      <c r="A138" s="19"/>
      <c r="B138" s="13" t="s">
        <v>319</v>
      </c>
      <c r="C138" s="27" t="s">
        <v>206</v>
      </c>
      <c r="D138" s="61">
        <v>1524.86</v>
      </c>
      <c r="E138" s="61">
        <v>1609.26</v>
      </c>
      <c r="F138" s="73">
        <v>1647.38</v>
      </c>
      <c r="G138" s="61">
        <v>1696.8</v>
      </c>
      <c r="H138" s="61">
        <v>1703.72</v>
      </c>
      <c r="I138" s="64">
        <v>1759.41</v>
      </c>
      <c r="J138" s="63">
        <v>1772.38</v>
      </c>
      <c r="K138" s="61">
        <v>1833.48</v>
      </c>
      <c r="L138" s="63">
        <v>1858.9</v>
      </c>
      <c r="M138" s="61">
        <v>1921.85</v>
      </c>
      <c r="N138" s="61">
        <v>1954.26</v>
      </c>
      <c r="O138" s="64">
        <v>2023.9</v>
      </c>
      <c r="P138" s="61">
        <v>2066.26</v>
      </c>
      <c r="Q138" s="64">
        <v>2140.68</v>
      </c>
      <c r="R138" s="61">
        <v>2190.2</v>
      </c>
    </row>
    <row r="139" spans="1:18" ht="75">
      <c r="A139" s="19"/>
      <c r="B139" s="13" t="s">
        <v>320</v>
      </c>
      <c r="C139" s="27" t="s">
        <v>210</v>
      </c>
      <c r="D139" s="56">
        <v>98.58</v>
      </c>
      <c r="E139" s="56">
        <f>E138/D138*100</f>
        <v>105.53493435462929</v>
      </c>
      <c r="F139" s="60">
        <f>F138/E138*100</f>
        <v>102.36879062426209</v>
      </c>
      <c r="G139" s="58">
        <f>G138/F138*100</f>
        <v>102.99991501657175</v>
      </c>
      <c r="H139" s="56">
        <f aca="true" t="shared" si="14" ref="H139:R139">H138/F138*100</f>
        <v>103.4199759618303</v>
      </c>
      <c r="I139" s="58">
        <f t="shared" si="14"/>
        <v>103.68988684582744</v>
      </c>
      <c r="J139" s="57">
        <f t="shared" si="14"/>
        <v>104.03000493038763</v>
      </c>
      <c r="K139" s="56">
        <f t="shared" si="14"/>
        <v>104.20993401196992</v>
      </c>
      <c r="L139" s="57">
        <f t="shared" si="14"/>
        <v>104.88157167198908</v>
      </c>
      <c r="M139" s="56">
        <f t="shared" si="14"/>
        <v>104.81979623448305</v>
      </c>
      <c r="N139" s="56">
        <f t="shared" si="14"/>
        <v>105.12991554144924</v>
      </c>
      <c r="O139" s="58">
        <f t="shared" si="14"/>
        <v>105.30998777219867</v>
      </c>
      <c r="P139" s="56">
        <f t="shared" si="14"/>
        <v>105.73106956085681</v>
      </c>
      <c r="Q139" s="58">
        <f t="shared" si="14"/>
        <v>105.77004792726912</v>
      </c>
      <c r="R139" s="60">
        <f t="shared" si="14"/>
        <v>105.99827708032869</v>
      </c>
    </row>
    <row r="140" spans="1:18" ht="75">
      <c r="A140" s="19"/>
      <c r="B140" s="13" t="s">
        <v>321</v>
      </c>
      <c r="C140" s="27" t="s">
        <v>24</v>
      </c>
      <c r="D140" s="59">
        <v>105.3</v>
      </c>
      <c r="E140" s="60">
        <v>107.2</v>
      </c>
      <c r="F140" s="60">
        <v>104.3</v>
      </c>
      <c r="G140" s="64">
        <v>105</v>
      </c>
      <c r="H140" s="61">
        <v>105</v>
      </c>
      <c r="I140" s="64">
        <v>104.2</v>
      </c>
      <c r="J140" s="62">
        <v>104.2</v>
      </c>
      <c r="K140" s="61">
        <v>104</v>
      </c>
      <c r="L140" s="62">
        <v>104</v>
      </c>
      <c r="M140" s="61">
        <v>103.9</v>
      </c>
      <c r="N140" s="61">
        <v>103.9</v>
      </c>
      <c r="O140" s="64">
        <v>103.9</v>
      </c>
      <c r="P140" s="60">
        <v>103.9</v>
      </c>
      <c r="Q140" s="64">
        <v>103.8</v>
      </c>
      <c r="R140" s="60">
        <v>103.8</v>
      </c>
    </row>
    <row r="141" spans="1:18" ht="75">
      <c r="A141" s="19"/>
      <c r="B141" s="13" t="s">
        <v>56</v>
      </c>
      <c r="C141" s="27" t="s">
        <v>5</v>
      </c>
      <c r="D141" s="59">
        <v>93.62</v>
      </c>
      <c r="E141" s="60">
        <f>E138/(D138*E140%)*100</f>
        <v>98.44676712185566</v>
      </c>
      <c r="F141" s="60">
        <f>F138/(E138*F140%)*100</f>
        <v>98.14840903572588</v>
      </c>
      <c r="G141" s="65">
        <f>G138/(F138*G140%)*100</f>
        <v>98.09515715863976</v>
      </c>
      <c r="H141" s="60">
        <f aca="true" t="shared" si="15" ref="H141:R141">H138/(F138*H140%)*100</f>
        <v>98.49521520174312</v>
      </c>
      <c r="I141" s="65">
        <f t="shared" si="15"/>
        <v>99.51044802862519</v>
      </c>
      <c r="J141" s="62">
        <f t="shared" si="15"/>
        <v>99.83685693895164</v>
      </c>
      <c r="K141" s="60">
        <f t="shared" si="15"/>
        <v>100.20185962689413</v>
      </c>
      <c r="L141" s="62">
        <f t="shared" si="15"/>
        <v>100.84766506922026</v>
      </c>
      <c r="M141" s="60">
        <f t="shared" si="15"/>
        <v>100.88527067803949</v>
      </c>
      <c r="N141" s="60">
        <f t="shared" si="15"/>
        <v>101.18374931804546</v>
      </c>
      <c r="O141" s="65">
        <f t="shared" si="15"/>
        <v>101.35706234090343</v>
      </c>
      <c r="P141" s="60">
        <f t="shared" si="15"/>
        <v>101.762338364636</v>
      </c>
      <c r="Q141" s="65">
        <f t="shared" si="15"/>
        <v>101.89792671220532</v>
      </c>
      <c r="R141" s="60">
        <f t="shared" si="15"/>
        <v>102.11780065542264</v>
      </c>
    </row>
    <row r="142" spans="1:18" ht="85.5">
      <c r="A142" s="32" t="s">
        <v>339</v>
      </c>
      <c r="B142" s="25" t="s">
        <v>57</v>
      </c>
      <c r="C142" s="27"/>
      <c r="D142" s="52"/>
      <c r="E142" s="52"/>
      <c r="F142" s="52"/>
      <c r="G142" s="54"/>
      <c r="H142" s="52"/>
      <c r="I142" s="54"/>
      <c r="J142" s="52"/>
      <c r="K142" s="52"/>
      <c r="L142" s="53"/>
      <c r="M142" s="52"/>
      <c r="N142" s="52"/>
      <c r="O142" s="54"/>
      <c r="P142" s="52"/>
      <c r="Q142" s="54"/>
      <c r="R142" s="52"/>
    </row>
    <row r="143" spans="1:18" ht="135">
      <c r="A143" s="19"/>
      <c r="B143" s="13" t="s">
        <v>58</v>
      </c>
      <c r="C143" s="27" t="s">
        <v>206</v>
      </c>
      <c r="D143" s="52">
        <v>194.7</v>
      </c>
      <c r="E143" s="52">
        <v>211.856</v>
      </c>
      <c r="F143" s="52">
        <v>214.8</v>
      </c>
      <c r="G143" s="54">
        <v>220.36</v>
      </c>
      <c r="H143" s="52">
        <v>221.59</v>
      </c>
      <c r="I143" s="54">
        <v>227.06</v>
      </c>
      <c r="J143" s="53">
        <v>229.72</v>
      </c>
      <c r="K143" s="52">
        <v>235.21</v>
      </c>
      <c r="L143" s="53">
        <v>238.91</v>
      </c>
      <c r="M143" s="52">
        <v>245.01</v>
      </c>
      <c r="N143" s="52">
        <v>250.82</v>
      </c>
      <c r="O143" s="54">
        <v>257.19</v>
      </c>
      <c r="P143" s="52">
        <v>264.87</v>
      </c>
      <c r="Q143" s="54">
        <v>271.04</v>
      </c>
      <c r="R143" s="52">
        <v>281.47</v>
      </c>
    </row>
    <row r="144" spans="1:18" ht="90">
      <c r="A144" s="19"/>
      <c r="B144" s="13" t="s">
        <v>322</v>
      </c>
      <c r="C144" s="27" t="s">
        <v>210</v>
      </c>
      <c r="D144" s="52">
        <v>113.8</v>
      </c>
      <c r="E144" s="56">
        <v>108.81</v>
      </c>
      <c r="F144" s="60">
        <v>101.39</v>
      </c>
      <c r="G144" s="65">
        <v>102.59</v>
      </c>
      <c r="H144" s="60">
        <v>103.16</v>
      </c>
      <c r="I144" s="58">
        <v>103.04</v>
      </c>
      <c r="J144" s="57">
        <v>103.67</v>
      </c>
      <c r="K144" s="56">
        <v>103.59</v>
      </c>
      <c r="L144" s="57">
        <v>104.01</v>
      </c>
      <c r="M144" s="60">
        <v>104.17</v>
      </c>
      <c r="N144" s="60">
        <v>104.98</v>
      </c>
      <c r="O144" s="58">
        <v>104.97</v>
      </c>
      <c r="P144" s="57">
        <v>105.6</v>
      </c>
      <c r="Q144" s="60">
        <v>105.39</v>
      </c>
      <c r="R144" s="60">
        <v>106.27</v>
      </c>
    </row>
    <row r="145" spans="1:18" ht="90">
      <c r="A145" s="19"/>
      <c r="B145" s="13" t="s">
        <v>323</v>
      </c>
      <c r="C145" s="27" t="s">
        <v>24</v>
      </c>
      <c r="D145" s="52">
        <v>99.7</v>
      </c>
      <c r="E145" s="52">
        <v>114.2</v>
      </c>
      <c r="F145" s="52">
        <v>106.1</v>
      </c>
      <c r="G145" s="78">
        <v>104</v>
      </c>
      <c r="H145" s="55">
        <v>104</v>
      </c>
      <c r="I145" s="54">
        <v>104</v>
      </c>
      <c r="J145" s="53">
        <v>104</v>
      </c>
      <c r="K145" s="52">
        <v>104</v>
      </c>
      <c r="L145" s="53">
        <v>104</v>
      </c>
      <c r="M145" s="52">
        <v>104</v>
      </c>
      <c r="N145" s="52">
        <v>104</v>
      </c>
      <c r="O145" s="54">
        <v>104</v>
      </c>
      <c r="P145" s="53">
        <v>104</v>
      </c>
      <c r="Q145" s="52">
        <v>104</v>
      </c>
      <c r="R145" s="52">
        <v>104</v>
      </c>
    </row>
    <row r="146" spans="1:18" ht="90">
      <c r="A146" s="19"/>
      <c r="B146" s="13" t="s">
        <v>59</v>
      </c>
      <c r="C146" s="27" t="s">
        <v>5</v>
      </c>
      <c r="D146" s="55">
        <v>118.3</v>
      </c>
      <c r="E146" s="60">
        <v>95.28</v>
      </c>
      <c r="F146" s="62">
        <v>95.56</v>
      </c>
      <c r="G146" s="60">
        <v>98.64</v>
      </c>
      <c r="H146" s="60">
        <v>99.19</v>
      </c>
      <c r="I146" s="65">
        <v>99.08</v>
      </c>
      <c r="J146" s="62">
        <v>99.68</v>
      </c>
      <c r="K146" s="60">
        <v>99.61</v>
      </c>
      <c r="L146" s="62">
        <v>100.01</v>
      </c>
      <c r="M146" s="60">
        <v>100.16</v>
      </c>
      <c r="N146" s="60">
        <v>100.94</v>
      </c>
      <c r="O146" s="65">
        <v>100.93</v>
      </c>
      <c r="P146" s="62">
        <v>101.54</v>
      </c>
      <c r="Q146" s="60">
        <v>101.33</v>
      </c>
      <c r="R146" s="60">
        <v>102.18</v>
      </c>
    </row>
    <row r="147" spans="1:18" s="17" customFormat="1" ht="15">
      <c r="A147" s="34" t="s">
        <v>203</v>
      </c>
      <c r="B147" s="31" t="s">
        <v>340</v>
      </c>
      <c r="C147" s="35"/>
      <c r="D147" s="18"/>
      <c r="E147" s="18"/>
      <c r="F147" s="100"/>
      <c r="G147" s="100"/>
      <c r="H147" s="101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30">
      <c r="A148" s="19"/>
      <c r="B148" s="28" t="s">
        <v>1</v>
      </c>
      <c r="C148" s="29" t="s">
        <v>2</v>
      </c>
      <c r="D148" s="106">
        <v>257.93</v>
      </c>
      <c r="E148" s="106">
        <v>263.18</v>
      </c>
      <c r="F148" s="106">
        <v>262.64</v>
      </c>
      <c r="G148" s="106">
        <v>278.65</v>
      </c>
      <c r="H148" s="106">
        <v>279.36</v>
      </c>
      <c r="I148" s="106">
        <v>296.54</v>
      </c>
      <c r="J148" s="106">
        <v>298.03</v>
      </c>
      <c r="K148" s="106">
        <v>317.61</v>
      </c>
      <c r="L148" s="106">
        <v>319.99</v>
      </c>
      <c r="M148" s="106">
        <v>343.36</v>
      </c>
      <c r="N148" s="106">
        <v>346.79</v>
      </c>
      <c r="O148" s="106">
        <v>374.46</v>
      </c>
      <c r="P148" s="106">
        <v>379.16</v>
      </c>
      <c r="Q148" s="106">
        <v>411.58</v>
      </c>
      <c r="R148" s="106">
        <v>417.83</v>
      </c>
    </row>
    <row r="149" spans="1:18" ht="75">
      <c r="A149" s="19"/>
      <c r="B149" s="24" t="s">
        <v>3</v>
      </c>
      <c r="C149" s="27" t="s">
        <v>5</v>
      </c>
      <c r="D149" s="106">
        <v>102.44</v>
      </c>
      <c r="E149" s="106">
        <v>103.67</v>
      </c>
      <c r="F149" s="106">
        <v>99.02</v>
      </c>
      <c r="G149" s="106">
        <v>102.47</v>
      </c>
      <c r="H149" s="106">
        <v>102.73</v>
      </c>
      <c r="I149" s="106">
        <v>103.14</v>
      </c>
      <c r="J149" s="106">
        <v>103.39</v>
      </c>
      <c r="K149" s="106">
        <v>103.7</v>
      </c>
      <c r="L149" s="106">
        <v>103.95</v>
      </c>
      <c r="M149" s="106">
        <v>104.3</v>
      </c>
      <c r="N149" s="106">
        <v>104.56</v>
      </c>
      <c r="O149" s="106">
        <v>104.86</v>
      </c>
      <c r="P149" s="106">
        <v>105.12</v>
      </c>
      <c r="Q149" s="106">
        <v>105.42</v>
      </c>
      <c r="R149" s="106">
        <v>105.69</v>
      </c>
    </row>
    <row r="150" spans="1:18" ht="45">
      <c r="A150" s="19"/>
      <c r="B150" s="24" t="s">
        <v>324</v>
      </c>
      <c r="C150" s="27" t="s">
        <v>24</v>
      </c>
      <c r="D150" s="106">
        <v>103.6</v>
      </c>
      <c r="E150" s="106">
        <v>98.4</v>
      </c>
      <c r="F150" s="106">
        <v>100.8</v>
      </c>
      <c r="G150" s="106">
        <v>103.5</v>
      </c>
      <c r="H150" s="106">
        <v>103.5</v>
      </c>
      <c r="I150" s="106">
        <v>103.2</v>
      </c>
      <c r="J150" s="106">
        <v>103.2</v>
      </c>
      <c r="K150" s="106">
        <v>103.3</v>
      </c>
      <c r="L150" s="106">
        <v>103.3</v>
      </c>
      <c r="M150" s="106">
        <v>103.6</v>
      </c>
      <c r="N150" s="106">
        <v>103.7</v>
      </c>
      <c r="O150" s="126">
        <v>104</v>
      </c>
      <c r="P150" s="126">
        <v>104</v>
      </c>
      <c r="Q150" s="126">
        <v>104.3</v>
      </c>
      <c r="R150" s="126">
        <v>104.3</v>
      </c>
    </row>
    <row r="151" spans="1:18" ht="45">
      <c r="A151" s="19"/>
      <c r="B151" s="24" t="s">
        <v>60</v>
      </c>
      <c r="C151" s="27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1:18" ht="15.75">
      <c r="A152" s="19"/>
      <c r="B152" s="24" t="s">
        <v>61</v>
      </c>
      <c r="C152" s="27" t="s">
        <v>325</v>
      </c>
      <c r="D152" s="106">
        <v>125.63</v>
      </c>
      <c r="E152" s="106">
        <v>129.79</v>
      </c>
      <c r="F152" s="106">
        <v>137.16</v>
      </c>
      <c r="G152" s="106">
        <v>144.37</v>
      </c>
      <c r="H152" s="106">
        <v>145.08</v>
      </c>
      <c r="I152" s="106">
        <v>152.27</v>
      </c>
      <c r="J152" s="106">
        <v>153.77</v>
      </c>
      <c r="K152" s="106">
        <v>162.17</v>
      </c>
      <c r="L152" s="106">
        <v>164.55</v>
      </c>
      <c r="M152" s="106">
        <v>175.4</v>
      </c>
      <c r="N152" s="106">
        <v>178.83</v>
      </c>
      <c r="O152" s="106">
        <v>192.45</v>
      </c>
      <c r="P152" s="106">
        <v>197.14</v>
      </c>
      <c r="Q152" s="106">
        <v>213.77</v>
      </c>
      <c r="R152" s="106">
        <v>220.01</v>
      </c>
    </row>
    <row r="153" spans="1:18" ht="75">
      <c r="A153" s="19"/>
      <c r="B153" s="24" t="s">
        <v>62</v>
      </c>
      <c r="C153" s="27" t="s">
        <v>5</v>
      </c>
      <c r="D153" s="107">
        <v>110.47</v>
      </c>
      <c r="E153" s="107">
        <v>105.53</v>
      </c>
      <c r="F153" s="107">
        <v>102.4</v>
      </c>
      <c r="G153" s="107">
        <v>101.5</v>
      </c>
      <c r="H153" s="107">
        <v>102</v>
      </c>
      <c r="I153" s="107">
        <v>102.5</v>
      </c>
      <c r="J153" s="107">
        <v>103</v>
      </c>
      <c r="K153" s="107">
        <v>103.5</v>
      </c>
      <c r="L153" s="107">
        <v>104</v>
      </c>
      <c r="M153" s="106">
        <v>104.5</v>
      </c>
      <c r="N153" s="126">
        <v>105</v>
      </c>
      <c r="O153" s="126">
        <v>105.5</v>
      </c>
      <c r="P153" s="126">
        <v>106</v>
      </c>
      <c r="Q153" s="126">
        <v>106.5</v>
      </c>
      <c r="R153" s="126">
        <v>107</v>
      </c>
    </row>
    <row r="154" spans="1:18" ht="45">
      <c r="A154" s="19"/>
      <c r="B154" s="24" t="s">
        <v>326</v>
      </c>
      <c r="C154" s="27" t="s">
        <v>24</v>
      </c>
      <c r="D154" s="106">
        <v>105.4</v>
      </c>
      <c r="E154" s="106">
        <v>97.9</v>
      </c>
      <c r="F154" s="106">
        <v>103.2</v>
      </c>
      <c r="G154" s="106">
        <v>103.7</v>
      </c>
      <c r="H154" s="106">
        <v>103.7</v>
      </c>
      <c r="I154" s="106">
        <v>102.9</v>
      </c>
      <c r="J154" s="106">
        <v>102.9</v>
      </c>
      <c r="K154" s="106">
        <v>102.9</v>
      </c>
      <c r="L154" s="106">
        <v>102.9</v>
      </c>
      <c r="M154" s="106">
        <v>103.5</v>
      </c>
      <c r="N154" s="106">
        <v>103.5</v>
      </c>
      <c r="O154" s="126">
        <v>104</v>
      </c>
      <c r="P154" s="126">
        <v>104</v>
      </c>
      <c r="Q154" s="106">
        <v>104.3</v>
      </c>
      <c r="R154" s="106">
        <v>104.3</v>
      </c>
    </row>
    <row r="155" spans="1:18" ht="15.75">
      <c r="A155" s="19"/>
      <c r="B155" s="24" t="s">
        <v>63</v>
      </c>
      <c r="C155" s="27" t="s">
        <v>325</v>
      </c>
      <c r="D155" s="107">
        <v>132.3</v>
      </c>
      <c r="E155" s="106">
        <v>133.38</v>
      </c>
      <c r="F155" s="106">
        <v>125.48</v>
      </c>
      <c r="G155" s="106">
        <v>134.28</v>
      </c>
      <c r="H155" s="106">
        <v>134.28</v>
      </c>
      <c r="I155" s="106">
        <v>144.27</v>
      </c>
      <c r="J155" s="106">
        <v>144.27</v>
      </c>
      <c r="K155" s="106">
        <v>155.44</v>
      </c>
      <c r="L155" s="106">
        <v>155.44</v>
      </c>
      <c r="M155" s="106">
        <v>167.96</v>
      </c>
      <c r="N155" s="106">
        <v>167.96</v>
      </c>
      <c r="O155" s="106">
        <v>182.02</v>
      </c>
      <c r="P155" s="106">
        <v>182.02</v>
      </c>
      <c r="Q155" s="106">
        <v>197.82</v>
      </c>
      <c r="R155" s="106">
        <v>197.82</v>
      </c>
    </row>
    <row r="156" spans="1:18" ht="75">
      <c r="A156" s="19"/>
      <c r="B156" s="24" t="s">
        <v>64</v>
      </c>
      <c r="C156" s="27" t="s">
        <v>5</v>
      </c>
      <c r="D156" s="106">
        <v>96.03</v>
      </c>
      <c r="E156" s="106">
        <v>101.9</v>
      </c>
      <c r="F156" s="106">
        <v>95.7</v>
      </c>
      <c r="G156" s="106">
        <v>103.5</v>
      </c>
      <c r="H156" s="106">
        <v>103.5</v>
      </c>
      <c r="I156" s="106">
        <v>103.8</v>
      </c>
      <c r="J156" s="106">
        <v>103.8</v>
      </c>
      <c r="K156" s="106">
        <v>103.9</v>
      </c>
      <c r="L156" s="106">
        <v>103.9</v>
      </c>
      <c r="M156" s="106">
        <v>104.1</v>
      </c>
      <c r="N156" s="106">
        <v>104.1</v>
      </c>
      <c r="O156" s="106">
        <v>104.2</v>
      </c>
      <c r="P156" s="106">
        <v>104.2</v>
      </c>
      <c r="Q156" s="106">
        <v>104.3</v>
      </c>
      <c r="R156" s="106">
        <v>104.3</v>
      </c>
    </row>
    <row r="157" spans="1:18" ht="45">
      <c r="A157" s="19"/>
      <c r="B157" s="24" t="s">
        <v>327</v>
      </c>
      <c r="C157" s="27" t="s">
        <v>24</v>
      </c>
      <c r="D157" s="106">
        <v>101.9</v>
      </c>
      <c r="E157" s="106">
        <v>103.2</v>
      </c>
      <c r="F157" s="106">
        <v>98.3</v>
      </c>
      <c r="G157" s="106">
        <v>103.4</v>
      </c>
      <c r="H157" s="106">
        <v>103.4</v>
      </c>
      <c r="I157" s="106">
        <v>103.5</v>
      </c>
      <c r="J157" s="106">
        <v>103.5</v>
      </c>
      <c r="K157" s="106">
        <v>103.7</v>
      </c>
      <c r="L157" s="106">
        <v>103.7</v>
      </c>
      <c r="M157" s="106">
        <v>103.8</v>
      </c>
      <c r="N157" s="106">
        <v>103.8</v>
      </c>
      <c r="O157" s="106">
        <v>104</v>
      </c>
      <c r="P157" s="106">
        <v>104</v>
      </c>
      <c r="Q157" s="106">
        <v>104.2</v>
      </c>
      <c r="R157" s="106">
        <v>104.2</v>
      </c>
    </row>
    <row r="158" spans="1:18" s="17" customFormat="1" ht="42.75">
      <c r="A158" s="34" t="s">
        <v>341</v>
      </c>
      <c r="B158" s="31" t="s">
        <v>342</v>
      </c>
      <c r="C158" s="35"/>
      <c r="D158" s="18"/>
      <c r="E158" s="18"/>
      <c r="F158" s="18"/>
      <c r="G158" s="18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5.75">
      <c r="A159" s="19"/>
      <c r="B159" s="24" t="s">
        <v>67</v>
      </c>
      <c r="C159" s="27" t="s">
        <v>66</v>
      </c>
      <c r="D159" s="106">
        <v>2264.4</v>
      </c>
      <c r="E159" s="107">
        <v>2062.7</v>
      </c>
      <c r="F159" s="107">
        <v>2078.28</v>
      </c>
      <c r="G159" s="107">
        <v>2093.34</v>
      </c>
      <c r="H159" s="107">
        <v>2108.4</v>
      </c>
      <c r="I159" s="107">
        <v>2138.52</v>
      </c>
      <c r="J159" s="107">
        <v>2168.64</v>
      </c>
      <c r="K159" s="107">
        <v>2213.82</v>
      </c>
      <c r="L159" s="107">
        <v>2259</v>
      </c>
      <c r="M159" s="107">
        <v>2304.18</v>
      </c>
      <c r="N159" s="107">
        <v>2364.42</v>
      </c>
      <c r="O159" s="107">
        <v>2409.6</v>
      </c>
      <c r="P159" s="107">
        <v>2484.9</v>
      </c>
      <c r="Q159" s="107">
        <v>2530.08</v>
      </c>
      <c r="R159" s="107">
        <v>2620.44</v>
      </c>
    </row>
    <row r="160" spans="1:18" ht="15.75">
      <c r="A160" s="19"/>
      <c r="B160" s="24" t="s">
        <v>68</v>
      </c>
      <c r="C160" s="27" t="s">
        <v>66</v>
      </c>
      <c r="D160" s="106">
        <v>480.3</v>
      </c>
      <c r="E160" s="106">
        <v>672</v>
      </c>
      <c r="F160" s="106">
        <v>683.8</v>
      </c>
      <c r="G160" s="106">
        <v>710.1</v>
      </c>
      <c r="H160" s="106">
        <v>736.4</v>
      </c>
      <c r="I160" s="106">
        <v>789</v>
      </c>
      <c r="J160" s="106">
        <v>841.6</v>
      </c>
      <c r="K160" s="106">
        <v>920.5</v>
      </c>
      <c r="L160" s="106">
        <v>999.4</v>
      </c>
      <c r="M160" s="106">
        <v>1078.3</v>
      </c>
      <c r="N160" s="106">
        <v>1209.8</v>
      </c>
      <c r="O160" s="106">
        <v>1262.4</v>
      </c>
      <c r="P160" s="106">
        <v>1472.8</v>
      </c>
      <c r="Q160" s="106">
        <v>1499.1</v>
      </c>
      <c r="R160" s="106">
        <v>1814.7</v>
      </c>
    </row>
    <row r="161" spans="1:18" ht="30">
      <c r="A161" s="19"/>
      <c r="B161" s="24" t="s">
        <v>69</v>
      </c>
      <c r="C161" s="27" t="s">
        <v>66</v>
      </c>
      <c r="D161" s="106">
        <v>128.2</v>
      </c>
      <c r="E161" s="106">
        <v>110.1</v>
      </c>
      <c r="F161" s="106">
        <v>110.1</v>
      </c>
      <c r="G161" s="106">
        <v>109.7</v>
      </c>
      <c r="H161" s="106">
        <v>111.8</v>
      </c>
      <c r="I161" s="106">
        <v>117.7</v>
      </c>
      <c r="J161" s="106">
        <v>120.9</v>
      </c>
      <c r="K161" s="106">
        <v>120.6</v>
      </c>
      <c r="L161" s="106">
        <v>125.4</v>
      </c>
      <c r="M161" s="106">
        <v>124.6</v>
      </c>
      <c r="N161" s="106">
        <v>130.9</v>
      </c>
      <c r="O161" s="106">
        <v>129.7</v>
      </c>
      <c r="P161" s="106">
        <v>138</v>
      </c>
      <c r="Q161" s="106">
        <v>136.3</v>
      </c>
      <c r="R161" s="106">
        <v>146.7</v>
      </c>
    </row>
    <row r="162" spans="1:18" ht="15.75">
      <c r="A162" s="19"/>
      <c r="B162" s="24" t="s">
        <v>70</v>
      </c>
      <c r="C162" s="27" t="s">
        <v>66</v>
      </c>
      <c r="D162" s="106">
        <v>1866.3</v>
      </c>
      <c r="E162" s="126">
        <v>1885.2</v>
      </c>
      <c r="F162" s="126">
        <v>1874.1</v>
      </c>
      <c r="G162" s="126">
        <v>1858</v>
      </c>
      <c r="H162" s="126">
        <v>1919.4</v>
      </c>
      <c r="I162" s="126">
        <v>1864.2</v>
      </c>
      <c r="J162" s="126">
        <v>1974.5</v>
      </c>
      <c r="K162" s="126">
        <v>1870.5</v>
      </c>
      <c r="L162" s="126">
        <v>2032.1</v>
      </c>
      <c r="M162" s="126">
        <v>1877</v>
      </c>
      <c r="N162" s="126">
        <v>2033.7</v>
      </c>
      <c r="O162" s="126">
        <v>1885</v>
      </c>
      <c r="P162" s="126">
        <v>2040.8</v>
      </c>
      <c r="Q162" s="126">
        <v>1893.1</v>
      </c>
      <c r="R162" s="126">
        <v>2048.4</v>
      </c>
    </row>
    <row r="163" spans="1:18" ht="15.75">
      <c r="A163" s="19"/>
      <c r="B163" s="24" t="s">
        <v>71</v>
      </c>
      <c r="C163" s="27" t="s">
        <v>328</v>
      </c>
      <c r="D163" s="106">
        <v>0.07</v>
      </c>
      <c r="E163" s="108">
        <v>0.098</v>
      </c>
      <c r="F163" s="108">
        <v>0.1</v>
      </c>
      <c r="G163" s="108">
        <v>0.098</v>
      </c>
      <c r="H163" s="108">
        <v>0.101</v>
      </c>
      <c r="I163" s="108">
        <v>0.1</v>
      </c>
      <c r="J163" s="108">
        <v>0.104</v>
      </c>
      <c r="K163" s="108">
        <v>0.104</v>
      </c>
      <c r="L163" s="108">
        <v>0.109</v>
      </c>
      <c r="M163" s="108">
        <v>0.109</v>
      </c>
      <c r="N163" s="108">
        <v>0.115</v>
      </c>
      <c r="O163" s="108">
        <v>0.115</v>
      </c>
      <c r="P163" s="108">
        <v>0.123</v>
      </c>
      <c r="Q163" s="108">
        <v>0.122</v>
      </c>
      <c r="R163" s="108">
        <v>0.133</v>
      </c>
    </row>
    <row r="164" spans="1:18" ht="30">
      <c r="A164" s="19"/>
      <c r="B164" s="24" t="s">
        <v>72</v>
      </c>
      <c r="C164" s="27" t="s">
        <v>73</v>
      </c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1:18" ht="30">
      <c r="A165" s="19"/>
      <c r="B165" s="104" t="s">
        <v>74</v>
      </c>
      <c r="C165" s="27" t="s">
        <v>66</v>
      </c>
      <c r="D165" s="106">
        <v>96.5</v>
      </c>
      <c r="E165" s="106">
        <v>96.5</v>
      </c>
      <c r="F165" s="106">
        <v>95.2</v>
      </c>
      <c r="G165" s="106">
        <v>97.45</v>
      </c>
      <c r="H165" s="106">
        <v>98.6</v>
      </c>
      <c r="I165" s="106">
        <v>98.23</v>
      </c>
      <c r="J165" s="106">
        <v>99.49</v>
      </c>
      <c r="K165" s="106">
        <v>99.72</v>
      </c>
      <c r="L165" s="106">
        <v>101.2</v>
      </c>
      <c r="M165" s="106">
        <v>101.32</v>
      </c>
      <c r="N165" s="106">
        <v>101.56</v>
      </c>
      <c r="O165" s="106">
        <v>101.64</v>
      </c>
      <c r="P165" s="106">
        <v>101.89</v>
      </c>
      <c r="Q165" s="106">
        <v>101.85</v>
      </c>
      <c r="R165" s="106">
        <v>101.94</v>
      </c>
    </row>
    <row r="166" spans="1:19" ht="15.75">
      <c r="A166" s="19"/>
      <c r="B166" s="104" t="s">
        <v>75</v>
      </c>
      <c r="C166" s="27" t="s">
        <v>329</v>
      </c>
      <c r="D166" s="106">
        <v>0.0048</v>
      </c>
      <c r="E166" s="106">
        <v>0.0042</v>
      </c>
      <c r="F166" s="106">
        <v>0.004</v>
      </c>
      <c r="G166" s="110">
        <v>0.004</v>
      </c>
      <c r="H166" s="106">
        <v>0.0038</v>
      </c>
      <c r="I166" s="106">
        <v>0.0038</v>
      </c>
      <c r="J166" s="106">
        <v>0.0038</v>
      </c>
      <c r="K166" s="106">
        <v>0.0038</v>
      </c>
      <c r="L166" s="106">
        <v>0.0039</v>
      </c>
      <c r="M166" s="106">
        <v>0.0039</v>
      </c>
      <c r="N166" s="110">
        <v>0.004</v>
      </c>
      <c r="O166" s="110">
        <v>0.004</v>
      </c>
      <c r="P166" s="110">
        <v>0.0041</v>
      </c>
      <c r="Q166" s="110">
        <v>0.0041</v>
      </c>
      <c r="R166" s="110">
        <v>0.0042</v>
      </c>
      <c r="S166" s="103"/>
    </row>
    <row r="167" spans="1:18" ht="120">
      <c r="A167" s="19"/>
      <c r="B167" s="24" t="s">
        <v>76</v>
      </c>
      <c r="C167" s="27" t="s">
        <v>66</v>
      </c>
      <c r="D167" s="19"/>
      <c r="E167" s="19"/>
      <c r="F167" s="19"/>
      <c r="G167" s="19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</row>
    <row r="168" spans="1:18" ht="30">
      <c r="A168" s="19"/>
      <c r="B168" s="24" t="s">
        <v>77</v>
      </c>
      <c r="C168" s="27" t="s">
        <v>66</v>
      </c>
      <c r="D168" s="19"/>
      <c r="E168" s="19"/>
      <c r="F168" s="19"/>
      <c r="G168" s="19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ht="75">
      <c r="A169" s="19"/>
      <c r="B169" s="24" t="s">
        <v>78</v>
      </c>
      <c r="C169" s="27" t="s">
        <v>66</v>
      </c>
      <c r="D169" s="106">
        <v>0.033</v>
      </c>
      <c r="E169" s="106">
        <v>0.035</v>
      </c>
      <c r="F169" s="106">
        <v>0.036</v>
      </c>
      <c r="G169" s="106">
        <v>0.037</v>
      </c>
      <c r="H169" s="106">
        <v>0.038</v>
      </c>
      <c r="I169" s="106">
        <v>0.038</v>
      </c>
      <c r="J169" s="106">
        <v>0.039</v>
      </c>
      <c r="K169" s="106">
        <v>0.039</v>
      </c>
      <c r="L169" s="106">
        <v>0.041</v>
      </c>
      <c r="M169" s="108">
        <v>0.04</v>
      </c>
      <c r="N169" s="108">
        <v>0.042</v>
      </c>
      <c r="O169" s="108">
        <v>0.041</v>
      </c>
      <c r="P169" s="108">
        <v>0.043</v>
      </c>
      <c r="Q169" s="108">
        <v>0.042</v>
      </c>
      <c r="R169" s="108">
        <v>0.044</v>
      </c>
    </row>
    <row r="170" spans="1:18" ht="30">
      <c r="A170" s="19"/>
      <c r="B170" s="24" t="s">
        <v>79</v>
      </c>
      <c r="C170" s="27" t="s">
        <v>66</v>
      </c>
      <c r="D170" s="19"/>
      <c r="E170" s="19"/>
      <c r="F170" s="19"/>
      <c r="G170" s="19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  <row r="171" spans="1:18" ht="75">
      <c r="A171" s="19"/>
      <c r="B171" s="24" t="s">
        <v>330</v>
      </c>
      <c r="C171" s="27" t="s">
        <v>331</v>
      </c>
      <c r="D171" s="19"/>
      <c r="E171" s="19"/>
      <c r="F171" s="19"/>
      <c r="G171" s="19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123" customHeight="1">
      <c r="A172" s="19"/>
      <c r="B172" s="30" t="s">
        <v>332</v>
      </c>
      <c r="C172" s="27" t="s">
        <v>73</v>
      </c>
      <c r="D172" s="19"/>
      <c r="E172" s="19"/>
      <c r="F172" s="19"/>
      <c r="G172" s="19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</row>
    <row r="173" spans="1:18" ht="60">
      <c r="A173" s="19"/>
      <c r="B173" s="28" t="s">
        <v>333</v>
      </c>
      <c r="C173" s="27" t="s">
        <v>334</v>
      </c>
      <c r="D173" s="19"/>
      <c r="E173" s="19"/>
      <c r="F173" s="19"/>
      <c r="G173" s="19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8" s="17" customFormat="1" ht="15">
      <c r="A174" s="34" t="s">
        <v>343</v>
      </c>
      <c r="B174" s="36" t="s">
        <v>344</v>
      </c>
      <c r="C174" s="37"/>
      <c r="D174" s="70"/>
      <c r="E174" s="70"/>
      <c r="F174" s="70"/>
      <c r="G174" s="70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1:18" ht="60">
      <c r="A175" s="8"/>
      <c r="B175" s="4" t="s">
        <v>80</v>
      </c>
      <c r="C175" s="3" t="s">
        <v>65</v>
      </c>
      <c r="D175" s="107">
        <v>468.65</v>
      </c>
      <c r="E175" s="107">
        <v>491.47</v>
      </c>
      <c r="F175" s="107">
        <v>386.5</v>
      </c>
      <c r="G175" s="107">
        <v>397.7085000000001</v>
      </c>
      <c r="H175" s="107">
        <v>406.98449999999997</v>
      </c>
      <c r="I175" s="107">
        <v>412.0260060000001</v>
      </c>
      <c r="J175" s="107">
        <v>435.88039949999995</v>
      </c>
      <c r="K175" s="107">
        <v>433.45135831200014</v>
      </c>
      <c r="L175" s="107">
        <v>476.85315705299996</v>
      </c>
      <c r="M175" s="107">
        <v>466.3936615437121</v>
      </c>
      <c r="N175" s="107">
        <v>529.30700432883</v>
      </c>
      <c r="O175" s="107">
        <v>509.7682720672773</v>
      </c>
      <c r="P175" s="107">
        <v>600.7634499132221</v>
      </c>
      <c r="Q175" s="107">
        <v>566.3525502667451</v>
      </c>
      <c r="R175" s="107">
        <v>692.0794943000319</v>
      </c>
    </row>
    <row r="176" spans="1:18" ht="75">
      <c r="A176" s="8"/>
      <c r="B176" s="4" t="s">
        <v>81</v>
      </c>
      <c r="C176" s="3" t="s">
        <v>5</v>
      </c>
      <c r="D176" s="107">
        <v>78.62</v>
      </c>
      <c r="E176" s="107">
        <v>99.02672847198274</v>
      </c>
      <c r="F176" s="107">
        <v>74.75439747336712</v>
      </c>
      <c r="G176" s="107">
        <v>98.00000000000001</v>
      </c>
      <c r="H176" s="107">
        <v>100.28571428571426</v>
      </c>
      <c r="I176" s="107">
        <v>98.85496183206108</v>
      </c>
      <c r="J176" s="107">
        <v>102.19465648854961</v>
      </c>
      <c r="K176" s="107">
        <v>100.66985645933015</v>
      </c>
      <c r="L176" s="107">
        <v>104.68899521531101</v>
      </c>
      <c r="M176" s="107">
        <v>103.06513409961684</v>
      </c>
      <c r="N176" s="107">
        <v>106.32183908045978</v>
      </c>
      <c r="O176" s="107">
        <v>104.89443378119002</v>
      </c>
      <c r="P176" s="107">
        <v>108.92514395393475</v>
      </c>
      <c r="Q176" s="107">
        <v>106.72430355427475</v>
      </c>
      <c r="R176" s="107">
        <v>110.6628242074928</v>
      </c>
    </row>
    <row r="177" spans="1:18" ht="30">
      <c r="A177" s="8"/>
      <c r="B177" s="4" t="s">
        <v>6</v>
      </c>
      <c r="C177" s="3" t="s">
        <v>7</v>
      </c>
      <c r="D177" s="106">
        <v>11.58</v>
      </c>
      <c r="E177" s="106">
        <v>13.55</v>
      </c>
      <c r="F177" s="106">
        <v>19.97</v>
      </c>
      <c r="G177" s="106">
        <v>17.8</v>
      </c>
      <c r="H177" s="106">
        <v>18.88</v>
      </c>
      <c r="I177" s="106">
        <v>18.82</v>
      </c>
      <c r="J177" s="106">
        <v>19.9</v>
      </c>
      <c r="K177" s="106">
        <v>19.97</v>
      </c>
      <c r="L177" s="106">
        <v>21.225</v>
      </c>
      <c r="M177" s="106">
        <v>17.16</v>
      </c>
      <c r="N177" s="106">
        <v>18.07</v>
      </c>
      <c r="O177" s="106">
        <v>17.16</v>
      </c>
      <c r="P177" s="106">
        <v>18.07</v>
      </c>
      <c r="Q177" s="106">
        <v>17.16</v>
      </c>
      <c r="R177" s="106">
        <v>18.07</v>
      </c>
    </row>
    <row r="178" spans="1:18" ht="30">
      <c r="A178" s="8"/>
      <c r="B178" s="4" t="s">
        <v>82</v>
      </c>
      <c r="C178" s="3" t="s">
        <v>8</v>
      </c>
      <c r="D178" s="107">
        <v>27.3</v>
      </c>
      <c r="E178" s="107">
        <v>27.675276752767523</v>
      </c>
      <c r="F178" s="107">
        <v>31.74762143214822</v>
      </c>
      <c r="G178" s="107">
        <v>19.662921348314605</v>
      </c>
      <c r="H178" s="107">
        <v>21.186440677966104</v>
      </c>
      <c r="I178" s="107">
        <v>12.221041445270988</v>
      </c>
      <c r="J178" s="107">
        <v>14.07035175879397</v>
      </c>
      <c r="K178" s="107">
        <v>5.007511266900351</v>
      </c>
      <c r="L178" s="107">
        <v>4.7114252061248525</v>
      </c>
      <c r="M178" s="107">
        <v>16.317016317016318</v>
      </c>
      <c r="N178" s="107">
        <v>16.602102933038186</v>
      </c>
      <c r="O178" s="107">
        <v>16.317016317016318</v>
      </c>
      <c r="P178" s="107">
        <v>16.602102933038186</v>
      </c>
      <c r="Q178" s="107">
        <v>5.827505827505827</v>
      </c>
      <c r="R178" s="107">
        <v>5.534034311012729</v>
      </c>
    </row>
    <row r="179" spans="1:18" s="17" customFormat="1" ht="28.5">
      <c r="A179" s="18" t="s">
        <v>345</v>
      </c>
      <c r="B179" s="36" t="s">
        <v>346</v>
      </c>
      <c r="C179" s="37"/>
      <c r="D179" s="70"/>
      <c r="E179" s="70"/>
      <c r="F179" s="70"/>
      <c r="G179" s="70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1:18" ht="45">
      <c r="A180" s="19" t="s">
        <v>347</v>
      </c>
      <c r="B180" s="4" t="s">
        <v>9</v>
      </c>
      <c r="C180" s="3" t="s">
        <v>4</v>
      </c>
      <c r="D180" s="126">
        <v>7011.7</v>
      </c>
      <c r="E180" s="126">
        <v>7497.6</v>
      </c>
      <c r="F180" s="126">
        <v>7685.04</v>
      </c>
      <c r="G180" s="126">
        <v>8030.8668</v>
      </c>
      <c r="H180" s="126">
        <v>8069.292</v>
      </c>
      <c r="I180" s="126">
        <v>8392.255806</v>
      </c>
      <c r="J180" s="126">
        <v>8472.7566</v>
      </c>
      <c r="K180" s="126">
        <v>8727.94603824</v>
      </c>
      <c r="L180" s="126">
        <v>8854.030647</v>
      </c>
      <c r="M180" s="126">
        <v>9077.0638797696</v>
      </c>
      <c r="N180" s="126">
        <v>9208.19187288</v>
      </c>
      <c r="O180" s="126">
        <v>9440.146434960383</v>
      </c>
      <c r="P180" s="126">
        <v>9576.5195477952</v>
      </c>
      <c r="Q180" s="126">
        <v>9817.752292358799</v>
      </c>
      <c r="R180" s="126">
        <v>10007.462927445984</v>
      </c>
    </row>
    <row r="181" spans="1:18" ht="75">
      <c r="A181" s="19"/>
      <c r="B181" s="4" t="s">
        <v>9</v>
      </c>
      <c r="C181" s="3" t="s">
        <v>5</v>
      </c>
      <c r="D181" s="126">
        <v>97.7</v>
      </c>
      <c r="E181" s="126">
        <v>102.81715945107135</v>
      </c>
      <c r="F181" s="126">
        <v>100.29354207436398</v>
      </c>
      <c r="G181" s="126">
        <v>100.28790786948176</v>
      </c>
      <c r="H181" s="126">
        <v>100.76775431861805</v>
      </c>
      <c r="I181" s="126">
        <v>100.96618357487924</v>
      </c>
      <c r="J181" s="126">
        <v>101.44927536231884</v>
      </c>
      <c r="K181" s="126">
        <v>100</v>
      </c>
      <c r="L181" s="126">
        <v>100.48076923076923</v>
      </c>
      <c r="M181" s="126">
        <v>100.09624639076031</v>
      </c>
      <c r="N181" s="126">
        <v>100.09624639076034</v>
      </c>
      <c r="O181" s="126">
        <v>100</v>
      </c>
      <c r="P181" s="126">
        <v>100</v>
      </c>
      <c r="Q181" s="126">
        <v>100</v>
      </c>
      <c r="R181" s="126">
        <v>100.48076923076923</v>
      </c>
    </row>
    <row r="182" spans="1:18" ht="30">
      <c r="A182" s="19" t="s">
        <v>348</v>
      </c>
      <c r="B182" s="4" t="s">
        <v>83</v>
      </c>
      <c r="C182" s="3" t="s">
        <v>2</v>
      </c>
      <c r="D182" s="126">
        <v>952.6</v>
      </c>
      <c r="E182" s="126">
        <v>1042.2</v>
      </c>
      <c r="F182" s="126">
        <v>1089.099</v>
      </c>
      <c r="G182" s="126">
        <v>1141.375752</v>
      </c>
      <c r="H182" s="126">
        <v>1143.55395</v>
      </c>
      <c r="I182" s="126">
        <v>1192.7376608399998</v>
      </c>
      <c r="J182" s="126">
        <v>1200.7316475</v>
      </c>
      <c r="K182" s="126">
        <v>1240.4471672735997</v>
      </c>
      <c r="L182" s="126">
        <v>1254.7645716375</v>
      </c>
      <c r="M182" s="126">
        <v>1293.7863954663644</v>
      </c>
      <c r="N182" s="126">
        <v>1314.9932710761</v>
      </c>
      <c r="O182" s="126">
        <v>1352.0067832623506</v>
      </c>
      <c r="P182" s="126">
        <v>1380.742934629905</v>
      </c>
      <c r="Q182" s="126">
        <v>1412.8470885091563</v>
      </c>
      <c r="R182" s="126">
        <v>1442.8763666882505</v>
      </c>
    </row>
    <row r="183" spans="1:18" ht="75">
      <c r="A183" s="19"/>
      <c r="B183" s="4" t="s">
        <v>83</v>
      </c>
      <c r="C183" s="3" t="s">
        <v>5</v>
      </c>
      <c r="D183" s="126">
        <v>94.5</v>
      </c>
      <c r="E183" s="126">
        <v>103.89918011165125</v>
      </c>
      <c r="F183" s="126">
        <v>100.48076923076921</v>
      </c>
      <c r="G183" s="126">
        <v>100</v>
      </c>
      <c r="H183" s="126">
        <v>100.1908396946565</v>
      </c>
      <c r="I183" s="126">
        <v>100.28790786948174</v>
      </c>
      <c r="J183" s="126">
        <v>100.76775431861805</v>
      </c>
      <c r="K183" s="126">
        <v>99.71236816874402</v>
      </c>
      <c r="L183" s="126">
        <v>100.19175455417067</v>
      </c>
      <c r="M183" s="126">
        <v>100</v>
      </c>
      <c r="N183" s="126">
        <v>100.47938638542666</v>
      </c>
      <c r="O183" s="126">
        <v>100.28790786948174</v>
      </c>
      <c r="P183" s="126">
        <v>100.76775431861805</v>
      </c>
      <c r="Q183" s="126">
        <v>100.38424591738713</v>
      </c>
      <c r="R183" s="126">
        <v>100.38424591738713</v>
      </c>
    </row>
    <row r="184" spans="1:18" ht="30">
      <c r="A184" s="19" t="s">
        <v>349</v>
      </c>
      <c r="B184" s="4" t="s">
        <v>10</v>
      </c>
      <c r="C184" s="3" t="s">
        <v>2</v>
      </c>
      <c r="D184" s="126">
        <v>2646.5</v>
      </c>
      <c r="E184" s="126">
        <v>2778.9</v>
      </c>
      <c r="F184" s="126">
        <v>2903.9505</v>
      </c>
      <c r="G184" s="126">
        <v>3043.340124</v>
      </c>
      <c r="H184" s="126">
        <v>3049.148025</v>
      </c>
      <c r="I184" s="126">
        <v>3180.2904295799995</v>
      </c>
      <c r="J184" s="126">
        <v>3201.60542625</v>
      </c>
      <c r="K184" s="126">
        <v>3307.5020467631994</v>
      </c>
      <c r="L184" s="126">
        <v>3345.67767043125</v>
      </c>
      <c r="M184" s="126">
        <v>3456.3396388675433</v>
      </c>
      <c r="N184" s="126">
        <v>3512.9615539528127</v>
      </c>
      <c r="O184" s="126">
        <v>3611.8749226165824</v>
      </c>
      <c r="P184" s="126">
        <v>3688.6096316504536</v>
      </c>
      <c r="Q184" s="126">
        <v>3774.4092941343283</v>
      </c>
      <c r="R184" s="126">
        <v>3873.0401132329766</v>
      </c>
    </row>
    <row r="185" spans="1:18" ht="75">
      <c r="A185" s="33"/>
      <c r="B185" s="4" t="s">
        <v>10</v>
      </c>
      <c r="C185" s="3" t="s">
        <v>5</v>
      </c>
      <c r="D185" s="126">
        <v>97.1</v>
      </c>
      <c r="E185" s="126">
        <v>99.71779100817454</v>
      </c>
      <c r="F185" s="126">
        <v>100.48076923076923</v>
      </c>
      <c r="G185" s="126">
        <v>100</v>
      </c>
      <c r="H185" s="126">
        <v>100.1908396946565</v>
      </c>
      <c r="I185" s="126">
        <v>100.28790786948174</v>
      </c>
      <c r="J185" s="126">
        <v>100.76775431861805</v>
      </c>
      <c r="K185" s="126">
        <v>99.71236816874402</v>
      </c>
      <c r="L185" s="126">
        <v>100.19175455417067</v>
      </c>
      <c r="M185" s="126">
        <v>100.19175455417067</v>
      </c>
      <c r="N185" s="126">
        <v>100.67114093959732</v>
      </c>
      <c r="O185" s="126">
        <v>100.28790786948176</v>
      </c>
      <c r="P185" s="126">
        <v>100.76775431861805</v>
      </c>
      <c r="Q185" s="126">
        <v>100.38424591738713</v>
      </c>
      <c r="R185" s="126">
        <v>100.86455331412105</v>
      </c>
    </row>
    <row r="186" spans="1:18" s="17" customFormat="1" ht="57">
      <c r="A186" s="34" t="s">
        <v>350</v>
      </c>
      <c r="B186" s="36" t="s">
        <v>351</v>
      </c>
      <c r="C186" s="37"/>
      <c r="D186" s="70"/>
      <c r="E186" s="70"/>
      <c r="F186" s="70"/>
      <c r="G186" s="70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1:18" ht="60">
      <c r="A187" s="12"/>
      <c r="B187" s="4" t="s">
        <v>364</v>
      </c>
      <c r="C187" s="3" t="s">
        <v>11</v>
      </c>
      <c r="D187" s="106">
        <v>519</v>
      </c>
      <c r="E187" s="106">
        <v>281</v>
      </c>
      <c r="F187" s="106">
        <v>281</v>
      </c>
      <c r="G187" s="106">
        <v>281</v>
      </c>
      <c r="H187" s="106">
        <v>283</v>
      </c>
      <c r="I187" s="106">
        <v>283</v>
      </c>
      <c r="J187" s="106">
        <v>285</v>
      </c>
      <c r="K187" s="106">
        <v>284</v>
      </c>
      <c r="L187" s="106">
        <v>287</v>
      </c>
      <c r="M187" s="106">
        <v>285</v>
      </c>
      <c r="N187" s="106">
        <v>289</v>
      </c>
      <c r="O187" s="106">
        <v>286</v>
      </c>
      <c r="P187" s="106">
        <v>291</v>
      </c>
      <c r="Q187" s="106">
        <v>287</v>
      </c>
      <c r="R187" s="106">
        <v>293</v>
      </c>
    </row>
    <row r="188" spans="1:18" ht="90">
      <c r="A188" s="12"/>
      <c r="B188" s="4" t="s">
        <v>34</v>
      </c>
      <c r="C188" s="3" t="s">
        <v>173</v>
      </c>
      <c r="D188" s="106">
        <v>2768</v>
      </c>
      <c r="E188" s="106">
        <v>1981</v>
      </c>
      <c r="F188" s="106">
        <v>1983</v>
      </c>
      <c r="G188" s="106">
        <v>2007</v>
      </c>
      <c r="H188" s="106">
        <v>2010</v>
      </c>
      <c r="I188" s="106">
        <v>2019</v>
      </c>
      <c r="J188" s="106">
        <v>2027</v>
      </c>
      <c r="K188" s="106">
        <v>2038</v>
      </c>
      <c r="L188" s="106">
        <v>2043</v>
      </c>
      <c r="M188" s="106">
        <v>2048</v>
      </c>
      <c r="N188" s="106">
        <v>2064</v>
      </c>
      <c r="O188" s="106">
        <v>2073</v>
      </c>
      <c r="P188" s="106">
        <v>2099</v>
      </c>
      <c r="Q188" s="106">
        <v>2105</v>
      </c>
      <c r="R188" s="106">
        <v>2139</v>
      </c>
    </row>
    <row r="189" spans="1:18" ht="45">
      <c r="A189" s="12"/>
      <c r="B189" s="4" t="s">
        <v>33</v>
      </c>
      <c r="C189" s="3" t="s">
        <v>2</v>
      </c>
      <c r="D189" s="106">
        <v>6281</v>
      </c>
      <c r="E189" s="106">
        <v>3594</v>
      </c>
      <c r="F189" s="106">
        <v>3915</v>
      </c>
      <c r="G189" s="106">
        <v>4086</v>
      </c>
      <c r="H189" s="106">
        <v>4132</v>
      </c>
      <c r="I189" s="106">
        <v>4305</v>
      </c>
      <c r="J189" s="106">
        <v>4396</v>
      </c>
      <c r="K189" s="106">
        <v>4635</v>
      </c>
      <c r="L189" s="106">
        <v>4844</v>
      </c>
      <c r="M189" s="106">
        <v>5006</v>
      </c>
      <c r="N189" s="106">
        <v>5352</v>
      </c>
      <c r="O189" s="106">
        <v>5391</v>
      </c>
      <c r="P189" s="106">
        <v>5899</v>
      </c>
      <c r="Q189" s="106">
        <v>5804</v>
      </c>
      <c r="R189" s="106">
        <v>6499</v>
      </c>
    </row>
    <row r="190" spans="1:18" s="17" customFormat="1" ht="15">
      <c r="A190" s="34" t="s">
        <v>354</v>
      </c>
      <c r="B190" s="36" t="s">
        <v>353</v>
      </c>
      <c r="C190" s="37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45">
      <c r="A191" s="12"/>
      <c r="B191" s="4" t="s">
        <v>12</v>
      </c>
      <c r="C191" s="3" t="s">
        <v>4</v>
      </c>
      <c r="D191" s="107">
        <v>704.91</v>
      </c>
      <c r="E191" s="107">
        <v>1363.638</v>
      </c>
      <c r="F191" s="107">
        <v>1209.8500000000001</v>
      </c>
      <c r="G191" s="107">
        <v>1239.25256</v>
      </c>
      <c r="H191" s="107">
        <v>1256.67708</v>
      </c>
      <c r="I191" s="107">
        <v>1276.81670148</v>
      </c>
      <c r="J191" s="107">
        <v>1316.3871688200002</v>
      </c>
      <c r="K191" s="107">
        <v>1326.0688760366204</v>
      </c>
      <c r="L191" s="107">
        <v>1395.5974261563804</v>
      </c>
      <c r="M191" s="107">
        <v>1394.9063943192448</v>
      </c>
      <c r="N191" s="107">
        <v>1495.899269771257</v>
      </c>
      <c r="O191" s="107">
        <v>1481.1017799424376</v>
      </c>
      <c r="P191" s="107">
        <v>1629.7940605817405</v>
      </c>
      <c r="Q191" s="107">
        <v>1593.1254636376825</v>
      </c>
      <c r="R191" s="107">
        <v>1796.5824093697634</v>
      </c>
    </row>
    <row r="192" spans="1:18" ht="75">
      <c r="A192" s="12"/>
      <c r="B192" s="4" t="s">
        <v>84</v>
      </c>
      <c r="C192" s="3" t="s">
        <v>5</v>
      </c>
      <c r="D192" s="107">
        <v>50.03</v>
      </c>
      <c r="E192" s="107">
        <v>186.54631180680897</v>
      </c>
      <c r="F192" s="107">
        <v>84.57790931044909</v>
      </c>
      <c r="G192" s="107">
        <v>97.5526332465457</v>
      </c>
      <c r="H192" s="107">
        <v>98.92427278470174</v>
      </c>
      <c r="I192" s="107">
        <v>98.68888254169377</v>
      </c>
      <c r="J192" s="107">
        <v>100.33661549931239</v>
      </c>
      <c r="K192" s="107">
        <v>99.67122778684495</v>
      </c>
      <c r="L192" s="107">
        <v>101.74399830486882</v>
      </c>
      <c r="M192" s="107">
        <v>100.85435929690925</v>
      </c>
      <c r="N192" s="107">
        <v>102.76799461761968</v>
      </c>
      <c r="O192" s="107">
        <v>101.70430586760656</v>
      </c>
      <c r="P192" s="107">
        <v>104.35899352045779</v>
      </c>
      <c r="Q192" s="107">
        <v>103.03020802007185</v>
      </c>
      <c r="R192" s="107">
        <v>105.58784194959661</v>
      </c>
    </row>
    <row r="193" spans="1:18" ht="135">
      <c r="A193" s="12"/>
      <c r="B193" s="4" t="s">
        <v>85</v>
      </c>
      <c r="C193" s="3" t="s">
        <v>2</v>
      </c>
      <c r="D193" s="107">
        <v>695.09</v>
      </c>
      <c r="E193" s="107">
        <v>1336.05</v>
      </c>
      <c r="F193" s="107">
        <v>1186.64</v>
      </c>
      <c r="G193" s="107">
        <v>1221.0525599999999</v>
      </c>
      <c r="H193" s="107">
        <v>1231.57708</v>
      </c>
      <c r="I193" s="107">
        <v>1257.31670148</v>
      </c>
      <c r="J193" s="107">
        <v>1289.3871688200002</v>
      </c>
      <c r="K193" s="107">
        <v>1303.7688760366204</v>
      </c>
      <c r="L193" s="107">
        <v>1366.6974261563803</v>
      </c>
      <c r="M193" s="107">
        <v>1370.2063943192447</v>
      </c>
      <c r="N193" s="107">
        <v>1464.399269771257</v>
      </c>
      <c r="O193" s="107">
        <v>1454.3017799424376</v>
      </c>
      <c r="P193" s="107">
        <v>1596.1940605817406</v>
      </c>
      <c r="Q193" s="107">
        <v>1564.2554636376826</v>
      </c>
      <c r="R193" s="107">
        <v>1761.5824093697634</v>
      </c>
    </row>
    <row r="194" spans="1:18" ht="75">
      <c r="A194" s="12"/>
      <c r="B194" s="4" t="s">
        <v>86</v>
      </c>
      <c r="C194" s="3" t="s">
        <v>5</v>
      </c>
      <c r="D194" s="107">
        <v>54.62</v>
      </c>
      <c r="E194" s="107">
        <v>185.35440621225897</v>
      </c>
      <c r="F194" s="107">
        <v>84.66828912354187</v>
      </c>
      <c r="G194" s="107">
        <v>97.99999999999997</v>
      </c>
      <c r="H194" s="107">
        <v>98.84468350813661</v>
      </c>
      <c r="I194" s="107">
        <v>98.63018037600226</v>
      </c>
      <c r="J194" s="107">
        <v>100.28159836021541</v>
      </c>
      <c r="K194" s="107">
        <v>99.51492172563302</v>
      </c>
      <c r="L194" s="107">
        <v>101.72350444358709</v>
      </c>
      <c r="M194" s="107">
        <v>100.76299606997847</v>
      </c>
      <c r="N194" s="107">
        <v>102.73130823570433</v>
      </c>
      <c r="O194" s="107">
        <v>101.66419989982896</v>
      </c>
      <c r="P194" s="107">
        <v>104.4060554746115</v>
      </c>
      <c r="Q194" s="107">
        <v>103.0273777302263</v>
      </c>
      <c r="R194" s="107">
        <v>105.71017110296994</v>
      </c>
    </row>
    <row r="195" spans="1:18" ht="165">
      <c r="A195" s="12"/>
      <c r="B195" s="4" t="s">
        <v>87</v>
      </c>
      <c r="C195" s="5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1:18" ht="60">
      <c r="A196" s="12"/>
      <c r="B196" s="4" t="s">
        <v>88</v>
      </c>
      <c r="C196" s="3" t="s">
        <v>89</v>
      </c>
      <c r="D196" s="107">
        <v>9.77</v>
      </c>
      <c r="E196" s="107">
        <v>11.2</v>
      </c>
      <c r="F196" s="107">
        <v>10.9</v>
      </c>
      <c r="G196" s="107">
        <v>11.216100000000003</v>
      </c>
      <c r="H196" s="107">
        <v>11.4777</v>
      </c>
      <c r="I196" s="107">
        <v>11.619879600000003</v>
      </c>
      <c r="J196" s="107">
        <v>12.2926167</v>
      </c>
      <c r="K196" s="107">
        <v>12.224113339200004</v>
      </c>
      <c r="L196" s="107">
        <v>13.448122669800002</v>
      </c>
      <c r="M196" s="107">
        <v>13.153145952979202</v>
      </c>
      <c r="N196" s="107">
        <v>14.927416163478004</v>
      </c>
      <c r="O196" s="107">
        <v>14.376388526606267</v>
      </c>
      <c r="P196" s="107">
        <v>16.942617345547536</v>
      </c>
      <c r="Q196" s="107">
        <v>15.972167653059563</v>
      </c>
      <c r="R196" s="107">
        <v>19.517895182070763</v>
      </c>
    </row>
    <row r="197" spans="1:18" ht="75">
      <c r="A197" s="12"/>
      <c r="B197" s="4" t="s">
        <v>86</v>
      </c>
      <c r="C197" s="3" t="s">
        <v>5</v>
      </c>
      <c r="D197" s="107">
        <v>102.26</v>
      </c>
      <c r="E197" s="107">
        <v>110.54642505692647</v>
      </c>
      <c r="F197" s="107">
        <v>92.77543238458395</v>
      </c>
      <c r="G197" s="107">
        <v>98.00000000000001</v>
      </c>
      <c r="H197" s="107">
        <v>100.28571428571429</v>
      </c>
      <c r="I197" s="107">
        <v>99.23371647509578</v>
      </c>
      <c r="J197" s="107">
        <v>102.58620689655172</v>
      </c>
      <c r="K197" s="107">
        <v>100.95969289827255</v>
      </c>
      <c r="L197" s="107">
        <v>104.99040307101728</v>
      </c>
      <c r="M197" s="107">
        <v>103.1639501438159</v>
      </c>
      <c r="N197" s="107">
        <v>106.4237775647172</v>
      </c>
      <c r="O197" s="107">
        <v>104.6934865900383</v>
      </c>
      <c r="P197" s="107">
        <v>108.71647509578544</v>
      </c>
      <c r="Q197" s="107">
        <v>106.4176245210728</v>
      </c>
      <c r="R197" s="107">
        <v>110.34482758620692</v>
      </c>
    </row>
    <row r="198" spans="1:18" ht="60">
      <c r="A198" s="12"/>
      <c r="B198" s="4" t="s">
        <v>90</v>
      </c>
      <c r="C198" s="3" t="s">
        <v>89</v>
      </c>
      <c r="D198" s="107">
        <v>219.54</v>
      </c>
      <c r="E198" s="107">
        <v>698.79</v>
      </c>
      <c r="F198" s="107">
        <v>382.9</v>
      </c>
      <c r="G198" s="107">
        <v>394.00410000000005</v>
      </c>
      <c r="H198" s="107">
        <v>397.83310000000006</v>
      </c>
      <c r="I198" s="107">
        <v>405.03621480000004</v>
      </c>
      <c r="J198" s="107">
        <v>415.73558950000006</v>
      </c>
      <c r="K198" s="107">
        <v>417.99737367360007</v>
      </c>
      <c r="L198" s="107">
        <v>440.26398928050014</v>
      </c>
      <c r="M198" s="107">
        <v>437.64325023625923</v>
      </c>
      <c r="N198" s="107">
        <v>469.3214125730131</v>
      </c>
      <c r="O198" s="107">
        <v>460.83834249878095</v>
      </c>
      <c r="P198" s="107">
        <v>503.11255427827007</v>
      </c>
      <c r="Q198" s="107">
        <v>491.71451144619925</v>
      </c>
      <c r="R198" s="107">
        <v>545.877121391923</v>
      </c>
    </row>
    <row r="199" spans="1:18" ht="75">
      <c r="A199" s="12"/>
      <c r="B199" s="4" t="s">
        <v>86</v>
      </c>
      <c r="C199" s="3" t="s">
        <v>5</v>
      </c>
      <c r="D199" s="107">
        <v>71.34</v>
      </c>
      <c r="E199" s="107">
        <v>306.94054870053975</v>
      </c>
      <c r="F199" s="107">
        <v>52.235192165414176</v>
      </c>
      <c r="G199" s="107">
        <v>98.00000000000001</v>
      </c>
      <c r="H199" s="107">
        <v>98.95238095238096</v>
      </c>
      <c r="I199" s="107">
        <v>98.46743295019157</v>
      </c>
      <c r="J199" s="107">
        <v>100.09578544061301</v>
      </c>
      <c r="K199" s="107">
        <v>99.04030710172745</v>
      </c>
      <c r="L199" s="107">
        <v>101.63147792706336</v>
      </c>
      <c r="M199" s="107">
        <v>100.38350910834133</v>
      </c>
      <c r="N199" s="107">
        <v>102.2051773729626</v>
      </c>
      <c r="O199" s="107">
        <v>100.86206896551724</v>
      </c>
      <c r="P199" s="107">
        <v>102.68199233716476</v>
      </c>
      <c r="Q199" s="107">
        <v>102.2030651340996</v>
      </c>
      <c r="R199" s="107">
        <v>103.92720306513408</v>
      </c>
    </row>
    <row r="200" spans="1:18" ht="60">
      <c r="A200" s="12"/>
      <c r="B200" s="4" t="s">
        <v>91</v>
      </c>
      <c r="C200" s="3" t="s">
        <v>89</v>
      </c>
      <c r="D200" s="107">
        <v>0.39</v>
      </c>
      <c r="E200" s="107">
        <v>1.2</v>
      </c>
      <c r="F200" s="107">
        <v>1.1</v>
      </c>
      <c r="G200" s="107">
        <v>1.1319000000000004</v>
      </c>
      <c r="H200" s="107">
        <v>1.1627</v>
      </c>
      <c r="I200" s="107">
        <v>1.1669889000000002</v>
      </c>
      <c r="J200" s="107">
        <v>1.2429263</v>
      </c>
      <c r="K200" s="107">
        <v>1.2241713561000005</v>
      </c>
      <c r="L200" s="107">
        <v>1.3324169936</v>
      </c>
      <c r="M200" s="107">
        <v>1.2915007806855003</v>
      </c>
      <c r="N200" s="107">
        <v>1.4510021060304001</v>
      </c>
      <c r="O200" s="107">
        <v>1.3819058353334854</v>
      </c>
      <c r="P200" s="107">
        <v>1.5975533187394706</v>
      </c>
      <c r="Q200" s="107">
        <v>1.5104230780194996</v>
      </c>
      <c r="R200" s="107">
        <v>1.792454823625686</v>
      </c>
    </row>
    <row r="201" spans="1:18" ht="75">
      <c r="A201" s="12"/>
      <c r="B201" s="4" t="s">
        <v>86</v>
      </c>
      <c r="C201" s="3" t="s">
        <v>5</v>
      </c>
      <c r="D201" s="107">
        <v>17.94</v>
      </c>
      <c r="E201" s="107">
        <v>296.7138936280692</v>
      </c>
      <c r="F201" s="107">
        <v>87.38481093104544</v>
      </c>
      <c r="G201" s="107">
        <v>98.00000000000001</v>
      </c>
      <c r="H201" s="107">
        <v>100.66666666666666</v>
      </c>
      <c r="I201" s="107">
        <v>98.75478927203064</v>
      </c>
      <c r="J201" s="107">
        <v>102.39463601532566</v>
      </c>
      <c r="K201" s="107">
        <v>100.67178502879082</v>
      </c>
      <c r="L201" s="107">
        <v>102.87907869481768</v>
      </c>
      <c r="M201" s="107">
        <v>101.15052732502396</v>
      </c>
      <c r="N201" s="107">
        <v>104.41035474592522</v>
      </c>
      <c r="O201" s="107">
        <v>102.4904214559387</v>
      </c>
      <c r="P201" s="107">
        <v>105.45977011494251</v>
      </c>
      <c r="Q201" s="107">
        <v>104.69348659003832</v>
      </c>
      <c r="R201" s="107">
        <v>107.47126436781609</v>
      </c>
    </row>
    <row r="202" spans="1:18" ht="30">
      <c r="A202" s="12"/>
      <c r="B202" s="4" t="s">
        <v>155</v>
      </c>
      <c r="C202" s="3" t="s">
        <v>2</v>
      </c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1:18" ht="75">
      <c r="A203" s="12"/>
      <c r="B203" s="4" t="s">
        <v>86</v>
      </c>
      <c r="C203" s="3" t="s">
        <v>5</v>
      </c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1:18" ht="15.75">
      <c r="A204" s="12"/>
      <c r="B204" s="4" t="s">
        <v>156</v>
      </c>
      <c r="C204" s="3" t="s">
        <v>2</v>
      </c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1:18" ht="75">
      <c r="A205" s="12"/>
      <c r="B205" s="4" t="s">
        <v>86</v>
      </c>
      <c r="C205" s="3" t="s">
        <v>5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1:18" ht="90">
      <c r="A206" s="12"/>
      <c r="B206" s="4" t="s">
        <v>157</v>
      </c>
      <c r="C206" s="3" t="s">
        <v>2</v>
      </c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ht="75">
      <c r="A207" s="12"/>
      <c r="B207" s="4" t="s">
        <v>86</v>
      </c>
      <c r="C207" s="3" t="s">
        <v>5</v>
      </c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1:18" ht="60">
      <c r="A208" s="12"/>
      <c r="B208" s="4" t="s">
        <v>158</v>
      </c>
      <c r="C208" s="3" t="s">
        <v>2</v>
      </c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1:18" ht="75">
      <c r="A209" s="12"/>
      <c r="B209" s="4" t="s">
        <v>86</v>
      </c>
      <c r="C209" s="3" t="s">
        <v>5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ht="30">
      <c r="A210" s="12"/>
      <c r="B210" s="4" t="s">
        <v>159</v>
      </c>
      <c r="C210" s="3" t="s">
        <v>2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1:18" ht="75">
      <c r="A211" s="12"/>
      <c r="B211" s="4" t="s">
        <v>86</v>
      </c>
      <c r="C211" s="3" t="s">
        <v>5</v>
      </c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 ht="45">
      <c r="A212" s="12"/>
      <c r="B212" s="4" t="s">
        <v>160</v>
      </c>
      <c r="C212" s="3" t="s">
        <v>2</v>
      </c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1:18" ht="75">
      <c r="A213" s="12"/>
      <c r="B213" s="4" t="s">
        <v>86</v>
      </c>
      <c r="C213" s="3" t="s">
        <v>5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1:18" ht="45">
      <c r="A214" s="12"/>
      <c r="B214" s="4" t="s">
        <v>161</v>
      </c>
      <c r="C214" s="3" t="s">
        <v>2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1:18" ht="75">
      <c r="A215" s="12"/>
      <c r="B215" s="4" t="s">
        <v>86</v>
      </c>
      <c r="C215" s="3" t="s">
        <v>5</v>
      </c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45">
      <c r="A216" s="12"/>
      <c r="B216" s="4" t="s">
        <v>162</v>
      </c>
      <c r="C216" s="3" t="s">
        <v>2</v>
      </c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1:18" ht="75">
      <c r="A217" s="12"/>
      <c r="B217" s="4" t="s">
        <v>86</v>
      </c>
      <c r="C217" s="3" t="s">
        <v>5</v>
      </c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1:18" ht="45">
      <c r="A218" s="12"/>
      <c r="B218" s="4" t="s">
        <v>163</v>
      </c>
      <c r="C218" s="3" t="s">
        <v>2</v>
      </c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1:18" ht="75">
      <c r="A219" s="12"/>
      <c r="B219" s="4" t="s">
        <v>86</v>
      </c>
      <c r="C219" s="3" t="s">
        <v>5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1:18" ht="30">
      <c r="A220" s="12"/>
      <c r="B220" s="4" t="s">
        <v>164</v>
      </c>
      <c r="C220" s="3" t="s">
        <v>165</v>
      </c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1:18" ht="75">
      <c r="A221" s="12"/>
      <c r="B221" s="4" t="s">
        <v>86</v>
      </c>
      <c r="C221" s="3" t="s">
        <v>5</v>
      </c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1:18" ht="45">
      <c r="A222" s="12"/>
      <c r="B222" s="4" t="s">
        <v>166</v>
      </c>
      <c r="C222" s="3" t="s">
        <v>2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1:18" ht="75">
      <c r="A223" s="12"/>
      <c r="B223" s="4" t="s">
        <v>86</v>
      </c>
      <c r="C223" s="3" t="s">
        <v>5</v>
      </c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ht="45">
      <c r="A224" s="12"/>
      <c r="B224" s="4" t="s">
        <v>167</v>
      </c>
      <c r="C224" s="3" t="s">
        <v>2</v>
      </c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1:18" ht="75">
      <c r="A225" s="12"/>
      <c r="B225" s="4" t="s">
        <v>86</v>
      </c>
      <c r="C225" s="3" t="s">
        <v>5</v>
      </c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1:18" ht="45">
      <c r="A226" s="12"/>
      <c r="B226" s="4" t="s">
        <v>168</v>
      </c>
      <c r="C226" s="3" t="s">
        <v>169</v>
      </c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1:18" ht="75">
      <c r="A227" s="12"/>
      <c r="B227" s="4" t="s">
        <v>86</v>
      </c>
      <c r="C227" s="3" t="s">
        <v>5</v>
      </c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1:18" ht="30">
      <c r="A228" s="12"/>
      <c r="B228" s="4" t="s">
        <v>170</v>
      </c>
      <c r="C228" s="3" t="s">
        <v>2</v>
      </c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1:18" ht="75">
      <c r="A229" s="12"/>
      <c r="B229" s="4" t="s">
        <v>86</v>
      </c>
      <c r="C229" s="3" t="s">
        <v>5</v>
      </c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 ht="60">
      <c r="A230" s="12"/>
      <c r="B230" s="4" t="s">
        <v>92</v>
      </c>
      <c r="C230" s="3" t="s">
        <v>89</v>
      </c>
      <c r="D230" s="107">
        <v>100.36</v>
      </c>
      <c r="E230" s="107">
        <v>199.64</v>
      </c>
      <c r="F230" s="107">
        <v>330.1</v>
      </c>
      <c r="G230" s="107">
        <v>339.6729000000001</v>
      </c>
      <c r="H230" s="107">
        <v>339.6729000000001</v>
      </c>
      <c r="I230" s="107">
        <v>349.1837412000001</v>
      </c>
      <c r="J230" s="107">
        <v>351.90112440000007</v>
      </c>
      <c r="K230" s="107">
        <v>362.10353962440007</v>
      </c>
      <c r="L230" s="107">
        <v>369.14427949560013</v>
      </c>
      <c r="M230" s="107">
        <v>379.8466130659957</v>
      </c>
      <c r="N230" s="107">
        <v>391.29293626533615</v>
      </c>
      <c r="O230" s="107">
        <v>400.3583301715595</v>
      </c>
      <c r="P230" s="107">
        <v>419.4660276764404</v>
      </c>
      <c r="Q230" s="107">
        <v>424.7801883120246</v>
      </c>
      <c r="R230" s="107">
        <v>457.63743619499644</v>
      </c>
    </row>
    <row r="231" spans="1:18" ht="75">
      <c r="A231" s="12"/>
      <c r="B231" s="4" t="s">
        <v>86</v>
      </c>
      <c r="C231" s="3" t="s">
        <v>5</v>
      </c>
      <c r="D231" s="107">
        <v>120.7</v>
      </c>
      <c r="E231" s="107">
        <v>191.8263009193903</v>
      </c>
      <c r="F231" s="107">
        <v>157.62404740353418</v>
      </c>
      <c r="G231" s="107">
        <v>98.00000000000001</v>
      </c>
      <c r="H231" s="107">
        <v>98.00000000000001</v>
      </c>
      <c r="I231" s="107">
        <v>98.46743295019157</v>
      </c>
      <c r="J231" s="107">
        <v>99.23371647509578</v>
      </c>
      <c r="K231" s="107">
        <v>99.52015355086371</v>
      </c>
      <c r="L231" s="107">
        <v>100.6717850287908</v>
      </c>
      <c r="M231" s="107">
        <v>100.57526366251199</v>
      </c>
      <c r="N231" s="107">
        <v>101.62991371045062</v>
      </c>
      <c r="O231" s="107">
        <v>100.95785440613028</v>
      </c>
      <c r="P231" s="107">
        <v>102.68199233716476</v>
      </c>
      <c r="Q231" s="107">
        <v>101.62835249042143</v>
      </c>
      <c r="R231" s="107">
        <v>104.50191570881226</v>
      </c>
    </row>
    <row r="232" spans="1:18" ht="75">
      <c r="A232" s="12"/>
      <c r="B232" s="4" t="s">
        <v>93</v>
      </c>
      <c r="C232" s="3" t="s">
        <v>89</v>
      </c>
      <c r="D232" s="107">
        <v>10.4</v>
      </c>
      <c r="E232" s="107">
        <v>31.1</v>
      </c>
      <c r="F232" s="107">
        <v>28.6</v>
      </c>
      <c r="G232" s="107">
        <v>29.429400000000005</v>
      </c>
      <c r="H232" s="107">
        <v>30.087200000000003</v>
      </c>
      <c r="I232" s="107">
        <v>30.3417114</v>
      </c>
      <c r="J232" s="107">
        <v>32.3738272</v>
      </c>
      <c r="K232" s="107">
        <v>31.9801638156</v>
      </c>
      <c r="L232" s="107">
        <v>35.3522193024</v>
      </c>
      <c r="M232" s="107">
        <v>34.218775282692</v>
      </c>
      <c r="N232" s="107">
        <v>39.4530767414784</v>
      </c>
      <c r="O232" s="107">
        <v>37.46955893454774</v>
      </c>
      <c r="P232" s="107">
        <v>44.700335948095024</v>
      </c>
      <c r="Q232" s="107">
        <v>41.666149535217095</v>
      </c>
      <c r="R232" s="107">
        <v>51.45008667625737</v>
      </c>
    </row>
    <row r="233" spans="1:18" ht="75">
      <c r="A233" s="12"/>
      <c r="B233" s="4" t="s">
        <v>86</v>
      </c>
      <c r="C233" s="3" t="s">
        <v>5</v>
      </c>
      <c r="D233" s="141">
        <v>225.2</v>
      </c>
      <c r="E233" s="107">
        <v>288.3688153697797</v>
      </c>
      <c r="F233" s="107">
        <v>87.66579103050216</v>
      </c>
      <c r="G233" s="107">
        <v>98.00000000000001</v>
      </c>
      <c r="H233" s="107">
        <v>100.19047619047619</v>
      </c>
      <c r="I233" s="107">
        <v>98.75478927203064</v>
      </c>
      <c r="J233" s="107">
        <v>103.06513409961684</v>
      </c>
      <c r="K233" s="107">
        <v>101.15163147792705</v>
      </c>
      <c r="L233" s="107">
        <v>104.79846449136276</v>
      </c>
      <c r="M233" s="107">
        <v>102.58868648130392</v>
      </c>
      <c r="N233" s="107">
        <v>106.99904122722914</v>
      </c>
      <c r="O233" s="107">
        <v>104.88505747126437</v>
      </c>
      <c r="P233" s="107">
        <v>108.52490421455938</v>
      </c>
      <c r="Q233" s="107">
        <v>106.51340996168584</v>
      </c>
      <c r="R233" s="107">
        <v>110.24904214559386</v>
      </c>
    </row>
    <row r="234" spans="1:18" ht="60">
      <c r="A234" s="12"/>
      <c r="B234" s="4" t="s">
        <v>94</v>
      </c>
      <c r="C234" s="3" t="s">
        <v>89</v>
      </c>
      <c r="D234" s="107">
        <v>32.96</v>
      </c>
      <c r="E234" s="107">
        <v>38.7</v>
      </c>
      <c r="F234" s="107">
        <v>36.4</v>
      </c>
      <c r="G234" s="107">
        <v>37.455600000000004</v>
      </c>
      <c r="H234" s="107">
        <v>37.455600000000004</v>
      </c>
      <c r="I234" s="107">
        <v>38.46690120000001</v>
      </c>
      <c r="J234" s="107">
        <v>38.8414572</v>
      </c>
      <c r="K234" s="107">
        <v>39.77477584080001</v>
      </c>
      <c r="L234" s="107">
        <v>40.7058471456</v>
      </c>
      <c r="M234" s="107">
        <v>41.72373985699922</v>
      </c>
      <c r="N234" s="107">
        <v>43.14819797433601</v>
      </c>
      <c r="O234" s="107">
        <v>44.31061172813317</v>
      </c>
      <c r="P234" s="107">
        <v>46.513757416334215</v>
      </c>
      <c r="Q234" s="107">
        <v>47.633907607743154</v>
      </c>
      <c r="R234" s="107">
        <v>50.74650934122063</v>
      </c>
    </row>
    <row r="235" spans="1:18" ht="75">
      <c r="A235" s="12"/>
      <c r="B235" s="4" t="s">
        <v>86</v>
      </c>
      <c r="C235" s="3" t="s">
        <v>5</v>
      </c>
      <c r="D235" s="107">
        <v>50.66</v>
      </c>
      <c r="E235" s="107">
        <v>113.22569772776214</v>
      </c>
      <c r="F235" s="107">
        <v>89.66334370373653</v>
      </c>
      <c r="G235" s="107">
        <v>98.00000000000001</v>
      </c>
      <c r="H235" s="107">
        <v>98.00000000000001</v>
      </c>
      <c r="I235" s="107">
        <v>98.37164750957857</v>
      </c>
      <c r="J235" s="107">
        <v>99.3295019157088</v>
      </c>
      <c r="K235" s="107">
        <v>99.23224568138197</v>
      </c>
      <c r="L235" s="107">
        <v>100.57581573896353</v>
      </c>
      <c r="M235" s="107">
        <v>100.57526366251199</v>
      </c>
      <c r="N235" s="107">
        <v>101.62991371045065</v>
      </c>
      <c r="O235" s="107">
        <v>101.72413793103448</v>
      </c>
      <c r="P235" s="107">
        <v>103.25670498084291</v>
      </c>
      <c r="Q235" s="107">
        <v>102.96934865900383</v>
      </c>
      <c r="R235" s="107">
        <v>104.50191570881226</v>
      </c>
    </row>
    <row r="236" spans="1:18" ht="60">
      <c r="A236" s="12"/>
      <c r="B236" s="4" t="s">
        <v>95</v>
      </c>
      <c r="C236" s="3" t="s">
        <v>89</v>
      </c>
      <c r="D236" s="107">
        <v>3.43</v>
      </c>
      <c r="E236" s="107">
        <v>28.27</v>
      </c>
      <c r="F236" s="107">
        <v>27.3</v>
      </c>
      <c r="G236" s="107">
        <v>28.091700000000003</v>
      </c>
      <c r="H236" s="107">
        <v>28.1736</v>
      </c>
      <c r="I236" s="107">
        <v>29.131092900000002</v>
      </c>
      <c r="J236" s="107">
        <v>29.469585600000002</v>
      </c>
      <c r="K236" s="107">
        <v>30.3545988018</v>
      </c>
      <c r="L236" s="107">
        <v>31.1493519792</v>
      </c>
      <c r="M236" s="107">
        <v>32.1151655323044</v>
      </c>
      <c r="N236" s="107">
        <v>33.3609559697232</v>
      </c>
      <c r="O236" s="107">
        <v>34.62014844382415</v>
      </c>
      <c r="P236" s="107">
        <v>36.83049539057441</v>
      </c>
      <c r="Q236" s="107">
        <v>37.49362076466155</v>
      </c>
      <c r="R236" s="107">
        <v>40.80818889275645</v>
      </c>
    </row>
    <row r="237" spans="1:18" ht="75">
      <c r="A237" s="12"/>
      <c r="B237" s="4" t="s">
        <v>86</v>
      </c>
      <c r="C237" s="3" t="s">
        <v>5</v>
      </c>
      <c r="D237" s="107">
        <v>71.97</v>
      </c>
      <c r="E237" s="107">
        <v>794.7909843094146</v>
      </c>
      <c r="F237" s="107">
        <v>92.05796077116919</v>
      </c>
      <c r="G237" s="107">
        <v>98</v>
      </c>
      <c r="H237" s="107">
        <v>98.28571428571428</v>
      </c>
      <c r="I237" s="107">
        <v>99.3295019157088</v>
      </c>
      <c r="J237" s="107">
        <v>100.19157088122606</v>
      </c>
      <c r="K237" s="107">
        <v>100</v>
      </c>
      <c r="L237" s="107">
        <v>101.43953934740881</v>
      </c>
      <c r="M237" s="107">
        <v>101.43815915627997</v>
      </c>
      <c r="N237" s="107">
        <v>102.68456375838926</v>
      </c>
      <c r="O237" s="107">
        <v>103.25670498084291</v>
      </c>
      <c r="P237" s="107">
        <v>105.74712643678161</v>
      </c>
      <c r="Q237" s="107">
        <v>103.73563218390802</v>
      </c>
      <c r="R237" s="107">
        <v>106.1302681992337</v>
      </c>
    </row>
    <row r="238" spans="1:18" ht="60">
      <c r="A238" s="12"/>
      <c r="B238" s="4" t="s">
        <v>96</v>
      </c>
      <c r="C238" s="3" t="s">
        <v>89</v>
      </c>
      <c r="D238" s="107">
        <v>0.02</v>
      </c>
      <c r="E238" s="107">
        <v>0.05</v>
      </c>
      <c r="F238" s="107">
        <v>0.04</v>
      </c>
      <c r="G238" s="107">
        <v>0.04116000000000001</v>
      </c>
      <c r="H238" s="107">
        <v>0.041080000000000005</v>
      </c>
      <c r="I238" s="107">
        <v>0.04231248000000001</v>
      </c>
      <c r="J238" s="107">
        <v>0.04268212000000001</v>
      </c>
      <c r="K238" s="107">
        <v>0.04396266672000002</v>
      </c>
      <c r="L238" s="107">
        <v>0.044773543880000016</v>
      </c>
      <c r="M238" s="107">
        <v>0.046248725389440026</v>
      </c>
      <c r="N238" s="107">
        <v>0.047862918407720015</v>
      </c>
      <c r="O238" s="107">
        <v>0.049624882342869145</v>
      </c>
      <c r="P238" s="107">
        <v>0.05260134733008429</v>
      </c>
      <c r="Q238" s="107">
        <v>0.05419037151841311</v>
      </c>
      <c r="R238" s="107">
        <v>0.058703103620374064</v>
      </c>
    </row>
    <row r="239" spans="1:18" ht="75">
      <c r="A239" s="12"/>
      <c r="B239" s="4" t="s">
        <v>86</v>
      </c>
      <c r="C239" s="3" t="s">
        <v>5</v>
      </c>
      <c r="D239" s="107">
        <v>6.35</v>
      </c>
      <c r="E239" s="107">
        <v>241.0800385728062</v>
      </c>
      <c r="F239" s="107">
        <v>76.26310772163964</v>
      </c>
      <c r="G239" s="107">
        <v>98.00000000000001</v>
      </c>
      <c r="H239" s="107">
        <v>97.80952380952381</v>
      </c>
      <c r="I239" s="107">
        <v>98.46743295019158</v>
      </c>
      <c r="J239" s="107">
        <v>99.52107279693489</v>
      </c>
      <c r="K239" s="107">
        <v>99.71209213051824</v>
      </c>
      <c r="L239" s="107">
        <v>100.6717850287908</v>
      </c>
      <c r="M239" s="107">
        <v>100.862895493768</v>
      </c>
      <c r="N239" s="107">
        <v>102.49280920421862</v>
      </c>
      <c r="O239" s="107">
        <v>102.77777777777777</v>
      </c>
      <c r="P239" s="107">
        <v>105.26819923371646</v>
      </c>
      <c r="Q239" s="107">
        <v>104.59770114942528</v>
      </c>
      <c r="R239" s="107">
        <v>106.89655172413792</v>
      </c>
    </row>
    <row r="240" spans="1:18" ht="60">
      <c r="A240" s="12"/>
      <c r="B240" s="4" t="s">
        <v>97</v>
      </c>
      <c r="C240" s="3" t="s">
        <v>89</v>
      </c>
      <c r="D240" s="107">
        <v>154.86</v>
      </c>
      <c r="E240" s="107">
        <v>160.11</v>
      </c>
      <c r="F240" s="107">
        <v>170.2</v>
      </c>
      <c r="G240" s="107">
        <v>175.13580000000002</v>
      </c>
      <c r="H240" s="107">
        <v>178.88019999999997</v>
      </c>
      <c r="I240" s="107">
        <v>181.265553</v>
      </c>
      <c r="J240" s="107">
        <v>189.9707724</v>
      </c>
      <c r="K240" s="107">
        <v>188.153644014</v>
      </c>
      <c r="L240" s="107">
        <v>204.21858032999998</v>
      </c>
      <c r="M240" s="107">
        <v>197.37317257068605</v>
      </c>
      <c r="N240" s="107">
        <v>221.98559681870998</v>
      </c>
      <c r="O240" s="107">
        <v>209.6103092700686</v>
      </c>
      <c r="P240" s="107">
        <v>249.95578201786742</v>
      </c>
      <c r="Q240" s="107">
        <v>226.58874432094416</v>
      </c>
      <c r="R240" s="107">
        <v>282.2000778981723</v>
      </c>
    </row>
    <row r="241" spans="1:18" ht="75">
      <c r="A241" s="12"/>
      <c r="B241" s="4" t="s">
        <v>86</v>
      </c>
      <c r="C241" s="3" t="s">
        <v>5</v>
      </c>
      <c r="D241" s="107">
        <v>59.28</v>
      </c>
      <c r="E241" s="107">
        <v>99.70121393747125</v>
      </c>
      <c r="F241" s="107">
        <v>101.33643225144482</v>
      </c>
      <c r="G241" s="107">
        <v>98.00000000000001</v>
      </c>
      <c r="H241" s="107">
        <v>100.09523809523809</v>
      </c>
      <c r="I241" s="107">
        <v>99.13793103448275</v>
      </c>
      <c r="J241" s="107">
        <v>101.72413793103449</v>
      </c>
      <c r="K241" s="107">
        <v>99.61612284069096</v>
      </c>
      <c r="L241" s="107">
        <v>103.1669865642994</v>
      </c>
      <c r="M241" s="107">
        <v>100.57526366251201</v>
      </c>
      <c r="N241" s="107">
        <v>104.21860019175455</v>
      </c>
      <c r="O241" s="107">
        <v>101.72413793103448</v>
      </c>
      <c r="P241" s="107">
        <v>107.8544061302682</v>
      </c>
      <c r="Q241" s="107">
        <v>103.544061302682</v>
      </c>
      <c r="R241" s="107">
        <v>108.14176245210727</v>
      </c>
    </row>
    <row r="242" spans="1:18" ht="60">
      <c r="A242" s="12"/>
      <c r="B242" s="4" t="s">
        <v>98</v>
      </c>
      <c r="C242" s="3" t="s">
        <v>89</v>
      </c>
      <c r="D242" s="107">
        <v>5</v>
      </c>
      <c r="E242" s="107">
        <v>13.5</v>
      </c>
      <c r="F242" s="107">
        <v>12.7</v>
      </c>
      <c r="G242" s="107">
        <v>13.0683</v>
      </c>
      <c r="H242" s="107">
        <v>13.2334</v>
      </c>
      <c r="I242" s="107">
        <v>13.447280700000002</v>
      </c>
      <c r="J242" s="107">
        <v>14.000937200000001</v>
      </c>
      <c r="K242" s="107">
        <v>13.9179355245</v>
      </c>
      <c r="L242" s="107">
        <v>14.953000929600002</v>
      </c>
      <c r="M242" s="107">
        <v>14.6555861072985</v>
      </c>
      <c r="N242" s="107">
        <v>16.0445699974608</v>
      </c>
      <c r="O242" s="107">
        <v>15.696132720916694</v>
      </c>
      <c r="P242" s="107">
        <v>17.857606407173872</v>
      </c>
      <c r="Q242" s="107">
        <v>17.202961462124694</v>
      </c>
      <c r="R242" s="107">
        <v>20.018376782441912</v>
      </c>
    </row>
    <row r="243" spans="1:18" ht="75">
      <c r="A243" s="12"/>
      <c r="B243" s="4" t="s">
        <v>86</v>
      </c>
      <c r="C243" s="3" t="s">
        <v>5</v>
      </c>
      <c r="D243" s="141">
        <v>36.8</v>
      </c>
      <c r="E243" s="107">
        <v>260.3664416586307</v>
      </c>
      <c r="F243" s="107">
        <v>89.67976556155773</v>
      </c>
      <c r="G243" s="107">
        <v>98.00000000000001</v>
      </c>
      <c r="H243" s="107">
        <v>99.23809523809524</v>
      </c>
      <c r="I243" s="107">
        <v>98.56321839080461</v>
      </c>
      <c r="J243" s="107">
        <v>101.3409961685824</v>
      </c>
      <c r="K243" s="107">
        <v>99.3282149712092</v>
      </c>
      <c r="L243" s="107">
        <v>102.49520153550864</v>
      </c>
      <c r="M243" s="107">
        <v>100.9587727708533</v>
      </c>
      <c r="N243" s="107">
        <v>102.87631831255992</v>
      </c>
      <c r="O243" s="107">
        <v>102.58620689655172</v>
      </c>
      <c r="P243" s="107">
        <v>106.60919540229885</v>
      </c>
      <c r="Q243" s="107">
        <v>104.98084291187739</v>
      </c>
      <c r="R243" s="107">
        <v>107.37547892720308</v>
      </c>
    </row>
    <row r="244" spans="1:18" ht="60">
      <c r="A244" s="12"/>
      <c r="B244" s="4" t="s">
        <v>99</v>
      </c>
      <c r="C244" s="3" t="s">
        <v>89</v>
      </c>
      <c r="D244" s="107">
        <v>1.96</v>
      </c>
      <c r="E244" s="107">
        <v>2.8</v>
      </c>
      <c r="F244" s="107">
        <v>2.5</v>
      </c>
      <c r="G244" s="107">
        <v>2.5725000000000002</v>
      </c>
      <c r="H244" s="107">
        <v>2.59</v>
      </c>
      <c r="I244" s="107">
        <v>2.6676825</v>
      </c>
      <c r="J244" s="107">
        <v>2.70914</v>
      </c>
      <c r="K244" s="107">
        <v>2.7717221175000004</v>
      </c>
      <c r="L244" s="107">
        <v>2.8716884000000005</v>
      </c>
      <c r="M244" s="107">
        <v>2.9103082233750004</v>
      </c>
      <c r="N244" s="107">
        <v>3.107166848800001</v>
      </c>
      <c r="O244" s="107">
        <v>3.1576844223618754</v>
      </c>
      <c r="P244" s="107">
        <v>3.4924555380512015</v>
      </c>
      <c r="Q244" s="107">
        <v>3.486083602287511</v>
      </c>
      <c r="R244" s="107">
        <v>3.946474757997857</v>
      </c>
    </row>
    <row r="245" spans="1:18" ht="75">
      <c r="A245" s="12"/>
      <c r="B245" s="4" t="s">
        <v>86</v>
      </c>
      <c r="C245" s="3" t="s">
        <v>5</v>
      </c>
      <c r="D245" s="107">
        <v>46.29</v>
      </c>
      <c r="E245" s="107">
        <v>137.76002204160355</v>
      </c>
      <c r="F245" s="107">
        <v>85.1150755821871</v>
      </c>
      <c r="G245" s="107">
        <v>98.00000000000001</v>
      </c>
      <c r="H245" s="107">
        <v>98.66666666666666</v>
      </c>
      <c r="I245" s="107">
        <v>99.32950191570882</v>
      </c>
      <c r="J245" s="107">
        <v>100.19157088122606</v>
      </c>
      <c r="K245" s="107">
        <v>99.71209213051824</v>
      </c>
      <c r="L245" s="107">
        <v>101.7274472168906</v>
      </c>
      <c r="M245" s="107">
        <v>100.67114093959732</v>
      </c>
      <c r="N245" s="107">
        <v>103.73921380632791</v>
      </c>
      <c r="O245" s="107">
        <v>103.9272030651341</v>
      </c>
      <c r="P245" s="107">
        <v>107.66283524904216</v>
      </c>
      <c r="Q245" s="107">
        <v>105.74712643678161</v>
      </c>
      <c r="R245" s="107">
        <v>108.23754789272029</v>
      </c>
    </row>
    <row r="246" spans="1:18" ht="60">
      <c r="A246" s="12"/>
      <c r="B246" s="4" t="s">
        <v>100</v>
      </c>
      <c r="C246" s="3" t="s">
        <v>89</v>
      </c>
      <c r="D246" s="107">
        <v>69.56</v>
      </c>
      <c r="E246" s="107">
        <v>18.26</v>
      </c>
      <c r="F246" s="107">
        <v>17.5</v>
      </c>
      <c r="G246" s="107">
        <v>18.007500000000004</v>
      </c>
      <c r="H246" s="107">
        <v>17.885</v>
      </c>
      <c r="I246" s="107">
        <v>18.511710000000004</v>
      </c>
      <c r="J246" s="107">
        <v>18.52886</v>
      </c>
      <c r="K246" s="107">
        <v>19.252178400000005</v>
      </c>
      <c r="L246" s="107">
        <v>19.492360720000004</v>
      </c>
      <c r="M246" s="107">
        <v>20.542074352800004</v>
      </c>
      <c r="N246" s="107">
        <v>21.032257216880005</v>
      </c>
      <c r="O246" s="107">
        <v>22.596281788080006</v>
      </c>
      <c r="P246" s="107">
        <v>23.871611941158807</v>
      </c>
      <c r="Q246" s="107">
        <v>25.12706534834497</v>
      </c>
      <c r="R246" s="107">
        <v>27.35686728456799</v>
      </c>
    </row>
    <row r="247" spans="1:18" ht="75">
      <c r="A247" s="12"/>
      <c r="B247" s="4" t="s">
        <v>86</v>
      </c>
      <c r="C247" s="3" t="s">
        <v>5</v>
      </c>
      <c r="D247" s="107">
        <v>32.71</v>
      </c>
      <c r="E247" s="107">
        <v>25.31409720724233</v>
      </c>
      <c r="F247" s="107">
        <v>91.36119832480105</v>
      </c>
      <c r="G247" s="107">
        <v>98.00000000000001</v>
      </c>
      <c r="H247" s="107">
        <v>97.33333333333334</v>
      </c>
      <c r="I247" s="107">
        <v>98.46743295019158</v>
      </c>
      <c r="J247" s="107">
        <v>99.23371647509578</v>
      </c>
      <c r="K247" s="107">
        <v>99.80806142034548</v>
      </c>
      <c r="L247" s="107">
        <v>100.95969289827258</v>
      </c>
      <c r="M247" s="107">
        <v>102.30105465004793</v>
      </c>
      <c r="N247" s="107">
        <v>103.45158197507192</v>
      </c>
      <c r="O247" s="107">
        <v>105.3639846743295</v>
      </c>
      <c r="P247" s="107">
        <v>108.71647509578544</v>
      </c>
      <c r="Q247" s="107">
        <v>106.51340996168584</v>
      </c>
      <c r="R247" s="107">
        <v>109.7701149425287</v>
      </c>
    </row>
    <row r="248" spans="1:18" ht="60">
      <c r="A248" s="12"/>
      <c r="B248" s="4" t="s">
        <v>101</v>
      </c>
      <c r="C248" s="3" t="s">
        <v>89</v>
      </c>
      <c r="D248" s="107">
        <v>3</v>
      </c>
      <c r="E248" s="107">
        <v>26.5</v>
      </c>
      <c r="F248" s="107">
        <v>24.9</v>
      </c>
      <c r="G248" s="107">
        <v>25.622100000000003</v>
      </c>
      <c r="H248" s="107">
        <v>25.3731</v>
      </c>
      <c r="I248" s="107">
        <v>26.493251400000005</v>
      </c>
      <c r="J248" s="107">
        <v>26.108919900000004</v>
      </c>
      <c r="K248" s="107">
        <v>27.79142071860001</v>
      </c>
      <c r="L248" s="107">
        <v>27.179385615900003</v>
      </c>
      <c r="M248" s="107">
        <v>29.709028748183407</v>
      </c>
      <c r="N248" s="107">
        <v>29.027583837781204</v>
      </c>
      <c r="O248" s="107">
        <v>32.70964065174993</v>
      </c>
      <c r="P248" s="107">
        <v>32.743114569017195</v>
      </c>
      <c r="Q248" s="107">
        <v>37.12544213973617</v>
      </c>
      <c r="R248" s="107">
        <v>37.06520569212747</v>
      </c>
    </row>
    <row r="249" spans="1:18" ht="75">
      <c r="A249" s="12"/>
      <c r="B249" s="4" t="s">
        <v>86</v>
      </c>
      <c r="C249" s="3" t="s">
        <v>5</v>
      </c>
      <c r="D249" s="141">
        <v>46.8</v>
      </c>
      <c r="E249" s="107">
        <v>851.8161362905819</v>
      </c>
      <c r="F249" s="107">
        <v>89.57317840890694</v>
      </c>
      <c r="G249" s="107">
        <v>98.00000000000001</v>
      </c>
      <c r="H249" s="107">
        <v>97.04761904761905</v>
      </c>
      <c r="I249" s="107">
        <v>99.04214559386973</v>
      </c>
      <c r="J249" s="107">
        <v>98.5632183908046</v>
      </c>
      <c r="K249" s="107">
        <v>100.6717850287908</v>
      </c>
      <c r="L249" s="107">
        <v>99.90403071017275</v>
      </c>
      <c r="M249" s="107">
        <v>102.49280920421859</v>
      </c>
      <c r="N249" s="107">
        <v>102.39693192713328</v>
      </c>
      <c r="O249" s="107">
        <v>105.45977011494251</v>
      </c>
      <c r="P249" s="107">
        <v>108.04597701149423</v>
      </c>
      <c r="Q249" s="107">
        <v>108.71647509578546</v>
      </c>
      <c r="R249" s="107">
        <v>108.42911877394639</v>
      </c>
    </row>
    <row r="250" spans="1:18" ht="60">
      <c r="A250" s="12"/>
      <c r="B250" s="4" t="s">
        <v>102</v>
      </c>
      <c r="C250" s="3" t="s">
        <v>89</v>
      </c>
      <c r="D250" s="107">
        <v>1</v>
      </c>
      <c r="E250" s="107">
        <v>5.7</v>
      </c>
      <c r="F250" s="107">
        <v>1</v>
      </c>
      <c r="G250" s="107">
        <v>1.0290000000000001</v>
      </c>
      <c r="H250" s="107">
        <v>1.041</v>
      </c>
      <c r="I250" s="107">
        <v>1.0619280000000002</v>
      </c>
      <c r="J250" s="107">
        <v>1.101378</v>
      </c>
      <c r="K250" s="107">
        <v>1.1150244000000002</v>
      </c>
      <c r="L250" s="107">
        <v>1.180677216</v>
      </c>
      <c r="M250" s="107">
        <v>1.1964211812000003</v>
      </c>
      <c r="N250" s="107">
        <v>1.3022869692480001</v>
      </c>
      <c r="O250" s="107">
        <v>1.3352060382192001</v>
      </c>
      <c r="P250" s="107">
        <v>1.4767934231272324</v>
      </c>
      <c r="Q250" s="107">
        <v>1.522134883569888</v>
      </c>
      <c r="R250" s="107">
        <v>1.6938820563269357</v>
      </c>
    </row>
    <row r="251" spans="1:18" ht="75">
      <c r="A251" s="12"/>
      <c r="B251" s="4" t="s">
        <v>86</v>
      </c>
      <c r="C251" s="3" t="s">
        <v>5</v>
      </c>
      <c r="D251" s="141">
        <v>94.1</v>
      </c>
      <c r="E251" s="107">
        <v>549.6624879459981</v>
      </c>
      <c r="F251" s="107">
        <v>16.724365728429746</v>
      </c>
      <c r="G251" s="107">
        <v>98.00000000000001</v>
      </c>
      <c r="H251" s="107">
        <v>99.14285714285714</v>
      </c>
      <c r="I251" s="107">
        <v>98.85057471264368</v>
      </c>
      <c r="J251" s="107">
        <v>101.3409961685824</v>
      </c>
      <c r="K251" s="107">
        <v>100.76775431861805</v>
      </c>
      <c r="L251" s="107">
        <v>102.87907869481768</v>
      </c>
      <c r="M251" s="107">
        <v>102.87631831255995</v>
      </c>
      <c r="N251" s="107">
        <v>105.75263662511986</v>
      </c>
      <c r="O251" s="107">
        <v>106.89655172413791</v>
      </c>
      <c r="P251" s="107">
        <v>108.62068965517241</v>
      </c>
      <c r="Q251" s="107">
        <v>109.19540229885057</v>
      </c>
      <c r="R251" s="107">
        <v>109.86590038314176</v>
      </c>
    </row>
    <row r="252" spans="1:18" ht="60">
      <c r="A252" s="12"/>
      <c r="B252" s="4" t="s">
        <v>103</v>
      </c>
      <c r="C252" s="3" t="s">
        <v>89</v>
      </c>
      <c r="D252" s="107">
        <v>13.83</v>
      </c>
      <c r="E252" s="107">
        <v>11.32</v>
      </c>
      <c r="F252" s="107">
        <v>17.8</v>
      </c>
      <c r="G252" s="107">
        <v>18.316200000000002</v>
      </c>
      <c r="H252" s="107">
        <v>18.7256</v>
      </c>
      <c r="I252" s="107">
        <v>18.8840022</v>
      </c>
      <c r="J252" s="107">
        <v>20.148745599999998</v>
      </c>
      <c r="K252" s="107">
        <v>19.903738318800002</v>
      </c>
      <c r="L252" s="107">
        <v>22.0024301952</v>
      </c>
      <c r="M252" s="107">
        <v>21.297000001116004</v>
      </c>
      <c r="N252" s="107">
        <v>24.554712097843197</v>
      </c>
      <c r="O252" s="107">
        <v>23.320215001222024</v>
      </c>
      <c r="P252" s="107">
        <v>27.820488806856343</v>
      </c>
      <c r="Q252" s="107">
        <v>25.932079081358893</v>
      </c>
      <c r="R252" s="107">
        <v>32.04920310549851</v>
      </c>
    </row>
    <row r="253" spans="1:18" ht="75">
      <c r="A253" s="12"/>
      <c r="B253" s="4" t="s">
        <v>86</v>
      </c>
      <c r="C253" s="3" t="s">
        <v>5</v>
      </c>
      <c r="D253" s="107">
        <v>112.54</v>
      </c>
      <c r="E253" s="107">
        <v>78.93061566577487</v>
      </c>
      <c r="F253" s="107">
        <v>149.8987762196539</v>
      </c>
      <c r="G253" s="107">
        <v>98.00000000000001</v>
      </c>
      <c r="H253" s="107">
        <v>100.19047619047619</v>
      </c>
      <c r="I253" s="107">
        <v>98.75478927203064</v>
      </c>
      <c r="J253" s="107">
        <v>103.06513409961684</v>
      </c>
      <c r="K253" s="107">
        <v>101.15163147792707</v>
      </c>
      <c r="L253" s="107">
        <v>104.79846449136276</v>
      </c>
      <c r="M253" s="107">
        <v>102.58868648130395</v>
      </c>
      <c r="N253" s="107">
        <v>106.99904122722914</v>
      </c>
      <c r="O253" s="107">
        <v>104.88505747126436</v>
      </c>
      <c r="P253" s="107">
        <v>108.52490421455938</v>
      </c>
      <c r="Q253" s="107">
        <v>106.51340996168584</v>
      </c>
      <c r="R253" s="107">
        <v>110.34482758620692</v>
      </c>
    </row>
    <row r="254" spans="1:18" ht="60">
      <c r="A254" s="12"/>
      <c r="B254" s="4" t="s">
        <v>104</v>
      </c>
      <c r="C254" s="3" t="s">
        <v>89</v>
      </c>
      <c r="D254" s="107">
        <v>45.49</v>
      </c>
      <c r="E254" s="107">
        <v>48.43</v>
      </c>
      <c r="F254" s="107">
        <v>46</v>
      </c>
      <c r="G254" s="107">
        <v>47.334</v>
      </c>
      <c r="H254" s="107">
        <v>47.472</v>
      </c>
      <c r="I254" s="107">
        <v>48.659352000000005</v>
      </c>
      <c r="J254" s="107">
        <v>49.655712</v>
      </c>
      <c r="K254" s="107">
        <v>50.55706672800001</v>
      </c>
      <c r="L254" s="107">
        <v>52.486087583999996</v>
      </c>
      <c r="M254" s="107">
        <v>53.18603419785601</v>
      </c>
      <c r="N254" s="107">
        <v>56.21259980246399</v>
      </c>
      <c r="O254" s="107">
        <v>57.0686146942995</v>
      </c>
      <c r="P254" s="107">
        <v>62.058710181920254</v>
      </c>
      <c r="Q254" s="107">
        <v>62.31892724617506</v>
      </c>
      <c r="R254" s="107">
        <v>68.76105088156764</v>
      </c>
    </row>
    <row r="255" spans="1:18" ht="75">
      <c r="A255" s="12"/>
      <c r="B255" s="4" t="s">
        <v>86</v>
      </c>
      <c r="C255" s="3" t="s">
        <v>5</v>
      </c>
      <c r="D255" s="107">
        <v>114.85</v>
      </c>
      <c r="E255" s="107">
        <v>102.66437694509565</v>
      </c>
      <c r="F255" s="107">
        <v>90.54570914710467</v>
      </c>
      <c r="G255" s="107">
        <v>98</v>
      </c>
      <c r="H255" s="107">
        <v>98.28571428571428</v>
      </c>
      <c r="I255" s="107">
        <v>98.46743295019158</v>
      </c>
      <c r="J255" s="107">
        <v>100.19157088122606</v>
      </c>
      <c r="K255" s="107">
        <v>99.71209213051824</v>
      </c>
      <c r="L255" s="107">
        <v>101.43953934740881</v>
      </c>
      <c r="M255" s="107">
        <v>100.862895493768</v>
      </c>
      <c r="N255" s="107">
        <v>102.68456375838926</v>
      </c>
      <c r="O255" s="107">
        <v>102.77777777777777</v>
      </c>
      <c r="P255" s="107">
        <v>105.74712643678161</v>
      </c>
      <c r="Q255" s="107">
        <v>104.5977011494253</v>
      </c>
      <c r="R255" s="107">
        <v>106.1302681992337</v>
      </c>
    </row>
    <row r="256" spans="1:18" ht="60">
      <c r="A256" s="12"/>
      <c r="B256" s="4" t="s">
        <v>105</v>
      </c>
      <c r="C256" s="3" t="s">
        <v>89</v>
      </c>
      <c r="D256" s="107">
        <v>27.09</v>
      </c>
      <c r="E256" s="107">
        <v>20.48</v>
      </c>
      <c r="F256" s="107">
        <v>17</v>
      </c>
      <c r="G256" s="107">
        <v>17.493000000000002</v>
      </c>
      <c r="H256" s="107">
        <v>17.493000000000002</v>
      </c>
      <c r="I256" s="107">
        <v>17.965311000000003</v>
      </c>
      <c r="J256" s="107">
        <v>18.140241</v>
      </c>
      <c r="K256" s="107">
        <v>18.576131574000005</v>
      </c>
      <c r="L256" s="107">
        <v>19.010972568</v>
      </c>
      <c r="M256" s="107">
        <v>19.48636202112601</v>
      </c>
      <c r="N256" s="107">
        <v>20.15163092208</v>
      </c>
      <c r="O256" s="107">
        <v>20.69451646643582</v>
      </c>
      <c r="P256" s="107">
        <v>21.72345813400224</v>
      </c>
      <c r="Q256" s="107">
        <v>22.246605201418507</v>
      </c>
      <c r="R256" s="107">
        <v>23.700292824196442</v>
      </c>
    </row>
    <row r="257" spans="1:18" ht="75">
      <c r="A257" s="12"/>
      <c r="B257" s="4" t="s">
        <v>86</v>
      </c>
      <c r="C257" s="3" t="s">
        <v>5</v>
      </c>
      <c r="D257" s="107">
        <v>24.03</v>
      </c>
      <c r="E257" s="107">
        <v>72.90246127679691</v>
      </c>
      <c r="F257" s="107">
        <v>79.13042183031457</v>
      </c>
      <c r="G257" s="107">
        <v>98.00000000000001</v>
      </c>
      <c r="H257" s="107">
        <v>98.00000000000001</v>
      </c>
      <c r="I257" s="107">
        <v>98.37164750957855</v>
      </c>
      <c r="J257" s="107">
        <v>99.3295019157088</v>
      </c>
      <c r="K257" s="107">
        <v>99.23224568138197</v>
      </c>
      <c r="L257" s="107">
        <v>100.57581573896353</v>
      </c>
      <c r="M257" s="107">
        <v>100.57526366251201</v>
      </c>
      <c r="N257" s="107">
        <v>101.62991371045062</v>
      </c>
      <c r="O257" s="107">
        <v>101.72413793103448</v>
      </c>
      <c r="P257" s="107">
        <v>103.25670498084291</v>
      </c>
      <c r="Q257" s="107">
        <v>102.96934865900383</v>
      </c>
      <c r="R257" s="107">
        <v>104.50191570881225</v>
      </c>
    </row>
    <row r="258" spans="1:18" ht="60">
      <c r="A258" s="12"/>
      <c r="B258" s="4" t="s">
        <v>106</v>
      </c>
      <c r="C258" s="3" t="s">
        <v>89</v>
      </c>
      <c r="D258" s="107">
        <v>1</v>
      </c>
      <c r="E258" s="107">
        <v>10.6</v>
      </c>
      <c r="F258" s="107">
        <v>51.5</v>
      </c>
      <c r="G258" s="107">
        <v>52.993500000000004</v>
      </c>
      <c r="H258" s="107">
        <v>54.4355</v>
      </c>
      <c r="I258" s="107">
        <v>54.68929200000001</v>
      </c>
      <c r="J258" s="107">
        <v>58.08267849999999</v>
      </c>
      <c r="K258" s="107">
        <v>57.040931556000004</v>
      </c>
      <c r="L258" s="107">
        <v>62.20654867349999</v>
      </c>
      <c r="M258" s="107">
        <v>60.34930558624801</v>
      </c>
      <c r="N258" s="107">
        <v>67.61851840809449</v>
      </c>
      <c r="O258" s="107">
        <v>64.57375697728537</v>
      </c>
      <c r="P258" s="107">
        <v>74.44798876731203</v>
      </c>
      <c r="Q258" s="107">
        <v>70.77283764710475</v>
      </c>
      <c r="R258" s="107">
        <v>83.97733132952796</v>
      </c>
    </row>
    <row r="259" spans="1:18" ht="75">
      <c r="A259" s="12"/>
      <c r="B259" s="4" t="s">
        <v>86</v>
      </c>
      <c r="C259" s="3" t="s">
        <v>5</v>
      </c>
      <c r="D259" s="141">
        <v>13.4</v>
      </c>
      <c r="E259" s="107">
        <v>1022.1793635486982</v>
      </c>
      <c r="F259" s="107">
        <v>463.1544867528823</v>
      </c>
      <c r="G259" s="107">
        <v>98</v>
      </c>
      <c r="H259" s="107">
        <v>100.66666666666666</v>
      </c>
      <c r="I259" s="107">
        <v>98.85057471264368</v>
      </c>
      <c r="J259" s="107">
        <v>102.2030651340996</v>
      </c>
      <c r="K259" s="107">
        <v>100.09596928982725</v>
      </c>
      <c r="L259" s="107">
        <v>102.78310940499038</v>
      </c>
      <c r="M259" s="107">
        <v>101.43815915627997</v>
      </c>
      <c r="N259" s="107">
        <v>104.21860019175455</v>
      </c>
      <c r="O259" s="107">
        <v>102.4904214559387</v>
      </c>
      <c r="P259" s="107">
        <v>105.45977011494251</v>
      </c>
      <c r="Q259" s="107">
        <v>104.98084291187737</v>
      </c>
      <c r="R259" s="107">
        <v>108.04597701149423</v>
      </c>
    </row>
    <row r="260" spans="1:18" ht="60">
      <c r="A260" s="12"/>
      <c r="B260" s="4" t="s">
        <v>107</v>
      </c>
      <c r="C260" s="3" t="s">
        <v>89</v>
      </c>
      <c r="D260" s="107">
        <v>0.4</v>
      </c>
      <c r="E260" s="107">
        <v>9.4</v>
      </c>
      <c r="F260" s="107">
        <v>8.2</v>
      </c>
      <c r="G260" s="107">
        <v>8.437800000000001</v>
      </c>
      <c r="H260" s="107">
        <v>8.5444</v>
      </c>
      <c r="I260" s="107">
        <v>8.682496200000003</v>
      </c>
      <c r="J260" s="107">
        <v>9.0399752</v>
      </c>
      <c r="K260" s="107">
        <v>8.986383567000003</v>
      </c>
      <c r="L260" s="107">
        <v>9.654693513600002</v>
      </c>
      <c r="M260" s="107">
        <v>9.462661896051003</v>
      </c>
      <c r="N260" s="107">
        <v>10.359486140092802</v>
      </c>
      <c r="O260" s="107">
        <v>10.134510890670624</v>
      </c>
      <c r="P260" s="107">
        <v>11.530108073923289</v>
      </c>
      <c r="Q260" s="107">
        <v>11.107423936175003</v>
      </c>
      <c r="R260" s="107">
        <v>12.925251150868007</v>
      </c>
    </row>
    <row r="261" spans="1:18" ht="75">
      <c r="A261" s="12"/>
      <c r="B261" s="4" t="s">
        <v>86</v>
      </c>
      <c r="C261" s="3" t="s">
        <v>5</v>
      </c>
      <c r="D261" s="107">
        <v>13.73</v>
      </c>
      <c r="E261" s="107">
        <v>2266.152362584378</v>
      </c>
      <c r="F261" s="107">
        <v>83.15923980285174</v>
      </c>
      <c r="G261" s="107">
        <v>98.00000000000001</v>
      </c>
      <c r="H261" s="107">
        <v>99.23809523809524</v>
      </c>
      <c r="I261" s="107">
        <v>98.56321839080462</v>
      </c>
      <c r="J261" s="107">
        <v>101.3409961685824</v>
      </c>
      <c r="K261" s="107">
        <v>99.32821497120922</v>
      </c>
      <c r="L261" s="107">
        <v>102.49520153550866</v>
      </c>
      <c r="M261" s="107">
        <v>100.9587727708533</v>
      </c>
      <c r="N261" s="107">
        <v>102.87631831255992</v>
      </c>
      <c r="O261" s="107">
        <v>102.58620689655172</v>
      </c>
      <c r="P261" s="107">
        <v>106.60919540229885</v>
      </c>
      <c r="Q261" s="107">
        <v>104.98084291187737</v>
      </c>
      <c r="R261" s="107">
        <v>107.37547892720305</v>
      </c>
    </row>
    <row r="262" spans="1:18" ht="120">
      <c r="A262" s="12"/>
      <c r="B262" s="4" t="s">
        <v>108</v>
      </c>
      <c r="C262" s="3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1:18" ht="15.75">
      <c r="A263" s="12"/>
      <c r="B263" s="4" t="s">
        <v>13</v>
      </c>
      <c r="C263" s="3" t="s">
        <v>14</v>
      </c>
      <c r="D263" s="107">
        <v>534.98</v>
      </c>
      <c r="E263" s="107">
        <v>1139.1</v>
      </c>
      <c r="F263" s="107">
        <v>999.2</v>
      </c>
      <c r="G263" s="107">
        <v>1028.1768000000002</v>
      </c>
      <c r="H263" s="107">
        <v>1041.1664</v>
      </c>
      <c r="I263" s="107">
        <v>1057.9939272000004</v>
      </c>
      <c r="J263" s="107">
        <v>1101.5540512000002</v>
      </c>
      <c r="K263" s="107">
        <v>1095.0237146520003</v>
      </c>
      <c r="L263" s="107">
        <v>1176.4597266816004</v>
      </c>
      <c r="M263" s="107">
        <v>1153.0599715285562</v>
      </c>
      <c r="N263" s="107">
        <v>1262.341286729357</v>
      </c>
      <c r="O263" s="107">
        <v>1234.9272295070837</v>
      </c>
      <c r="P263" s="107">
        <v>1404.9858521297745</v>
      </c>
      <c r="Q263" s="107">
        <v>1353.4802435397635</v>
      </c>
      <c r="R263" s="107">
        <v>1574.9891402374772</v>
      </c>
    </row>
    <row r="264" spans="1:18" ht="15.75">
      <c r="A264" s="12"/>
      <c r="B264" s="4" t="s">
        <v>109</v>
      </c>
      <c r="C264" s="3" t="s">
        <v>14</v>
      </c>
      <c r="D264" s="107">
        <v>160.1</v>
      </c>
      <c r="E264" s="107">
        <v>197</v>
      </c>
      <c r="F264" s="107">
        <v>187.4</v>
      </c>
      <c r="G264" s="107">
        <v>192.83460000000002</v>
      </c>
      <c r="H264" s="107">
        <v>190.4</v>
      </c>
      <c r="I264" s="107">
        <v>199.32277427999952</v>
      </c>
      <c r="J264" s="107">
        <v>187.83311761999994</v>
      </c>
      <c r="K264" s="107">
        <v>208.74516138462013</v>
      </c>
      <c r="L264" s="107">
        <v>190.2376994747799</v>
      </c>
      <c r="M264" s="107">
        <v>217.14642279068858</v>
      </c>
      <c r="N264" s="107">
        <v>202.0579830418999</v>
      </c>
      <c r="O264" s="107">
        <v>219.37455043535397</v>
      </c>
      <c r="P264" s="107">
        <v>191.20820845196613</v>
      </c>
      <c r="Q264" s="107">
        <v>210.77522009791915</v>
      </c>
      <c r="R264" s="107">
        <v>186.5932691322862</v>
      </c>
    </row>
    <row r="265" spans="1:18" ht="15.75">
      <c r="A265" s="12"/>
      <c r="B265" s="4" t="s">
        <v>110</v>
      </c>
      <c r="C265" s="3" t="s">
        <v>14</v>
      </c>
      <c r="D265" s="107">
        <v>7.45</v>
      </c>
      <c r="E265" s="107">
        <v>0.1</v>
      </c>
      <c r="F265" s="107">
        <v>0.1</v>
      </c>
      <c r="G265" s="107">
        <v>0.10290000000000002</v>
      </c>
      <c r="H265" s="107">
        <v>0.10420000000000001</v>
      </c>
      <c r="I265" s="107">
        <v>0.10588410000000004</v>
      </c>
      <c r="J265" s="107">
        <v>0.11024360000000002</v>
      </c>
      <c r="K265" s="107">
        <v>0.10959004350000003</v>
      </c>
      <c r="L265" s="107">
        <v>0.11774016480000003</v>
      </c>
      <c r="M265" s="107">
        <v>0.11539831580550002</v>
      </c>
      <c r="N265" s="107">
        <v>0.12633519683040004</v>
      </c>
      <c r="O265" s="107">
        <v>0.12359159622769052</v>
      </c>
      <c r="P265" s="107">
        <v>0.14061107407223525</v>
      </c>
      <c r="Q265" s="107">
        <v>0.13545638946554878</v>
      </c>
      <c r="R265" s="107">
        <v>0.15762501403497572</v>
      </c>
    </row>
    <row r="266" spans="1:18" ht="30">
      <c r="A266" s="12"/>
      <c r="B266" s="4" t="s">
        <v>15</v>
      </c>
      <c r="C266" s="3" t="s">
        <v>14</v>
      </c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1:18" ht="15.75">
      <c r="A267" s="12"/>
      <c r="B267" s="4" t="s">
        <v>111</v>
      </c>
      <c r="C267" s="3" t="s">
        <v>14</v>
      </c>
      <c r="D267" s="107">
        <v>137.85</v>
      </c>
      <c r="E267" s="107">
        <v>178.7</v>
      </c>
      <c r="F267" s="107">
        <v>134.5</v>
      </c>
      <c r="G267" s="107">
        <v>116.2</v>
      </c>
      <c r="H267" s="107">
        <v>146.48059999999998</v>
      </c>
      <c r="I267" s="107">
        <v>122.03699999999999</v>
      </c>
      <c r="J267" s="107">
        <v>158.9698748</v>
      </c>
      <c r="K267" s="107">
        <v>122.807795</v>
      </c>
      <c r="L267" s="107">
        <v>160.8182262864</v>
      </c>
      <c r="M267" s="107">
        <v>105.42350813499999</v>
      </c>
      <c r="N267" s="107">
        <v>119.9916568053072</v>
      </c>
      <c r="O267" s="107">
        <v>110.664977212585</v>
      </c>
      <c r="P267" s="107">
        <v>129.4149140243069</v>
      </c>
      <c r="Q267" s="107">
        <v>115.55521502499315</v>
      </c>
      <c r="R267" s="107">
        <v>139.14551862124804</v>
      </c>
    </row>
    <row r="268" spans="1:18" ht="15.75">
      <c r="A268" s="12"/>
      <c r="B268" s="4" t="s">
        <v>112</v>
      </c>
      <c r="C268" s="3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1:18" ht="15.75">
      <c r="A269" s="12"/>
      <c r="B269" s="4" t="s">
        <v>113</v>
      </c>
      <c r="C269" s="3" t="s">
        <v>14</v>
      </c>
      <c r="D269" s="107">
        <v>1.85</v>
      </c>
      <c r="E269" s="107">
        <v>2.7</v>
      </c>
      <c r="F269" s="107">
        <v>4.2</v>
      </c>
      <c r="G269" s="107">
        <v>3.5</v>
      </c>
      <c r="H269" s="107">
        <v>4.2</v>
      </c>
      <c r="I269" s="107">
        <v>3.5</v>
      </c>
      <c r="J269" s="107">
        <v>4.2</v>
      </c>
      <c r="K269" s="107">
        <v>3.5</v>
      </c>
      <c r="L269" s="107">
        <v>4.2</v>
      </c>
      <c r="M269" s="107">
        <v>3.5</v>
      </c>
      <c r="N269" s="107">
        <v>4.2</v>
      </c>
      <c r="O269" s="107">
        <v>3.5</v>
      </c>
      <c r="P269" s="107">
        <v>4.2</v>
      </c>
      <c r="Q269" s="107">
        <v>3.5</v>
      </c>
      <c r="R269" s="107">
        <v>4.2</v>
      </c>
    </row>
    <row r="270" spans="1:18" ht="30">
      <c r="A270" s="12"/>
      <c r="B270" s="4" t="s">
        <v>114</v>
      </c>
      <c r="C270" s="3" t="s">
        <v>14</v>
      </c>
      <c r="D270" s="107">
        <v>82.93</v>
      </c>
      <c r="E270" s="107">
        <v>80.3</v>
      </c>
      <c r="F270" s="107">
        <v>63</v>
      </c>
      <c r="G270" s="107">
        <v>45.7</v>
      </c>
      <c r="H270" s="107">
        <v>73.5</v>
      </c>
      <c r="I270" s="107">
        <v>50.8</v>
      </c>
      <c r="J270" s="107">
        <v>82</v>
      </c>
      <c r="K270" s="107">
        <v>49.2</v>
      </c>
      <c r="L270" s="107">
        <v>78.9</v>
      </c>
      <c r="M270" s="107">
        <v>28.1</v>
      </c>
      <c r="N270" s="107">
        <v>32.4</v>
      </c>
      <c r="O270" s="107">
        <v>28.1</v>
      </c>
      <c r="P270" s="107">
        <v>32.4</v>
      </c>
      <c r="Q270" s="107">
        <v>25.4</v>
      </c>
      <c r="R270" s="107">
        <v>30.9</v>
      </c>
    </row>
    <row r="271" spans="1:18" ht="15.75">
      <c r="A271" s="12"/>
      <c r="B271" s="4" t="s">
        <v>115</v>
      </c>
      <c r="C271" s="3" t="s">
        <v>14</v>
      </c>
      <c r="D271" s="107">
        <v>53.07</v>
      </c>
      <c r="E271" s="107">
        <v>95.7</v>
      </c>
      <c r="F271" s="107">
        <v>67.3</v>
      </c>
      <c r="G271" s="107">
        <v>67</v>
      </c>
      <c r="H271" s="107">
        <v>68.78059999999999</v>
      </c>
      <c r="I271" s="107">
        <v>67.737</v>
      </c>
      <c r="J271" s="107">
        <v>72.7698748</v>
      </c>
      <c r="K271" s="107">
        <v>70.107795</v>
      </c>
      <c r="L271" s="107">
        <v>77.7182262864</v>
      </c>
      <c r="M271" s="107">
        <v>73.823508135</v>
      </c>
      <c r="N271" s="107">
        <v>83.39165680530719</v>
      </c>
      <c r="O271" s="107">
        <v>79.06497721258499</v>
      </c>
      <c r="P271" s="107">
        <v>92.8149140243069</v>
      </c>
      <c r="Q271" s="107">
        <v>86.65521502499314</v>
      </c>
      <c r="R271" s="107">
        <v>104.04551862124804</v>
      </c>
    </row>
    <row r="272" spans="1:18" ht="15.75">
      <c r="A272" s="12"/>
      <c r="B272" s="4" t="s">
        <v>16</v>
      </c>
      <c r="C272" s="3" t="s">
        <v>14</v>
      </c>
      <c r="D272" s="107">
        <v>14.8</v>
      </c>
      <c r="E272" s="107">
        <v>18.2</v>
      </c>
      <c r="F272" s="107">
        <v>16.8</v>
      </c>
      <c r="G272" s="107">
        <v>17.287200000000002</v>
      </c>
      <c r="H272" s="107">
        <v>17.5056</v>
      </c>
      <c r="I272" s="107">
        <v>17.788528800000005</v>
      </c>
      <c r="J272" s="107">
        <v>18.520924800000003</v>
      </c>
      <c r="K272" s="107">
        <v>18.411127308000005</v>
      </c>
      <c r="L272" s="107">
        <v>19.780347686400006</v>
      </c>
      <c r="M272" s="107">
        <v>19.386917055324005</v>
      </c>
      <c r="N272" s="107">
        <v>21.224313067507207</v>
      </c>
      <c r="O272" s="107">
        <v>20.76338816625201</v>
      </c>
      <c r="P272" s="107">
        <v>23.622660444135523</v>
      </c>
      <c r="Q272" s="107">
        <v>22.7566734302122</v>
      </c>
      <c r="R272" s="107">
        <v>26.48100235787592</v>
      </c>
    </row>
    <row r="273" spans="1:18" s="17" customFormat="1" ht="28.5">
      <c r="A273" s="34" t="s">
        <v>355</v>
      </c>
      <c r="B273" s="42" t="s">
        <v>356</v>
      </c>
      <c r="C273" s="43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1:18" ht="60">
      <c r="A274" s="12"/>
      <c r="B274" s="1" t="s">
        <v>378</v>
      </c>
      <c r="C274" s="3" t="s">
        <v>2</v>
      </c>
      <c r="D274" s="128">
        <v>3792.5</v>
      </c>
      <c r="E274" s="128">
        <v>3071.9</v>
      </c>
      <c r="F274" s="128">
        <v>3021.7999999999997</v>
      </c>
      <c r="G274" s="128">
        <v>2624.5</v>
      </c>
      <c r="H274" s="128">
        <v>2628.3</v>
      </c>
      <c r="I274" s="128">
        <v>2853.7999999999997</v>
      </c>
      <c r="J274" s="128">
        <v>2856.7999999999997</v>
      </c>
      <c r="K274" s="128">
        <v>2839.2</v>
      </c>
      <c r="L274" s="128">
        <v>2847.2999999999997</v>
      </c>
      <c r="M274" s="128">
        <v>2840.1</v>
      </c>
      <c r="N274" s="127">
        <v>2843</v>
      </c>
      <c r="O274" s="127">
        <v>2841.7999999999997</v>
      </c>
      <c r="P274" s="127">
        <v>2844.3999999999996</v>
      </c>
      <c r="Q274" s="127">
        <v>2844.4999999999995</v>
      </c>
      <c r="R274" s="127">
        <v>2846</v>
      </c>
    </row>
    <row r="275" spans="1:18" ht="30">
      <c r="A275" s="12"/>
      <c r="B275" s="1" t="s">
        <v>35</v>
      </c>
      <c r="C275" s="3" t="s">
        <v>2</v>
      </c>
      <c r="D275" s="129">
        <v>1044.2</v>
      </c>
      <c r="E275" s="129">
        <v>789.5</v>
      </c>
      <c r="F275" s="129">
        <v>758.6</v>
      </c>
      <c r="G275" s="129">
        <v>753.3000000000001</v>
      </c>
      <c r="H275" s="129">
        <v>757.1000000000001</v>
      </c>
      <c r="I275" s="129">
        <v>760.1999999999999</v>
      </c>
      <c r="J275" s="129">
        <v>763.1</v>
      </c>
      <c r="K275" s="129">
        <v>745.5</v>
      </c>
      <c r="L275" s="129">
        <v>753.5999999999999</v>
      </c>
      <c r="M275" s="129">
        <v>746.4000000000001</v>
      </c>
      <c r="N275" s="127">
        <v>749.3000000000001</v>
      </c>
      <c r="O275" s="127">
        <v>748.1</v>
      </c>
      <c r="P275" s="127">
        <v>750.6999999999998</v>
      </c>
      <c r="Q275" s="127">
        <v>750.7999999999998</v>
      </c>
      <c r="R275" s="127">
        <v>752.3</v>
      </c>
    </row>
    <row r="276" spans="1:18" ht="30">
      <c r="A276" s="12"/>
      <c r="B276" s="1" t="s">
        <v>179</v>
      </c>
      <c r="C276" s="3" t="s">
        <v>2</v>
      </c>
      <c r="D276" s="129">
        <v>603.1</v>
      </c>
      <c r="E276" s="129">
        <v>618.9</v>
      </c>
      <c r="F276" s="129">
        <v>626.6</v>
      </c>
      <c r="G276" s="129">
        <v>626.8000000000001</v>
      </c>
      <c r="H276" s="129">
        <v>630.6000000000001</v>
      </c>
      <c r="I276" s="129">
        <v>634.4</v>
      </c>
      <c r="J276" s="129">
        <v>637.3000000000001</v>
      </c>
      <c r="K276" s="129">
        <v>620.9</v>
      </c>
      <c r="L276" s="129">
        <v>628.9999999999999</v>
      </c>
      <c r="M276" s="129">
        <v>621.8000000000001</v>
      </c>
      <c r="N276" s="127">
        <v>624.6</v>
      </c>
      <c r="O276" s="127">
        <v>623.4</v>
      </c>
      <c r="P276" s="127">
        <v>625.7999999999998</v>
      </c>
      <c r="Q276" s="127">
        <v>625.8999999999999</v>
      </c>
      <c r="R276" s="127">
        <v>627.3</v>
      </c>
    </row>
    <row r="277" spans="1:18" ht="30">
      <c r="A277" s="12"/>
      <c r="B277" s="2" t="s">
        <v>116</v>
      </c>
      <c r="C277" s="3" t="s">
        <v>2</v>
      </c>
      <c r="D277" s="130">
        <v>431.5</v>
      </c>
      <c r="E277" s="130">
        <v>440.6</v>
      </c>
      <c r="F277" s="130">
        <v>460.8</v>
      </c>
      <c r="G277" s="130">
        <v>459.5</v>
      </c>
      <c r="H277" s="130">
        <v>460</v>
      </c>
      <c r="I277" s="130">
        <v>464.9</v>
      </c>
      <c r="J277" s="130">
        <v>464.9</v>
      </c>
      <c r="K277" s="130">
        <v>470.9</v>
      </c>
      <c r="L277" s="130">
        <v>470.9</v>
      </c>
      <c r="M277" s="130">
        <v>471</v>
      </c>
      <c r="N277" s="127">
        <v>471.2</v>
      </c>
      <c r="O277" s="127">
        <v>471.3</v>
      </c>
      <c r="P277" s="127">
        <v>471.5</v>
      </c>
      <c r="Q277" s="127">
        <v>471.6</v>
      </c>
      <c r="R277" s="127">
        <v>471.8</v>
      </c>
    </row>
    <row r="278" spans="1:18" ht="30">
      <c r="A278" s="12"/>
      <c r="B278" s="2" t="s">
        <v>182</v>
      </c>
      <c r="C278" s="3" t="s">
        <v>2</v>
      </c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</row>
    <row r="279" spans="1:18" ht="15">
      <c r="A279" s="12"/>
      <c r="B279" s="2" t="s">
        <v>117</v>
      </c>
      <c r="C279" s="3" t="s">
        <v>2</v>
      </c>
      <c r="D279" s="127">
        <v>14.6</v>
      </c>
      <c r="E279" s="127">
        <v>10.9</v>
      </c>
      <c r="F279" s="127">
        <v>11</v>
      </c>
      <c r="G279" s="127">
        <v>11</v>
      </c>
      <c r="H279" s="127">
        <v>11</v>
      </c>
      <c r="I279" s="127">
        <v>11.1</v>
      </c>
      <c r="J279" s="127">
        <v>11.1</v>
      </c>
      <c r="K279" s="127">
        <v>11.2</v>
      </c>
      <c r="L279" s="127">
        <v>11.2</v>
      </c>
      <c r="M279" s="127">
        <v>11.2</v>
      </c>
      <c r="N279" s="127">
        <v>11.2</v>
      </c>
      <c r="O279" s="127">
        <v>11.2</v>
      </c>
      <c r="P279" s="127">
        <v>11.2</v>
      </c>
      <c r="Q279" s="127">
        <v>11.2</v>
      </c>
      <c r="R279" s="127">
        <v>11.3</v>
      </c>
    </row>
    <row r="280" spans="1:18" ht="30">
      <c r="A280" s="12"/>
      <c r="B280" s="2" t="s">
        <v>180</v>
      </c>
      <c r="C280" s="3" t="s">
        <v>2</v>
      </c>
      <c r="D280" s="127">
        <v>124.1</v>
      </c>
      <c r="E280" s="127">
        <v>132.2</v>
      </c>
      <c r="F280" s="127">
        <v>122.8</v>
      </c>
      <c r="G280" s="127">
        <v>124.6</v>
      </c>
      <c r="H280" s="127">
        <v>127.1</v>
      </c>
      <c r="I280" s="127">
        <v>126.3</v>
      </c>
      <c r="J280" s="127">
        <v>128.6</v>
      </c>
      <c r="K280" s="127">
        <v>106.3</v>
      </c>
      <c r="L280" s="127">
        <v>113.9</v>
      </c>
      <c r="M280" s="127">
        <v>106.8</v>
      </c>
      <c r="N280" s="127">
        <v>108.7</v>
      </c>
      <c r="O280" s="127">
        <v>107.4</v>
      </c>
      <c r="P280" s="127">
        <v>109.1</v>
      </c>
      <c r="Q280" s="127">
        <v>109.1</v>
      </c>
      <c r="R280" s="127">
        <v>109.6</v>
      </c>
    </row>
    <row r="281" spans="1:18" ht="45">
      <c r="A281" s="12"/>
      <c r="B281" s="2" t="s">
        <v>183</v>
      </c>
      <c r="C281" s="3" t="s">
        <v>2</v>
      </c>
      <c r="D281" s="127">
        <v>79.2</v>
      </c>
      <c r="E281" s="127">
        <v>91.9</v>
      </c>
      <c r="F281" s="127">
        <v>92</v>
      </c>
      <c r="G281" s="127">
        <v>93.8</v>
      </c>
      <c r="H281" s="127">
        <v>96.3</v>
      </c>
      <c r="I281" s="127">
        <v>95.7</v>
      </c>
      <c r="J281" s="127">
        <v>978</v>
      </c>
      <c r="K281" s="127">
        <v>97.6</v>
      </c>
      <c r="L281" s="127">
        <v>99.7</v>
      </c>
      <c r="M281" s="127">
        <v>98</v>
      </c>
      <c r="N281" s="127">
        <v>99.8</v>
      </c>
      <c r="O281" s="127">
        <v>98.5</v>
      </c>
      <c r="P281" s="127">
        <v>100.1</v>
      </c>
      <c r="Q281" s="127">
        <v>100.1</v>
      </c>
      <c r="R281" s="127">
        <v>100.5</v>
      </c>
    </row>
    <row r="282" spans="1:18" ht="30">
      <c r="A282" s="12"/>
      <c r="B282" s="2" t="s">
        <v>118</v>
      </c>
      <c r="C282" s="3" t="s">
        <v>2</v>
      </c>
      <c r="D282" s="127">
        <v>5.8</v>
      </c>
      <c r="E282" s="127">
        <v>9.4</v>
      </c>
      <c r="F282" s="127">
        <v>9.4</v>
      </c>
      <c r="G282" s="127">
        <v>9.3</v>
      </c>
      <c r="H282" s="127">
        <v>9.6</v>
      </c>
      <c r="I282" s="127">
        <v>9.5</v>
      </c>
      <c r="J282" s="127">
        <v>9.7</v>
      </c>
      <c r="K282" s="127">
        <v>9.8</v>
      </c>
      <c r="L282" s="127">
        <v>9.8</v>
      </c>
      <c r="M282" s="127">
        <v>9.9</v>
      </c>
      <c r="N282" s="127">
        <v>10.1</v>
      </c>
      <c r="O282" s="127">
        <v>10.1</v>
      </c>
      <c r="P282" s="127">
        <v>10.4</v>
      </c>
      <c r="Q282" s="127">
        <v>10.4</v>
      </c>
      <c r="R282" s="127">
        <v>10.8</v>
      </c>
    </row>
    <row r="283" spans="1:18" ht="15">
      <c r="A283" s="12"/>
      <c r="B283" s="2" t="s">
        <v>119</v>
      </c>
      <c r="C283" s="3" t="s">
        <v>2</v>
      </c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</row>
    <row r="284" spans="1:18" ht="15">
      <c r="A284" s="12"/>
      <c r="B284" s="2" t="s">
        <v>120</v>
      </c>
      <c r="C284" s="3" t="s">
        <v>2</v>
      </c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</row>
    <row r="285" spans="1:18" ht="15">
      <c r="A285" s="12"/>
      <c r="B285" s="2" t="s">
        <v>121</v>
      </c>
      <c r="C285" s="3" t="s">
        <v>2</v>
      </c>
      <c r="D285" s="127">
        <v>21.1</v>
      </c>
      <c r="E285" s="127">
        <v>18.3</v>
      </c>
      <c r="F285" s="127">
        <v>16.5</v>
      </c>
      <c r="G285" s="127">
        <v>16.2</v>
      </c>
      <c r="H285" s="127">
        <v>16.7</v>
      </c>
      <c r="I285" s="127">
        <v>16.4</v>
      </c>
      <c r="J285" s="127">
        <v>16.8</v>
      </c>
      <c r="K285" s="127">
        <v>16.5</v>
      </c>
      <c r="L285" s="127">
        <v>16.9</v>
      </c>
      <c r="M285" s="127">
        <v>16.7</v>
      </c>
      <c r="N285" s="127">
        <v>17.1</v>
      </c>
      <c r="O285" s="127">
        <v>17.1</v>
      </c>
      <c r="P285" s="127">
        <v>17.3</v>
      </c>
      <c r="Q285" s="127">
        <v>17.3</v>
      </c>
      <c r="R285" s="127">
        <v>17.5</v>
      </c>
    </row>
    <row r="286" spans="1:18" ht="15">
      <c r="A286" s="12"/>
      <c r="B286" s="2" t="s">
        <v>181</v>
      </c>
      <c r="C286" s="3" t="s">
        <v>2</v>
      </c>
      <c r="D286" s="127">
        <v>6</v>
      </c>
      <c r="E286" s="127">
        <v>7.5</v>
      </c>
      <c r="F286" s="127">
        <v>6.1</v>
      </c>
      <c r="G286" s="127">
        <v>6.2</v>
      </c>
      <c r="H286" s="127">
        <v>6.2</v>
      </c>
      <c r="I286" s="127">
        <v>6.2</v>
      </c>
      <c r="J286" s="127">
        <v>6.2</v>
      </c>
      <c r="K286" s="127">
        <v>6.2</v>
      </c>
      <c r="L286" s="127">
        <v>6.3</v>
      </c>
      <c r="M286" s="127">
        <v>6.2</v>
      </c>
      <c r="N286" s="127">
        <v>6.3</v>
      </c>
      <c r="O286" s="127">
        <v>6.3</v>
      </c>
      <c r="P286" s="127">
        <v>6.3</v>
      </c>
      <c r="Q286" s="127">
        <v>6.3</v>
      </c>
      <c r="R286" s="127">
        <v>6.3</v>
      </c>
    </row>
    <row r="287" spans="1:18" ht="15">
      <c r="A287" s="12"/>
      <c r="B287" s="1" t="s">
        <v>184</v>
      </c>
      <c r="C287" s="3" t="s">
        <v>2</v>
      </c>
      <c r="D287" s="131">
        <v>441.1</v>
      </c>
      <c r="E287" s="131">
        <v>170.6</v>
      </c>
      <c r="F287" s="130">
        <v>132</v>
      </c>
      <c r="G287" s="130">
        <v>126.5</v>
      </c>
      <c r="H287" s="130">
        <v>126.5</v>
      </c>
      <c r="I287" s="130">
        <v>125.8</v>
      </c>
      <c r="J287" s="130">
        <v>125.8</v>
      </c>
      <c r="K287" s="130">
        <v>124.6</v>
      </c>
      <c r="L287" s="130">
        <v>124.6</v>
      </c>
      <c r="M287" s="130">
        <v>124.6</v>
      </c>
      <c r="N287" s="130">
        <v>124.7</v>
      </c>
      <c r="O287" s="130">
        <v>124.7</v>
      </c>
      <c r="P287" s="130">
        <v>124.9</v>
      </c>
      <c r="Q287" s="130">
        <v>124.9</v>
      </c>
      <c r="R287" s="130">
        <v>125</v>
      </c>
    </row>
    <row r="288" spans="1:18" ht="30">
      <c r="A288" s="12"/>
      <c r="B288" s="1" t="s">
        <v>36</v>
      </c>
      <c r="C288" s="3" t="s">
        <v>2</v>
      </c>
      <c r="D288" s="127">
        <v>2748.3</v>
      </c>
      <c r="E288" s="127">
        <v>2282.4</v>
      </c>
      <c r="F288" s="127">
        <v>2263.2</v>
      </c>
      <c r="G288" s="127">
        <v>1871.2</v>
      </c>
      <c r="H288" s="127">
        <v>1871.1999999999998</v>
      </c>
      <c r="I288" s="127">
        <v>2093.6</v>
      </c>
      <c r="J288" s="127">
        <v>2093.7</v>
      </c>
      <c r="K288" s="127">
        <v>2093.7</v>
      </c>
      <c r="L288" s="127">
        <v>2093.7</v>
      </c>
      <c r="M288" s="127">
        <v>2093.7</v>
      </c>
      <c r="N288" s="127">
        <v>2093.7</v>
      </c>
      <c r="O288" s="127">
        <v>2093.7</v>
      </c>
      <c r="P288" s="127">
        <v>2093.7</v>
      </c>
      <c r="Q288" s="127">
        <v>2093.7</v>
      </c>
      <c r="R288" s="127">
        <v>2093.7</v>
      </c>
    </row>
    <row r="289" spans="1:18" ht="15">
      <c r="A289" s="12"/>
      <c r="B289" s="2" t="s">
        <v>185</v>
      </c>
      <c r="C289" s="3" t="s">
        <v>2</v>
      </c>
      <c r="D289" s="127">
        <v>931.7</v>
      </c>
      <c r="E289" s="127">
        <v>393.9</v>
      </c>
      <c r="F289" s="127">
        <v>434.5</v>
      </c>
      <c r="G289" s="127">
        <v>198.3</v>
      </c>
      <c r="H289" s="127">
        <v>198.3</v>
      </c>
      <c r="I289" s="127">
        <v>417.1</v>
      </c>
      <c r="J289" s="127">
        <v>417.1</v>
      </c>
      <c r="K289" s="127">
        <v>417.1</v>
      </c>
      <c r="L289" s="127">
        <v>417.1</v>
      </c>
      <c r="M289" s="127">
        <v>417.1</v>
      </c>
      <c r="N289" s="127">
        <v>417.1</v>
      </c>
      <c r="O289" s="127">
        <v>417.1</v>
      </c>
      <c r="P289" s="127">
        <v>417.1</v>
      </c>
      <c r="Q289" s="127">
        <v>417.1</v>
      </c>
      <c r="R289" s="127">
        <v>417.1</v>
      </c>
    </row>
    <row r="290" spans="1:18" ht="15">
      <c r="A290" s="12"/>
      <c r="B290" s="2" t="s">
        <v>186</v>
      </c>
      <c r="C290" s="3" t="s">
        <v>2</v>
      </c>
      <c r="D290" s="127">
        <v>1160.3</v>
      </c>
      <c r="E290" s="127">
        <v>1184.4</v>
      </c>
      <c r="F290" s="127">
        <v>1257.3</v>
      </c>
      <c r="G290" s="127">
        <v>1202.8999999999999</v>
      </c>
      <c r="H290" s="127">
        <v>1202.8999999999999</v>
      </c>
      <c r="I290" s="127">
        <v>1206.6</v>
      </c>
      <c r="J290" s="127">
        <v>1206.6</v>
      </c>
      <c r="K290" s="127">
        <v>1206.6</v>
      </c>
      <c r="L290" s="127">
        <v>1206.6</v>
      </c>
      <c r="M290" s="127">
        <v>1202.8999999999999</v>
      </c>
      <c r="N290" s="127">
        <v>1202.8999999999999</v>
      </c>
      <c r="O290" s="127">
        <v>1206.6</v>
      </c>
      <c r="P290" s="127">
        <v>1206.6</v>
      </c>
      <c r="Q290" s="127">
        <v>1206.6</v>
      </c>
      <c r="R290" s="127">
        <v>1206.6</v>
      </c>
    </row>
    <row r="291" spans="1:18" ht="15">
      <c r="A291" s="12"/>
      <c r="B291" s="2" t="s">
        <v>187</v>
      </c>
      <c r="C291" s="3" t="s">
        <v>2</v>
      </c>
      <c r="D291" s="132">
        <v>507.2</v>
      </c>
      <c r="E291" s="131">
        <v>627.7</v>
      </c>
      <c r="F291" s="130">
        <v>477.5</v>
      </c>
      <c r="G291" s="130">
        <v>467.5</v>
      </c>
      <c r="H291" s="130">
        <v>467.5</v>
      </c>
      <c r="I291" s="130">
        <v>467.5</v>
      </c>
      <c r="J291" s="130">
        <v>467.5</v>
      </c>
      <c r="K291" s="130">
        <v>467.5</v>
      </c>
      <c r="L291" s="130">
        <v>467.5</v>
      </c>
      <c r="M291" s="130">
        <v>467.5</v>
      </c>
      <c r="N291" s="130">
        <v>467.5</v>
      </c>
      <c r="O291" s="130">
        <v>467.5</v>
      </c>
      <c r="P291" s="130">
        <v>467.5</v>
      </c>
      <c r="Q291" s="130">
        <v>467.5</v>
      </c>
      <c r="R291" s="130">
        <v>467.5</v>
      </c>
    </row>
    <row r="292" spans="1:18" ht="60">
      <c r="A292" s="12"/>
      <c r="B292" s="1" t="s">
        <v>188</v>
      </c>
      <c r="C292" s="3" t="s">
        <v>2</v>
      </c>
      <c r="D292" s="142">
        <v>3834.7</v>
      </c>
      <c r="E292" s="127">
        <v>3192.3999999999996</v>
      </c>
      <c r="F292" s="127">
        <v>3156.9999999999995</v>
      </c>
      <c r="G292" s="127">
        <v>2697.2000000000003</v>
      </c>
      <c r="H292" s="127">
        <v>2701.4</v>
      </c>
      <c r="I292" s="127">
        <v>2927.2000000000003</v>
      </c>
      <c r="J292" s="127">
        <v>2930.5000000000005</v>
      </c>
      <c r="K292" s="127">
        <v>2911.1</v>
      </c>
      <c r="L292" s="127">
        <v>2920</v>
      </c>
      <c r="M292" s="127">
        <v>2912.1</v>
      </c>
      <c r="N292" s="127">
        <v>2915.2999999999997</v>
      </c>
      <c r="O292" s="127">
        <v>2913.9</v>
      </c>
      <c r="P292" s="127">
        <v>2916.7999999999997</v>
      </c>
      <c r="Q292" s="127">
        <v>2916.9</v>
      </c>
      <c r="R292" s="127">
        <v>2918.6</v>
      </c>
    </row>
    <row r="293" spans="1:18" ht="30">
      <c r="A293" s="12"/>
      <c r="B293" s="2" t="s">
        <v>37</v>
      </c>
      <c r="C293" s="3" t="s">
        <v>2</v>
      </c>
      <c r="D293" s="127">
        <v>286.5</v>
      </c>
      <c r="E293" s="127">
        <v>287.5</v>
      </c>
      <c r="F293" s="127">
        <v>269.4</v>
      </c>
      <c r="G293" s="127">
        <v>283.7</v>
      </c>
      <c r="H293" s="127">
        <v>284.7</v>
      </c>
      <c r="I293" s="127">
        <v>307.6</v>
      </c>
      <c r="J293" s="127">
        <v>310.9000000000001</v>
      </c>
      <c r="K293" s="127">
        <v>350.6</v>
      </c>
      <c r="L293" s="127">
        <v>350.70000000000005</v>
      </c>
      <c r="M293" s="127">
        <v>350.6</v>
      </c>
      <c r="N293" s="127">
        <v>350.70000000000005</v>
      </c>
      <c r="O293" s="127">
        <v>350.6</v>
      </c>
      <c r="P293" s="127">
        <v>350.70000000000005</v>
      </c>
      <c r="Q293" s="127">
        <v>350.6</v>
      </c>
      <c r="R293" s="127">
        <v>350.70000000000005</v>
      </c>
    </row>
    <row r="294" spans="1:18" ht="15">
      <c r="A294" s="12"/>
      <c r="B294" s="2" t="s">
        <v>38</v>
      </c>
      <c r="C294" s="3" t="s">
        <v>2</v>
      </c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</row>
    <row r="295" spans="1:18" ht="60">
      <c r="A295" s="12"/>
      <c r="B295" s="2" t="s">
        <v>39</v>
      </c>
      <c r="C295" s="3" t="s">
        <v>2</v>
      </c>
      <c r="D295" s="127">
        <v>38.2</v>
      </c>
      <c r="E295" s="127">
        <v>34.2</v>
      </c>
      <c r="F295" s="127">
        <v>36.3</v>
      </c>
      <c r="G295" s="127">
        <v>34</v>
      </c>
      <c r="H295" s="127">
        <v>36</v>
      </c>
      <c r="I295" s="127">
        <v>33.8</v>
      </c>
      <c r="J295" s="127">
        <v>33.8</v>
      </c>
      <c r="K295" s="127">
        <v>33.8</v>
      </c>
      <c r="L295" s="127">
        <v>33.8</v>
      </c>
      <c r="M295" s="127">
        <v>33.8</v>
      </c>
      <c r="N295" s="127">
        <v>33.8</v>
      </c>
      <c r="O295" s="127">
        <v>33.8</v>
      </c>
      <c r="P295" s="127">
        <v>33.8</v>
      </c>
      <c r="Q295" s="127">
        <v>33.8</v>
      </c>
      <c r="R295" s="127">
        <v>33.8</v>
      </c>
    </row>
    <row r="296" spans="1:18" ht="15">
      <c r="A296" s="12"/>
      <c r="B296" s="2" t="s">
        <v>40</v>
      </c>
      <c r="C296" s="3" t="s">
        <v>2</v>
      </c>
      <c r="D296" s="127">
        <v>269</v>
      </c>
      <c r="E296" s="127">
        <v>266.7</v>
      </c>
      <c r="F296" s="127">
        <v>256</v>
      </c>
      <c r="G296" s="127">
        <v>226.79999999999998</v>
      </c>
      <c r="H296" s="127">
        <v>227.9</v>
      </c>
      <c r="I296" s="127">
        <v>214.9</v>
      </c>
      <c r="J296" s="127">
        <v>214.9</v>
      </c>
      <c r="K296" s="127">
        <v>182.5</v>
      </c>
      <c r="L296" s="127">
        <v>182.5</v>
      </c>
      <c r="M296" s="127">
        <v>182.5</v>
      </c>
      <c r="N296" s="127">
        <v>182.5</v>
      </c>
      <c r="O296" s="127">
        <v>182.5</v>
      </c>
      <c r="P296" s="127">
        <v>182.5</v>
      </c>
      <c r="Q296" s="127">
        <v>182.5</v>
      </c>
      <c r="R296" s="127">
        <v>182.5</v>
      </c>
    </row>
    <row r="297" spans="1:18" ht="30">
      <c r="A297" s="12"/>
      <c r="B297" s="2" t="s">
        <v>41</v>
      </c>
      <c r="C297" s="3" t="s">
        <v>2</v>
      </c>
      <c r="D297" s="127">
        <v>735.4</v>
      </c>
      <c r="E297" s="127">
        <v>583.1</v>
      </c>
      <c r="F297" s="127">
        <v>624</v>
      </c>
      <c r="G297" s="127">
        <v>323.5</v>
      </c>
      <c r="H297" s="127">
        <v>323.5</v>
      </c>
      <c r="I297" s="127">
        <v>540.5</v>
      </c>
      <c r="J297" s="127">
        <v>540.5</v>
      </c>
      <c r="K297" s="127">
        <v>540.5</v>
      </c>
      <c r="L297" s="127">
        <v>540.5</v>
      </c>
      <c r="M297" s="127">
        <v>540.5</v>
      </c>
      <c r="N297" s="127">
        <v>540.5</v>
      </c>
      <c r="O297" s="127">
        <v>540.5</v>
      </c>
      <c r="P297" s="127">
        <v>540.5</v>
      </c>
      <c r="Q297" s="127">
        <v>540.5</v>
      </c>
      <c r="R297" s="127">
        <v>540.5</v>
      </c>
    </row>
    <row r="298" spans="1:18" ht="30">
      <c r="A298" s="12"/>
      <c r="B298" s="2" t="s">
        <v>42</v>
      </c>
      <c r="C298" s="3" t="s">
        <v>2</v>
      </c>
      <c r="D298" s="127">
        <v>4.4</v>
      </c>
      <c r="E298" s="127">
        <v>3.6</v>
      </c>
      <c r="F298" s="127">
        <v>4.1</v>
      </c>
      <c r="G298" s="127">
        <v>0.2</v>
      </c>
      <c r="H298" s="127">
        <v>0.2</v>
      </c>
      <c r="I298" s="127">
        <v>0.2</v>
      </c>
      <c r="J298" s="127">
        <v>0.2</v>
      </c>
      <c r="K298" s="127">
        <v>0.2</v>
      </c>
      <c r="L298" s="127">
        <v>0.2</v>
      </c>
      <c r="M298" s="127">
        <v>0.2</v>
      </c>
      <c r="N298" s="127">
        <v>0.2</v>
      </c>
      <c r="O298" s="127">
        <v>0.2</v>
      </c>
      <c r="P298" s="127">
        <v>0.2</v>
      </c>
      <c r="Q298" s="127">
        <v>0.2</v>
      </c>
      <c r="R298" s="127">
        <v>0.2</v>
      </c>
    </row>
    <row r="299" spans="1:18" ht="15">
      <c r="A299" s="12"/>
      <c r="B299" s="2" t="s">
        <v>43</v>
      </c>
      <c r="C299" s="3" t="s">
        <v>2</v>
      </c>
      <c r="D299" s="127">
        <v>1966.9</v>
      </c>
      <c r="E299" s="127">
        <v>1643</v>
      </c>
      <c r="F299" s="127">
        <v>1594.1</v>
      </c>
      <c r="G299" s="127">
        <v>1484.3</v>
      </c>
      <c r="H299" s="127">
        <v>1484.3</v>
      </c>
      <c r="I299" s="127">
        <v>1479.3</v>
      </c>
      <c r="J299" s="127">
        <v>1479.3</v>
      </c>
      <c r="K299" s="127">
        <v>1452.6</v>
      </c>
      <c r="L299" s="127">
        <v>1461.3999999999999</v>
      </c>
      <c r="M299" s="127">
        <v>1453.6</v>
      </c>
      <c r="N299" s="127">
        <v>1456.6999999999998</v>
      </c>
      <c r="O299" s="127">
        <v>1455.3999999999999</v>
      </c>
      <c r="P299" s="127">
        <v>1458.1999999999998</v>
      </c>
      <c r="Q299" s="127">
        <v>1458.3999999999999</v>
      </c>
      <c r="R299" s="127">
        <v>1459.9999999999998</v>
      </c>
    </row>
    <row r="300" spans="1:18" ht="15">
      <c r="A300" s="12"/>
      <c r="B300" s="2" t="s">
        <v>44</v>
      </c>
      <c r="C300" s="3" t="s">
        <v>2</v>
      </c>
      <c r="D300" s="127">
        <v>294.1</v>
      </c>
      <c r="E300" s="127">
        <v>152.9</v>
      </c>
      <c r="F300" s="127">
        <v>165</v>
      </c>
      <c r="G300" s="127">
        <v>165</v>
      </c>
      <c r="H300" s="127">
        <v>165</v>
      </c>
      <c r="I300" s="127">
        <v>164</v>
      </c>
      <c r="J300" s="127">
        <v>164</v>
      </c>
      <c r="K300" s="127">
        <v>164</v>
      </c>
      <c r="L300" s="127">
        <v>164</v>
      </c>
      <c r="M300" s="127">
        <v>164</v>
      </c>
      <c r="N300" s="127">
        <v>164</v>
      </c>
      <c r="O300" s="127">
        <v>164</v>
      </c>
      <c r="P300" s="127">
        <v>164</v>
      </c>
      <c r="Q300" s="127">
        <v>164</v>
      </c>
      <c r="R300" s="127">
        <v>164</v>
      </c>
    </row>
    <row r="301" spans="1:18" ht="15">
      <c r="A301" s="12"/>
      <c r="B301" s="2" t="s">
        <v>45</v>
      </c>
      <c r="C301" s="3" t="s">
        <v>2</v>
      </c>
      <c r="D301" s="127">
        <v>10.606</v>
      </c>
      <c r="E301" s="127">
        <v>3.1</v>
      </c>
      <c r="F301" s="127">
        <v>0.8</v>
      </c>
      <c r="G301" s="127">
        <v>0.8</v>
      </c>
      <c r="H301" s="127">
        <v>0.8</v>
      </c>
      <c r="I301" s="127">
        <v>0.8</v>
      </c>
      <c r="J301" s="127">
        <v>0.8</v>
      </c>
      <c r="K301" s="127">
        <v>0.8</v>
      </c>
      <c r="L301" s="127">
        <v>0.8</v>
      </c>
      <c r="M301" s="127">
        <v>0.8</v>
      </c>
      <c r="N301" s="127">
        <v>0.8</v>
      </c>
      <c r="O301" s="127">
        <v>0.8</v>
      </c>
      <c r="P301" s="127">
        <v>0.8</v>
      </c>
      <c r="Q301" s="127">
        <v>0.8</v>
      </c>
      <c r="R301" s="127">
        <v>0.8</v>
      </c>
    </row>
    <row r="302" spans="1:18" ht="15">
      <c r="A302" s="12"/>
      <c r="B302" s="2" t="s">
        <v>46</v>
      </c>
      <c r="C302" s="3" t="s">
        <v>2</v>
      </c>
      <c r="D302" s="127">
        <v>211</v>
      </c>
      <c r="E302" s="127">
        <v>199.2</v>
      </c>
      <c r="F302" s="127">
        <v>183.6</v>
      </c>
      <c r="G302" s="127">
        <v>158.4</v>
      </c>
      <c r="H302" s="127">
        <v>158.4</v>
      </c>
      <c r="I302" s="127">
        <v>165.1</v>
      </c>
      <c r="J302" s="127">
        <v>165.1</v>
      </c>
      <c r="K302" s="127">
        <v>165.1</v>
      </c>
      <c r="L302" s="127">
        <v>165.1</v>
      </c>
      <c r="M302" s="127">
        <v>165.1</v>
      </c>
      <c r="N302" s="127">
        <v>165.1</v>
      </c>
      <c r="O302" s="127">
        <v>165.1</v>
      </c>
      <c r="P302" s="127">
        <v>165.1</v>
      </c>
      <c r="Q302" s="127">
        <v>165.1</v>
      </c>
      <c r="R302" s="127">
        <v>165.1</v>
      </c>
    </row>
    <row r="303" spans="1:18" ht="30">
      <c r="A303" s="12"/>
      <c r="B303" s="2" t="s">
        <v>47</v>
      </c>
      <c r="C303" s="3" t="s">
        <v>2</v>
      </c>
      <c r="D303" s="127">
        <v>4.8</v>
      </c>
      <c r="E303" s="127">
        <v>5.5</v>
      </c>
      <c r="F303" s="127">
        <v>8.2</v>
      </c>
      <c r="G303" s="127">
        <v>6</v>
      </c>
      <c r="H303" s="127">
        <v>6</v>
      </c>
      <c r="I303" s="127">
        <v>6</v>
      </c>
      <c r="J303" s="127">
        <v>6</v>
      </c>
      <c r="K303" s="127">
        <v>6</v>
      </c>
      <c r="L303" s="127">
        <v>6</v>
      </c>
      <c r="M303" s="127">
        <v>6</v>
      </c>
      <c r="N303" s="127">
        <v>6</v>
      </c>
      <c r="O303" s="127">
        <v>6</v>
      </c>
      <c r="P303" s="127">
        <v>6</v>
      </c>
      <c r="Q303" s="127">
        <v>6</v>
      </c>
      <c r="R303" s="127">
        <v>6</v>
      </c>
    </row>
    <row r="304" spans="1:18" ht="30">
      <c r="A304" s="12"/>
      <c r="B304" s="2" t="s">
        <v>48</v>
      </c>
      <c r="C304" s="3" t="s">
        <v>2</v>
      </c>
      <c r="D304" s="127">
        <v>13.8</v>
      </c>
      <c r="E304" s="127">
        <v>13.6</v>
      </c>
      <c r="F304" s="127">
        <v>13.9</v>
      </c>
      <c r="G304" s="127">
        <v>12.6</v>
      </c>
      <c r="H304" s="127">
        <v>12.7</v>
      </c>
      <c r="I304" s="127">
        <v>12.6</v>
      </c>
      <c r="J304" s="127">
        <v>12.6</v>
      </c>
      <c r="K304" s="127">
        <v>12.6</v>
      </c>
      <c r="L304" s="127">
        <v>12.6</v>
      </c>
      <c r="M304" s="127">
        <v>12.6</v>
      </c>
      <c r="N304" s="127">
        <v>12.6</v>
      </c>
      <c r="O304" s="127">
        <v>12.6</v>
      </c>
      <c r="P304" s="127">
        <v>12.6</v>
      </c>
      <c r="Q304" s="127">
        <v>12.6</v>
      </c>
      <c r="R304" s="127">
        <v>12.6</v>
      </c>
    </row>
    <row r="305" spans="1:18" ht="45">
      <c r="A305" s="12"/>
      <c r="B305" s="2" t="s">
        <v>49</v>
      </c>
      <c r="C305" s="3" t="s">
        <v>2</v>
      </c>
      <c r="D305" s="127">
        <v>0</v>
      </c>
      <c r="E305" s="127">
        <v>0</v>
      </c>
      <c r="F305" s="127">
        <v>1.6</v>
      </c>
      <c r="G305" s="127">
        <v>1.9</v>
      </c>
      <c r="H305" s="127">
        <v>1.9</v>
      </c>
      <c r="I305" s="127">
        <v>2.4</v>
      </c>
      <c r="J305" s="127">
        <v>2.4</v>
      </c>
      <c r="K305" s="127">
        <v>2.4</v>
      </c>
      <c r="L305" s="127">
        <v>2.4</v>
      </c>
      <c r="M305" s="127">
        <v>2.4</v>
      </c>
      <c r="N305" s="127">
        <v>2.4</v>
      </c>
      <c r="O305" s="127">
        <v>2.4</v>
      </c>
      <c r="P305" s="127">
        <v>2.4</v>
      </c>
      <c r="Q305" s="127">
        <v>2.4</v>
      </c>
      <c r="R305" s="127">
        <v>2.4</v>
      </c>
    </row>
    <row r="306" spans="1:18" ht="30">
      <c r="A306" s="12"/>
      <c r="B306" s="1" t="s">
        <v>377</v>
      </c>
      <c r="C306" s="3" t="s">
        <v>2</v>
      </c>
      <c r="D306" s="127">
        <v>-42.2</v>
      </c>
      <c r="E306" s="127">
        <v>-120.49999999999955</v>
      </c>
      <c r="F306" s="127">
        <v>-135.19999999999982</v>
      </c>
      <c r="G306" s="127">
        <v>-72.70000000000027</v>
      </c>
      <c r="H306" s="127">
        <v>-73.09999999999991</v>
      </c>
      <c r="I306" s="127">
        <v>-73.40000000000055</v>
      </c>
      <c r="J306" s="127">
        <v>-73.70000000000073</v>
      </c>
      <c r="K306" s="127">
        <v>-71.90000000000009</v>
      </c>
      <c r="L306" s="127">
        <v>-72.70000000000027</v>
      </c>
      <c r="M306" s="142">
        <v>-72</v>
      </c>
      <c r="N306" s="127">
        <v>-72.29999999999973</v>
      </c>
      <c r="O306" s="127">
        <v>-72.10000000000036</v>
      </c>
      <c r="P306" s="127">
        <v>-72.40000000000009</v>
      </c>
      <c r="Q306" s="127">
        <v>-72.40000000000055</v>
      </c>
      <c r="R306" s="127">
        <v>-72.59999999999991</v>
      </c>
    </row>
    <row r="307" spans="1:18" ht="15">
      <c r="A307" s="12"/>
      <c r="B307" s="1" t="s">
        <v>352</v>
      </c>
      <c r="C307" s="3" t="s">
        <v>2</v>
      </c>
      <c r="D307" s="127">
        <v>0</v>
      </c>
      <c r="E307" s="127">
        <v>0</v>
      </c>
      <c r="F307" s="127">
        <v>35.2</v>
      </c>
      <c r="G307" s="127">
        <v>47.900000000000276</v>
      </c>
      <c r="H307" s="127">
        <v>48.3</v>
      </c>
      <c r="I307" s="127">
        <v>61.30000000000028</v>
      </c>
      <c r="J307" s="142">
        <v>62</v>
      </c>
      <c r="K307" s="127">
        <v>73.20000000000027</v>
      </c>
      <c r="L307" s="127">
        <v>74.69999999999999</v>
      </c>
      <c r="M307" s="127">
        <v>85.20000000000027</v>
      </c>
      <c r="N307" s="142">
        <v>87</v>
      </c>
      <c r="O307" s="127">
        <v>97.30000000000027</v>
      </c>
      <c r="P307" s="127">
        <v>99.4</v>
      </c>
      <c r="Q307" s="127">
        <v>169.70000000000027</v>
      </c>
      <c r="R307" s="142">
        <v>172</v>
      </c>
    </row>
    <row r="308" spans="1:18" s="17" customFormat="1" ht="28.5">
      <c r="A308" s="34" t="s">
        <v>359</v>
      </c>
      <c r="B308" s="36" t="s">
        <v>357</v>
      </c>
      <c r="C308" s="37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1:18" ht="15">
      <c r="A309" s="12"/>
      <c r="B309" s="4" t="s">
        <v>17</v>
      </c>
      <c r="C309" s="3" t="s">
        <v>154</v>
      </c>
      <c r="D309" s="7">
        <v>16.928</v>
      </c>
      <c r="E309" s="7">
        <v>17.317</v>
      </c>
      <c r="F309" s="7">
        <v>17.566</v>
      </c>
      <c r="G309" s="7">
        <v>17.865</v>
      </c>
      <c r="H309" s="7">
        <v>17.957</v>
      </c>
      <c r="I309" s="7">
        <v>18.187</v>
      </c>
      <c r="J309" s="7">
        <v>18.365</v>
      </c>
      <c r="K309" s="7">
        <v>18.513</v>
      </c>
      <c r="L309" s="7">
        <v>18.781</v>
      </c>
      <c r="M309" s="7">
        <v>18.942</v>
      </c>
      <c r="N309" s="7">
        <v>19.263</v>
      </c>
      <c r="O309" s="7">
        <v>19.403</v>
      </c>
      <c r="P309" s="7">
        <v>19.782</v>
      </c>
      <c r="Q309" s="7">
        <v>19.92</v>
      </c>
      <c r="R309" s="7">
        <v>20.361</v>
      </c>
    </row>
    <row r="310" spans="1:18" ht="30">
      <c r="A310" s="12"/>
      <c r="B310" s="40" t="s">
        <v>172</v>
      </c>
      <c r="C310" s="39" t="s">
        <v>122</v>
      </c>
      <c r="D310" s="136">
        <v>34815.1</v>
      </c>
      <c r="E310" s="136">
        <v>35615.8</v>
      </c>
      <c r="F310" s="136">
        <v>36150</v>
      </c>
      <c r="G310" s="136">
        <v>36692.3</v>
      </c>
      <c r="H310" s="136">
        <v>36873</v>
      </c>
      <c r="I310" s="137">
        <v>37279.37122226466</v>
      </c>
      <c r="J310" s="137">
        <v>37610.5</v>
      </c>
      <c r="K310" s="136">
        <v>37875.9</v>
      </c>
      <c r="L310" s="136">
        <v>38362.7</v>
      </c>
      <c r="M310" s="136">
        <v>38633.4</v>
      </c>
      <c r="N310" s="136">
        <v>39206.7</v>
      </c>
      <c r="O310" s="136">
        <v>39444.7</v>
      </c>
      <c r="P310" s="136">
        <v>40108.5</v>
      </c>
      <c r="Q310" s="136">
        <v>40351.9</v>
      </c>
      <c r="R310" s="136">
        <v>41111.2</v>
      </c>
    </row>
    <row r="311" spans="1:18" ht="45">
      <c r="A311" s="12"/>
      <c r="B311" s="40" t="s">
        <v>171</v>
      </c>
      <c r="C311" s="3" t="s">
        <v>24</v>
      </c>
      <c r="D311" s="134">
        <v>93.5</v>
      </c>
      <c r="E311" s="135">
        <v>97.2</v>
      </c>
      <c r="F311" s="135">
        <v>97.6</v>
      </c>
      <c r="G311" s="135">
        <v>97.6</v>
      </c>
      <c r="H311" s="135">
        <v>98.1</v>
      </c>
      <c r="I311" s="135">
        <v>98.1</v>
      </c>
      <c r="J311" s="135">
        <v>98.5</v>
      </c>
      <c r="K311" s="135">
        <v>97.7</v>
      </c>
      <c r="L311" s="135">
        <v>98.1</v>
      </c>
      <c r="M311" s="135">
        <v>98.1</v>
      </c>
      <c r="N311" s="135">
        <v>98.3</v>
      </c>
      <c r="O311" s="135">
        <v>98.2</v>
      </c>
      <c r="P311" s="135">
        <v>98.4</v>
      </c>
      <c r="Q311" s="135">
        <v>98.4</v>
      </c>
      <c r="R311" s="135">
        <v>98.6</v>
      </c>
    </row>
    <row r="312" spans="1:19" ht="30">
      <c r="A312" s="12"/>
      <c r="B312" s="4" t="s">
        <v>123</v>
      </c>
      <c r="C312" s="3" t="s">
        <v>122</v>
      </c>
      <c r="D312" s="138">
        <v>19392.35</v>
      </c>
      <c r="E312" s="138">
        <v>20101.3</v>
      </c>
      <c r="F312" s="138">
        <v>20765</v>
      </c>
      <c r="G312" s="138">
        <v>21595</v>
      </c>
      <c r="H312" s="138">
        <v>21657</v>
      </c>
      <c r="I312" s="138">
        <v>22430</v>
      </c>
      <c r="J312" s="138">
        <v>22458</v>
      </c>
      <c r="K312" s="138">
        <v>23195</v>
      </c>
      <c r="L312" s="138">
        <v>23289</v>
      </c>
      <c r="M312" s="138">
        <v>24120</v>
      </c>
      <c r="N312" s="138">
        <v>24270</v>
      </c>
      <c r="O312" s="138">
        <v>25105</v>
      </c>
      <c r="P312" s="138">
        <v>25360</v>
      </c>
      <c r="Q312" s="138">
        <v>26140</v>
      </c>
      <c r="R312" s="138">
        <v>26500</v>
      </c>
      <c r="S312" s="102"/>
    </row>
    <row r="313" spans="1:18" s="17" customFormat="1" ht="15">
      <c r="A313" s="34" t="s">
        <v>360</v>
      </c>
      <c r="B313" s="36" t="s">
        <v>361</v>
      </c>
      <c r="C313" s="37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1:18" ht="15">
      <c r="A314" s="12"/>
      <c r="B314" s="40" t="s">
        <v>375</v>
      </c>
      <c r="C314" s="39" t="s">
        <v>50</v>
      </c>
      <c r="D314" s="139">
        <v>28.5</v>
      </c>
      <c r="E314" s="139">
        <v>28.1</v>
      </c>
      <c r="F314" s="139">
        <v>28.14</v>
      </c>
      <c r="G314" s="139">
        <v>28.25</v>
      </c>
      <c r="H314" s="139">
        <v>28.3</v>
      </c>
      <c r="I314" s="139">
        <v>28.37</v>
      </c>
      <c r="J314" s="139">
        <v>28.48</v>
      </c>
      <c r="K314" s="139">
        <v>28.5</v>
      </c>
      <c r="L314" s="139">
        <v>28.67</v>
      </c>
      <c r="M314" s="139">
        <v>28.56</v>
      </c>
      <c r="N314" s="139">
        <v>28.73</v>
      </c>
      <c r="O314" s="139">
        <v>28.72</v>
      </c>
      <c r="P314" s="139">
        <v>28.82</v>
      </c>
      <c r="Q314" s="139">
        <v>28.87</v>
      </c>
      <c r="R314" s="139">
        <v>28.93</v>
      </c>
    </row>
    <row r="315" spans="1:18" ht="30">
      <c r="A315" s="12"/>
      <c r="B315" s="40" t="s">
        <v>376</v>
      </c>
      <c r="C315" s="39" t="s">
        <v>50</v>
      </c>
      <c r="D315" s="7">
        <v>22.31</v>
      </c>
      <c r="E315" s="7">
        <v>22.53</v>
      </c>
      <c r="F315" s="7">
        <v>22.56</v>
      </c>
      <c r="G315" s="7">
        <v>22.62</v>
      </c>
      <c r="H315" s="7">
        <v>22.68</v>
      </c>
      <c r="I315" s="7">
        <v>22.75</v>
      </c>
      <c r="J315" s="7">
        <v>22.88</v>
      </c>
      <c r="K315" s="7">
        <v>22.91</v>
      </c>
      <c r="L315" s="7">
        <v>23.11</v>
      </c>
      <c r="M315" s="139">
        <v>23</v>
      </c>
      <c r="N315" s="7">
        <v>23.21</v>
      </c>
      <c r="O315" s="7">
        <v>23.19</v>
      </c>
      <c r="P315" s="7">
        <v>23.34</v>
      </c>
      <c r="Q315" s="7">
        <v>23.36</v>
      </c>
      <c r="R315" s="7">
        <v>23.47</v>
      </c>
    </row>
    <row r="316" spans="1:18" ht="45">
      <c r="A316" s="12"/>
      <c r="B316" s="4" t="s">
        <v>372</v>
      </c>
      <c r="C316" s="3" t="s">
        <v>373</v>
      </c>
      <c r="D316" s="140">
        <v>51431.8</v>
      </c>
      <c r="E316" s="140">
        <v>56961.3</v>
      </c>
      <c r="F316" s="140">
        <v>57015.4</v>
      </c>
      <c r="G316" s="140">
        <v>57250.8</v>
      </c>
      <c r="H316" s="140">
        <v>57338.4</v>
      </c>
      <c r="I316" s="140">
        <v>57988.9</v>
      </c>
      <c r="J316" s="140">
        <v>58316.2</v>
      </c>
      <c r="K316" s="140">
        <v>59432.1</v>
      </c>
      <c r="L316" s="140">
        <v>59950.6</v>
      </c>
      <c r="M316" s="140">
        <v>59958.8</v>
      </c>
      <c r="N316" s="140">
        <v>60674.9</v>
      </c>
      <c r="O316" s="140">
        <v>61075.6</v>
      </c>
      <c r="P316" s="140">
        <v>61944</v>
      </c>
      <c r="Q316" s="140">
        <v>61722.8</v>
      </c>
      <c r="R316" s="140">
        <v>62769</v>
      </c>
    </row>
    <row r="317" spans="1:18" ht="60">
      <c r="A317" s="12"/>
      <c r="B317" s="4" t="s">
        <v>374</v>
      </c>
      <c r="C317" s="3" t="s">
        <v>24</v>
      </c>
      <c r="D317" s="140">
        <v>103.8</v>
      </c>
      <c r="E317" s="140">
        <v>110.7</v>
      </c>
      <c r="F317" s="140">
        <v>100.1</v>
      </c>
      <c r="G317" s="140">
        <v>100.4</v>
      </c>
      <c r="H317" s="140">
        <v>100.6</v>
      </c>
      <c r="I317" s="140">
        <v>101.3</v>
      </c>
      <c r="J317" s="140">
        <v>101.7</v>
      </c>
      <c r="K317" s="140">
        <v>102.5</v>
      </c>
      <c r="L317" s="140">
        <v>102.8</v>
      </c>
      <c r="M317" s="140">
        <v>100.9</v>
      </c>
      <c r="N317" s="140">
        <v>101.2</v>
      </c>
      <c r="O317" s="140">
        <v>101.9</v>
      </c>
      <c r="P317" s="140">
        <v>102</v>
      </c>
      <c r="Q317" s="133">
        <v>101.0598084535025</v>
      </c>
      <c r="R317" s="133">
        <v>101.33186680641707</v>
      </c>
    </row>
    <row r="318" spans="1:18" ht="15">
      <c r="A318" s="12"/>
      <c r="B318" s="40" t="s">
        <v>19</v>
      </c>
      <c r="C318" s="39" t="s">
        <v>366</v>
      </c>
      <c r="D318" s="7">
        <v>0.63</v>
      </c>
      <c r="E318" s="7">
        <v>0.37</v>
      </c>
      <c r="F318" s="7">
        <v>0.37</v>
      </c>
      <c r="G318" s="7">
        <v>0.37</v>
      </c>
      <c r="H318" s="7">
        <v>0.36</v>
      </c>
      <c r="I318" s="7">
        <v>0.36</v>
      </c>
      <c r="J318" s="7">
        <v>0.36</v>
      </c>
      <c r="K318" s="7">
        <v>0.36</v>
      </c>
      <c r="L318" s="7">
        <v>0.35</v>
      </c>
      <c r="M318" s="7">
        <v>0.36</v>
      </c>
      <c r="N318" s="7">
        <v>0.36</v>
      </c>
      <c r="O318" s="7">
        <v>0.36</v>
      </c>
      <c r="P318" s="7">
        <v>0.35</v>
      </c>
      <c r="Q318" s="7">
        <v>0.35</v>
      </c>
      <c r="R318" s="7">
        <v>0.35</v>
      </c>
    </row>
    <row r="319" spans="1:18" ht="30">
      <c r="A319" s="12"/>
      <c r="B319" s="40" t="s">
        <v>20</v>
      </c>
      <c r="C319" s="39" t="s">
        <v>8</v>
      </c>
      <c r="D319" s="7">
        <v>0.63</v>
      </c>
      <c r="E319" s="7">
        <v>0.37</v>
      </c>
      <c r="F319" s="7">
        <v>0.37</v>
      </c>
      <c r="G319" s="7">
        <v>0.37</v>
      </c>
      <c r="H319" s="7">
        <v>0.36</v>
      </c>
      <c r="I319" s="7">
        <v>0.36</v>
      </c>
      <c r="J319" s="7">
        <v>0.36</v>
      </c>
      <c r="K319" s="7">
        <v>0.36</v>
      </c>
      <c r="L319" s="7">
        <v>0.35</v>
      </c>
      <c r="M319" s="7">
        <v>0.36</v>
      </c>
      <c r="N319" s="7">
        <v>0.36</v>
      </c>
      <c r="O319" s="7">
        <v>0.36</v>
      </c>
      <c r="P319" s="7">
        <v>0.35</v>
      </c>
      <c r="Q319" s="7">
        <v>0.35</v>
      </c>
      <c r="R319" s="7">
        <v>0.35</v>
      </c>
    </row>
    <row r="320" spans="1:18" ht="30">
      <c r="A320" s="12"/>
      <c r="B320" s="40" t="s">
        <v>367</v>
      </c>
      <c r="C320" s="39" t="s">
        <v>50</v>
      </c>
      <c r="D320" s="7">
        <v>0.179</v>
      </c>
      <c r="E320" s="7">
        <v>0.105</v>
      </c>
      <c r="F320" s="7">
        <v>0.105</v>
      </c>
      <c r="G320" s="7">
        <v>0.104</v>
      </c>
      <c r="H320" s="7">
        <v>0.103</v>
      </c>
      <c r="I320" s="7">
        <v>0.103</v>
      </c>
      <c r="J320" s="7">
        <v>0.102</v>
      </c>
      <c r="K320" s="7">
        <v>0.102</v>
      </c>
      <c r="L320" s="7">
        <v>0.101</v>
      </c>
      <c r="M320" s="7">
        <v>0.101</v>
      </c>
      <c r="N320" s="7">
        <v>0.102</v>
      </c>
      <c r="O320" s="7">
        <v>0.102</v>
      </c>
      <c r="P320" s="7">
        <v>0.102</v>
      </c>
      <c r="Q320" s="7">
        <v>0.102</v>
      </c>
      <c r="R320" s="7">
        <v>0.102</v>
      </c>
    </row>
    <row r="321" spans="1:18" ht="90">
      <c r="A321" s="12"/>
      <c r="B321" s="40" t="s">
        <v>21</v>
      </c>
      <c r="C321" s="39" t="s">
        <v>50</v>
      </c>
      <c r="D321" s="7">
        <v>0.179</v>
      </c>
      <c r="E321" s="7">
        <v>0.105</v>
      </c>
      <c r="F321" s="7">
        <v>0.105</v>
      </c>
      <c r="G321" s="7">
        <v>0.104</v>
      </c>
      <c r="H321" s="7">
        <v>0.103</v>
      </c>
      <c r="I321" s="7">
        <v>0.103</v>
      </c>
      <c r="J321" s="7">
        <v>0.102</v>
      </c>
      <c r="K321" s="7">
        <v>0.102</v>
      </c>
      <c r="L321" s="7">
        <v>0.101</v>
      </c>
      <c r="M321" s="7">
        <v>0.102</v>
      </c>
      <c r="N321" s="7">
        <v>0.102</v>
      </c>
      <c r="O321" s="7">
        <v>0.102</v>
      </c>
      <c r="P321" s="7">
        <v>0.102</v>
      </c>
      <c r="Q321" s="7">
        <v>0.102</v>
      </c>
      <c r="R321" s="7">
        <v>0.102</v>
      </c>
    </row>
    <row r="322" spans="1:18" ht="78.75" customHeight="1">
      <c r="A322" s="12"/>
      <c r="B322" s="46" t="s">
        <v>371</v>
      </c>
      <c r="C322" s="39" t="s">
        <v>173</v>
      </c>
      <c r="D322" s="7">
        <v>0.94</v>
      </c>
      <c r="E322" s="7">
        <v>0.66</v>
      </c>
      <c r="F322" s="7">
        <v>0.66</v>
      </c>
      <c r="G322" s="7">
        <v>0.66</v>
      </c>
      <c r="H322" s="7">
        <v>0.65</v>
      </c>
      <c r="I322" s="7">
        <v>0.65</v>
      </c>
      <c r="J322" s="7">
        <v>0.64</v>
      </c>
      <c r="K322" s="7">
        <v>0.64</v>
      </c>
      <c r="L322" s="7">
        <v>0.63</v>
      </c>
      <c r="M322" s="7">
        <v>0.63</v>
      </c>
      <c r="N322" s="7">
        <v>0.62</v>
      </c>
      <c r="O322" s="7">
        <v>0.62</v>
      </c>
      <c r="P322" s="7">
        <v>0.61</v>
      </c>
      <c r="Q322" s="7">
        <v>0.61</v>
      </c>
      <c r="R322" s="139">
        <v>0.6</v>
      </c>
    </row>
    <row r="323" spans="1:18" ht="60">
      <c r="A323" s="12"/>
      <c r="B323" s="4" t="s">
        <v>124</v>
      </c>
      <c r="C323" s="3" t="s">
        <v>50</v>
      </c>
      <c r="D323" s="7">
        <v>14.823</v>
      </c>
      <c r="E323" s="7">
        <v>13.612</v>
      </c>
      <c r="F323" s="7">
        <v>13.635</v>
      </c>
      <c r="G323" s="7">
        <v>13.648</v>
      </c>
      <c r="H323" s="7">
        <v>13.653</v>
      </c>
      <c r="I323" s="7">
        <v>13.671</v>
      </c>
      <c r="J323" s="7">
        <v>13.695</v>
      </c>
      <c r="K323" s="7">
        <v>13.72</v>
      </c>
      <c r="L323" s="7">
        <v>13.763</v>
      </c>
      <c r="M323" s="7">
        <v>13.775</v>
      </c>
      <c r="N323" s="7">
        <v>13.883</v>
      </c>
      <c r="O323" s="7">
        <v>13.927</v>
      </c>
      <c r="P323" s="7">
        <v>14.097</v>
      </c>
      <c r="Q323" s="7">
        <v>14.08</v>
      </c>
      <c r="R323" s="7">
        <v>14.31</v>
      </c>
    </row>
    <row r="324" spans="1:18" ht="46.5" customHeight="1">
      <c r="A324" s="12"/>
      <c r="B324" s="4" t="s">
        <v>125</v>
      </c>
      <c r="C324" s="3" t="s">
        <v>2</v>
      </c>
      <c r="D324" s="7">
        <v>9148.5</v>
      </c>
      <c r="E324" s="7">
        <v>9304.3</v>
      </c>
      <c r="F324" s="7">
        <v>9328.9</v>
      </c>
      <c r="G324" s="7">
        <v>9376.3</v>
      </c>
      <c r="H324" s="7">
        <v>9394.1</v>
      </c>
      <c r="I324" s="7">
        <v>9513.2</v>
      </c>
      <c r="J324" s="7">
        <v>9583.7</v>
      </c>
      <c r="K324" s="7">
        <v>9784.9</v>
      </c>
      <c r="L324" s="7">
        <v>9901.2</v>
      </c>
      <c r="M324" s="7">
        <v>9911.2</v>
      </c>
      <c r="N324" s="7">
        <v>10108.2</v>
      </c>
      <c r="O324" s="7">
        <v>10207.2</v>
      </c>
      <c r="P324" s="7">
        <v>10478.7</v>
      </c>
      <c r="Q324" s="7">
        <v>10428.7</v>
      </c>
      <c r="R324" s="7">
        <v>10778.7</v>
      </c>
    </row>
    <row r="325" spans="1:18" s="17" customFormat="1" ht="28.5">
      <c r="A325" s="34" t="s">
        <v>362</v>
      </c>
      <c r="B325" s="36" t="s">
        <v>363</v>
      </c>
      <c r="C325" s="41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1:18" ht="60">
      <c r="A326" s="12"/>
      <c r="B326" s="4" t="s">
        <v>126</v>
      </c>
      <c r="C326" s="3" t="s">
        <v>50</v>
      </c>
      <c r="D326" s="106">
        <v>2.711</v>
      </c>
      <c r="E326" s="106">
        <v>2.918</v>
      </c>
      <c r="F326" s="106">
        <v>2.86</v>
      </c>
      <c r="G326" s="106">
        <v>2.786</v>
      </c>
      <c r="H326" s="106">
        <v>2.884</v>
      </c>
      <c r="I326" s="106">
        <v>2.831</v>
      </c>
      <c r="J326" s="106">
        <v>2.879</v>
      </c>
      <c r="K326" s="106">
        <v>2.887</v>
      </c>
      <c r="L326" s="106">
        <v>2.908</v>
      </c>
      <c r="M326" s="106">
        <v>2.943</v>
      </c>
      <c r="N326" s="106">
        <v>2.983</v>
      </c>
      <c r="O326" s="106">
        <v>3</v>
      </c>
      <c r="P326" s="106">
        <v>3.63</v>
      </c>
      <c r="Q326" s="106">
        <v>3.06</v>
      </c>
      <c r="R326" s="106">
        <v>3.105</v>
      </c>
    </row>
    <row r="327" spans="1:18" ht="105">
      <c r="A327" s="12"/>
      <c r="B327" s="4" t="s">
        <v>174</v>
      </c>
      <c r="C327" s="3" t="s">
        <v>50</v>
      </c>
      <c r="D327" s="106">
        <v>5.302</v>
      </c>
      <c r="E327" s="106">
        <v>5.348</v>
      </c>
      <c r="F327" s="106">
        <v>5.485</v>
      </c>
      <c r="G327" s="106">
        <v>5.485</v>
      </c>
      <c r="H327" s="106">
        <v>5.586</v>
      </c>
      <c r="I327" s="106">
        <v>5.53</v>
      </c>
      <c r="J327" s="106">
        <v>5.702</v>
      </c>
      <c r="K327" s="106">
        <v>5.6</v>
      </c>
      <c r="L327" s="106">
        <v>5.825</v>
      </c>
      <c r="M327" s="106">
        <v>5.75</v>
      </c>
      <c r="N327" s="106">
        <v>5.961</v>
      </c>
      <c r="O327" s="106">
        <v>5.845</v>
      </c>
      <c r="P327" s="106">
        <v>6.105</v>
      </c>
      <c r="Q327" s="106">
        <v>5.95</v>
      </c>
      <c r="R327" s="106">
        <v>6.266</v>
      </c>
    </row>
    <row r="328" spans="1:18" ht="30">
      <c r="A328" s="12"/>
      <c r="B328" s="4" t="s">
        <v>127</v>
      </c>
      <c r="C328" s="3" t="s">
        <v>50</v>
      </c>
      <c r="D328" s="106">
        <v>5.302</v>
      </c>
      <c r="E328" s="106">
        <v>5.348</v>
      </c>
      <c r="F328" s="106">
        <v>5.485</v>
      </c>
      <c r="G328" s="106">
        <v>5.485</v>
      </c>
      <c r="H328" s="106">
        <v>5.586</v>
      </c>
      <c r="I328" s="106">
        <v>5.53</v>
      </c>
      <c r="J328" s="106">
        <v>5.702</v>
      </c>
      <c r="K328" s="106">
        <v>5.6</v>
      </c>
      <c r="L328" s="106">
        <v>5.825</v>
      </c>
      <c r="M328" s="106">
        <v>5.75</v>
      </c>
      <c r="N328" s="106">
        <v>5.961</v>
      </c>
      <c r="O328" s="106">
        <v>5.845</v>
      </c>
      <c r="P328" s="106">
        <v>6.105</v>
      </c>
      <c r="Q328" s="106">
        <v>5.95</v>
      </c>
      <c r="R328" s="106">
        <v>6.266</v>
      </c>
    </row>
    <row r="329" spans="1:18" ht="15.75">
      <c r="A329" s="12"/>
      <c r="B329" s="4" t="s">
        <v>128</v>
      </c>
      <c r="C329" s="3" t="s">
        <v>50</v>
      </c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</row>
    <row r="330" spans="1:18" ht="75">
      <c r="A330" s="12"/>
      <c r="B330" s="4" t="s">
        <v>129</v>
      </c>
      <c r="C330" s="3" t="s">
        <v>50</v>
      </c>
      <c r="D330" s="7">
        <v>0.14</v>
      </c>
      <c r="E330" s="7">
        <v>0.156</v>
      </c>
      <c r="F330" s="7">
        <v>0.153</v>
      </c>
      <c r="G330" s="7">
        <v>0.156</v>
      </c>
      <c r="H330" s="7">
        <v>0.162</v>
      </c>
      <c r="I330" s="7">
        <v>0.16</v>
      </c>
      <c r="J330" s="7">
        <v>0.173</v>
      </c>
      <c r="K330" s="7">
        <v>0.165</v>
      </c>
      <c r="L330" s="7">
        <v>0.185</v>
      </c>
      <c r="M330" s="7">
        <v>0.171</v>
      </c>
      <c r="N330" s="7">
        <v>0.198</v>
      </c>
      <c r="O330" s="7">
        <v>0.178</v>
      </c>
      <c r="P330" s="7">
        <v>0.212</v>
      </c>
      <c r="Q330" s="7">
        <v>0.187</v>
      </c>
      <c r="R330" s="7">
        <v>0.228</v>
      </c>
    </row>
    <row r="331" spans="1:18" ht="75">
      <c r="A331" s="12"/>
      <c r="B331" s="4" t="s">
        <v>130</v>
      </c>
      <c r="C331" s="3" t="s">
        <v>50</v>
      </c>
      <c r="D331" s="7">
        <v>0.512</v>
      </c>
      <c r="E331" s="7">
        <v>0.476</v>
      </c>
      <c r="F331" s="7">
        <v>0.511</v>
      </c>
      <c r="G331" s="7">
        <v>0.511</v>
      </c>
      <c r="H331" s="7">
        <v>0.514</v>
      </c>
      <c r="I331" s="7">
        <v>0.53</v>
      </c>
      <c r="J331" s="7">
        <v>0.532</v>
      </c>
      <c r="K331" s="7">
        <v>0.55</v>
      </c>
      <c r="L331" s="7">
        <v>0.558</v>
      </c>
      <c r="M331" s="7">
        <v>0.572</v>
      </c>
      <c r="N331" s="7">
        <v>0.59</v>
      </c>
      <c r="O331" s="7">
        <v>0.6</v>
      </c>
      <c r="P331" s="7">
        <v>0.628</v>
      </c>
      <c r="Q331" s="7">
        <v>0.63</v>
      </c>
      <c r="R331" s="7">
        <v>0.67</v>
      </c>
    </row>
    <row r="332" spans="1:18" ht="60">
      <c r="A332" s="12"/>
      <c r="B332" s="4" t="s">
        <v>131</v>
      </c>
      <c r="C332" s="3" t="s">
        <v>50</v>
      </c>
      <c r="D332" s="7">
        <v>0.512</v>
      </c>
      <c r="E332" s="7">
        <v>0.476</v>
      </c>
      <c r="F332" s="7">
        <v>0.511</v>
      </c>
      <c r="G332" s="7">
        <v>0.511</v>
      </c>
      <c r="H332" s="7">
        <v>0.514</v>
      </c>
      <c r="I332" s="7">
        <v>0.53</v>
      </c>
      <c r="J332" s="7">
        <v>0.532</v>
      </c>
      <c r="K332" s="7">
        <v>0.55</v>
      </c>
      <c r="L332" s="7">
        <v>0.558</v>
      </c>
      <c r="M332" s="7">
        <v>0.572</v>
      </c>
      <c r="N332" s="7">
        <v>0.59</v>
      </c>
      <c r="O332" s="7">
        <v>0.6</v>
      </c>
      <c r="P332" s="7">
        <v>0.628</v>
      </c>
      <c r="Q332" s="7">
        <v>0.63</v>
      </c>
      <c r="R332" s="7">
        <v>0.67</v>
      </c>
    </row>
    <row r="333" spans="1:18" ht="75">
      <c r="A333" s="12"/>
      <c r="B333" s="4" t="s">
        <v>132</v>
      </c>
      <c r="C333" s="3" t="s">
        <v>50</v>
      </c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</row>
    <row r="334" spans="1:18" ht="60">
      <c r="A334" s="12"/>
      <c r="B334" s="4" t="s">
        <v>131</v>
      </c>
      <c r="C334" s="3" t="s">
        <v>50</v>
      </c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</row>
    <row r="335" spans="1:18" ht="15.75">
      <c r="A335" s="12"/>
      <c r="B335" s="4" t="s">
        <v>133</v>
      </c>
      <c r="C335" s="3" t="s">
        <v>18</v>
      </c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</row>
    <row r="336" spans="1:18" ht="75">
      <c r="A336" s="12"/>
      <c r="B336" s="4" t="s">
        <v>134</v>
      </c>
      <c r="C336" s="3" t="s">
        <v>50</v>
      </c>
      <c r="D336" s="106">
        <v>0.138</v>
      </c>
      <c r="E336" s="106">
        <v>0.104</v>
      </c>
      <c r="F336" s="106">
        <v>0.131</v>
      </c>
      <c r="G336" s="106">
        <v>0.142</v>
      </c>
      <c r="H336" s="106">
        <v>0.147</v>
      </c>
      <c r="I336" s="106">
        <v>0.16</v>
      </c>
      <c r="J336" s="106">
        <v>0.17</v>
      </c>
      <c r="K336" s="106">
        <v>0.181</v>
      </c>
      <c r="L336" s="106">
        <v>0.197</v>
      </c>
      <c r="M336" s="106">
        <v>0.205</v>
      </c>
      <c r="N336" s="106">
        <v>0.229</v>
      </c>
      <c r="O336" s="106">
        <v>0.233</v>
      </c>
      <c r="P336" s="106">
        <v>0.267</v>
      </c>
      <c r="Q336" s="106">
        <v>0.265</v>
      </c>
      <c r="R336" s="106">
        <v>0.312</v>
      </c>
    </row>
    <row r="337" spans="1:18" ht="75">
      <c r="A337" s="12"/>
      <c r="B337" s="4" t="s">
        <v>135</v>
      </c>
      <c r="C337" s="3" t="s">
        <v>50</v>
      </c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</row>
    <row r="338" spans="1:18" ht="15.75">
      <c r="A338" s="12"/>
      <c r="B338" s="4" t="s">
        <v>175</v>
      </c>
      <c r="C338" s="3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</row>
    <row r="339" spans="1:18" ht="30">
      <c r="A339" s="12"/>
      <c r="B339" s="4" t="s">
        <v>136</v>
      </c>
      <c r="C339" s="3" t="s">
        <v>176</v>
      </c>
      <c r="D339" s="106">
        <v>83.1</v>
      </c>
      <c r="E339" s="106">
        <v>83.3</v>
      </c>
      <c r="F339" s="106">
        <v>83.2</v>
      </c>
      <c r="G339" s="106">
        <v>82.9</v>
      </c>
      <c r="H339" s="106">
        <v>82.9</v>
      </c>
      <c r="I339" s="106">
        <v>82.9</v>
      </c>
      <c r="J339" s="106">
        <v>82.8</v>
      </c>
      <c r="K339" s="106">
        <v>82.6</v>
      </c>
      <c r="L339" s="106">
        <v>82.5</v>
      </c>
      <c r="M339" s="106">
        <v>82.3</v>
      </c>
      <c r="N339" s="106">
        <v>82.2</v>
      </c>
      <c r="O339" s="106">
        <v>82.1</v>
      </c>
      <c r="P339" s="106">
        <v>81.8</v>
      </c>
      <c r="Q339" s="106">
        <v>81.8</v>
      </c>
      <c r="R339" s="106">
        <v>81.5</v>
      </c>
    </row>
    <row r="340" spans="1:18" ht="30">
      <c r="A340" s="12"/>
      <c r="B340" s="4" t="s">
        <v>137</v>
      </c>
      <c r="C340" s="3" t="s">
        <v>177</v>
      </c>
      <c r="D340" s="106">
        <v>9.9</v>
      </c>
      <c r="E340" s="106">
        <v>9.9</v>
      </c>
      <c r="F340" s="106">
        <v>7.4</v>
      </c>
      <c r="G340" s="106">
        <v>7.4</v>
      </c>
      <c r="H340" s="106">
        <v>7.4</v>
      </c>
      <c r="I340" s="106">
        <v>7.4</v>
      </c>
      <c r="J340" s="106">
        <v>7.4</v>
      </c>
      <c r="K340" s="106">
        <v>7.4</v>
      </c>
      <c r="L340" s="106">
        <v>7.3</v>
      </c>
      <c r="M340" s="106">
        <v>7.3</v>
      </c>
      <c r="N340" s="106">
        <v>7.3</v>
      </c>
      <c r="O340" s="106">
        <v>7.3</v>
      </c>
      <c r="P340" s="106">
        <v>7.3</v>
      </c>
      <c r="Q340" s="106">
        <v>7.3</v>
      </c>
      <c r="R340" s="106">
        <v>7.3</v>
      </c>
    </row>
    <row r="341" spans="1:18" ht="30">
      <c r="A341" s="12"/>
      <c r="B341" s="4" t="s">
        <v>138</v>
      </c>
      <c r="C341" s="3" t="s">
        <v>177</v>
      </c>
      <c r="D341" s="106">
        <v>4.9</v>
      </c>
      <c r="E341" s="106">
        <v>4.9</v>
      </c>
      <c r="F341" s="106">
        <v>4.9</v>
      </c>
      <c r="G341" s="106">
        <v>4.9</v>
      </c>
      <c r="H341" s="106">
        <v>4.9</v>
      </c>
      <c r="I341" s="106">
        <v>4.9</v>
      </c>
      <c r="J341" s="106">
        <v>4.9</v>
      </c>
      <c r="K341" s="106">
        <v>4.9</v>
      </c>
      <c r="L341" s="106">
        <v>4.9</v>
      </c>
      <c r="M341" s="106">
        <v>4.9</v>
      </c>
      <c r="N341" s="106">
        <v>4.9</v>
      </c>
      <c r="O341" s="106">
        <v>4.9</v>
      </c>
      <c r="P341" s="106">
        <v>4.9</v>
      </c>
      <c r="Q341" s="106">
        <v>4.9</v>
      </c>
      <c r="R341" s="106">
        <v>4.8</v>
      </c>
    </row>
    <row r="342" spans="1:18" ht="45">
      <c r="A342" s="12"/>
      <c r="B342" s="4" t="s">
        <v>139</v>
      </c>
      <c r="C342" s="3" t="s">
        <v>140</v>
      </c>
      <c r="D342" s="106">
        <v>756.25</v>
      </c>
      <c r="E342" s="106">
        <v>770.49</v>
      </c>
      <c r="F342" s="106">
        <v>781.13</v>
      </c>
      <c r="G342" s="106">
        <v>820.8</v>
      </c>
      <c r="H342" s="106">
        <v>817.72</v>
      </c>
      <c r="I342" s="106">
        <v>877.87</v>
      </c>
      <c r="J342" s="106">
        <v>873.36</v>
      </c>
      <c r="K342" s="106">
        <v>867.9</v>
      </c>
      <c r="L342" s="106">
        <v>860.6</v>
      </c>
      <c r="M342" s="106">
        <v>877.1</v>
      </c>
      <c r="N342" s="106">
        <v>868.5</v>
      </c>
      <c r="O342" s="106">
        <v>872.2</v>
      </c>
      <c r="P342" s="106">
        <v>862</v>
      </c>
      <c r="Q342" s="106">
        <v>867.3</v>
      </c>
      <c r="R342" s="106">
        <v>855.4</v>
      </c>
    </row>
    <row r="343" spans="1:18" ht="45">
      <c r="A343" s="12"/>
      <c r="B343" s="4" t="s">
        <v>141</v>
      </c>
      <c r="C343" s="3" t="s">
        <v>142</v>
      </c>
      <c r="D343" s="106">
        <v>242.6</v>
      </c>
      <c r="E343" s="106">
        <v>243.6</v>
      </c>
      <c r="F343" s="106">
        <v>225.1</v>
      </c>
      <c r="G343" s="106">
        <v>223.9</v>
      </c>
      <c r="H343" s="106">
        <v>225.8</v>
      </c>
      <c r="I343" s="106">
        <v>225.7</v>
      </c>
      <c r="J343" s="106">
        <v>226.6</v>
      </c>
      <c r="K343" s="106">
        <v>226.8</v>
      </c>
      <c r="L343" s="106">
        <v>227.6</v>
      </c>
      <c r="M343" s="106">
        <v>229.2</v>
      </c>
      <c r="N343" s="106">
        <v>229.4</v>
      </c>
      <c r="O343" s="106">
        <v>230.9</v>
      </c>
      <c r="P343" s="106">
        <v>230.9</v>
      </c>
      <c r="Q343" s="106">
        <v>231</v>
      </c>
      <c r="R343" s="106">
        <v>232.1</v>
      </c>
    </row>
    <row r="344" spans="1:18" ht="15.75">
      <c r="A344" s="12"/>
      <c r="B344" s="4" t="s">
        <v>143</v>
      </c>
      <c r="C344" s="3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</row>
    <row r="345" spans="1:18" ht="30">
      <c r="A345" s="12"/>
      <c r="B345" s="4" t="s">
        <v>144</v>
      </c>
      <c r="C345" s="3" t="s">
        <v>178</v>
      </c>
      <c r="D345" s="106">
        <v>0.195</v>
      </c>
      <c r="E345" s="106">
        <v>0.207</v>
      </c>
      <c r="F345" s="106">
        <v>0.207</v>
      </c>
      <c r="G345" s="106">
        <v>0.204</v>
      </c>
      <c r="H345" s="106">
        <v>0.207</v>
      </c>
      <c r="I345" s="106">
        <v>0.206</v>
      </c>
      <c r="J345" s="106">
        <v>0.209</v>
      </c>
      <c r="K345" s="106">
        <v>0.21</v>
      </c>
      <c r="L345" s="106">
        <v>0.213</v>
      </c>
      <c r="M345" s="106">
        <v>0.212</v>
      </c>
      <c r="N345" s="106">
        <v>0.215</v>
      </c>
      <c r="O345" s="106">
        <v>0.214</v>
      </c>
      <c r="P345" s="106">
        <v>0.217</v>
      </c>
      <c r="Q345" s="106">
        <v>0.217</v>
      </c>
      <c r="R345" s="106">
        <v>0.222</v>
      </c>
    </row>
    <row r="346" spans="1:18" ht="30">
      <c r="A346" s="12"/>
      <c r="B346" s="4" t="s">
        <v>145</v>
      </c>
      <c r="C346" s="3" t="s">
        <v>178</v>
      </c>
      <c r="D346" s="106">
        <v>0.661</v>
      </c>
      <c r="E346" s="106">
        <v>0.681</v>
      </c>
      <c r="F346" s="106">
        <v>0.681</v>
      </c>
      <c r="G346" s="106">
        <v>0.683</v>
      </c>
      <c r="H346" s="106">
        <v>0.685</v>
      </c>
      <c r="I346" s="106">
        <v>0.685</v>
      </c>
      <c r="J346" s="106">
        <v>0.689</v>
      </c>
      <c r="K346" s="106">
        <v>0.69</v>
      </c>
      <c r="L346" s="106">
        <v>0.695</v>
      </c>
      <c r="M346" s="106">
        <v>0.697</v>
      </c>
      <c r="N346" s="106">
        <v>0.702</v>
      </c>
      <c r="O346" s="106">
        <v>0.705</v>
      </c>
      <c r="P346" s="106">
        <v>0.712</v>
      </c>
      <c r="Q346" s="106">
        <v>0.716</v>
      </c>
      <c r="R346" s="106">
        <v>0.723</v>
      </c>
    </row>
    <row r="347" spans="1:18" s="17" customFormat="1" ht="15.75">
      <c r="A347" s="34" t="s">
        <v>358</v>
      </c>
      <c r="B347" s="36" t="s">
        <v>365</v>
      </c>
      <c r="C347" s="37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1:18" ht="45">
      <c r="A348" s="12"/>
      <c r="B348" s="40" t="s">
        <v>146</v>
      </c>
      <c r="C348" s="39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</row>
    <row r="349" spans="1:18" ht="15.75">
      <c r="A349" s="12"/>
      <c r="B349" s="40" t="s">
        <v>147</v>
      </c>
      <c r="C349" s="39" t="s">
        <v>50</v>
      </c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</row>
    <row r="350" spans="1:18" ht="15.75">
      <c r="A350" s="12"/>
      <c r="B350" s="40" t="s">
        <v>148</v>
      </c>
      <c r="C350" s="39" t="s">
        <v>50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</row>
    <row r="351" spans="1:18" ht="15.75">
      <c r="A351" s="12"/>
      <c r="B351" s="40" t="s">
        <v>149</v>
      </c>
      <c r="C351" s="39" t="s">
        <v>50</v>
      </c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</row>
    <row r="352" spans="1:18" ht="45">
      <c r="A352" s="12"/>
      <c r="B352" s="40" t="s">
        <v>150</v>
      </c>
      <c r="C352" s="47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</row>
    <row r="353" spans="1:18" ht="15.75">
      <c r="A353" s="12"/>
      <c r="B353" s="40" t="s">
        <v>147</v>
      </c>
      <c r="C353" s="39" t="s">
        <v>50</v>
      </c>
      <c r="D353" s="106">
        <v>1.569</v>
      </c>
      <c r="E353" s="106">
        <v>1.648</v>
      </c>
      <c r="F353" s="106">
        <v>1.675</v>
      </c>
      <c r="G353" s="106">
        <v>1.703</v>
      </c>
      <c r="H353" s="106">
        <v>1.737</v>
      </c>
      <c r="I353" s="106">
        <v>1.77</v>
      </c>
      <c r="J353" s="106">
        <v>1.812</v>
      </c>
      <c r="K353" s="106">
        <v>1.806</v>
      </c>
      <c r="L353" s="106">
        <v>1.895</v>
      </c>
      <c r="M353" s="106">
        <v>1.845</v>
      </c>
      <c r="N353" s="106">
        <v>1.987</v>
      </c>
      <c r="O353" s="106">
        <v>1.89</v>
      </c>
      <c r="P353" s="106">
        <v>2.087</v>
      </c>
      <c r="Q353" s="106">
        <v>1.94</v>
      </c>
      <c r="R353" s="106">
        <v>2.208</v>
      </c>
    </row>
    <row r="354" spans="1:18" ht="15.75">
      <c r="A354" s="12"/>
      <c r="B354" s="40" t="s">
        <v>151</v>
      </c>
      <c r="C354" s="39" t="s">
        <v>50</v>
      </c>
      <c r="D354" s="106">
        <v>1.529</v>
      </c>
      <c r="E354" s="106">
        <v>1.608</v>
      </c>
      <c r="F354" s="106">
        <v>1.655</v>
      </c>
      <c r="G354" s="106">
        <v>1.681</v>
      </c>
      <c r="H354" s="106">
        <v>1.715</v>
      </c>
      <c r="I354" s="106">
        <v>1.745</v>
      </c>
      <c r="J354" s="106">
        <v>1.785</v>
      </c>
      <c r="K354" s="106">
        <v>1.778</v>
      </c>
      <c r="L354" s="106">
        <v>1.865</v>
      </c>
      <c r="M354" s="106">
        <v>1.815</v>
      </c>
      <c r="N354" s="106">
        <v>1.955</v>
      </c>
      <c r="O354" s="106">
        <v>1.855</v>
      </c>
      <c r="P354" s="106">
        <v>2.045</v>
      </c>
      <c r="Q354" s="106">
        <v>1.895</v>
      </c>
      <c r="R354" s="106">
        <v>2.16</v>
      </c>
    </row>
    <row r="355" spans="1:18" ht="15.75">
      <c r="A355" s="12"/>
      <c r="B355" s="40" t="s">
        <v>152</v>
      </c>
      <c r="C355" s="39" t="s">
        <v>50</v>
      </c>
      <c r="D355" s="106">
        <v>0.04</v>
      </c>
      <c r="E355" s="106">
        <v>0.04</v>
      </c>
      <c r="F355" s="106">
        <v>0.02</v>
      </c>
      <c r="G355" s="106">
        <v>0.022</v>
      </c>
      <c r="H355" s="106">
        <v>0.022</v>
      </c>
      <c r="I355" s="106">
        <v>0.025</v>
      </c>
      <c r="J355" s="106">
        <v>0.027</v>
      </c>
      <c r="K355" s="106">
        <v>0.028</v>
      </c>
      <c r="L355" s="106">
        <v>0.03</v>
      </c>
      <c r="M355" s="106">
        <v>0.03</v>
      </c>
      <c r="N355" s="106">
        <v>0.032</v>
      </c>
      <c r="O355" s="106">
        <v>0.035</v>
      </c>
      <c r="P355" s="106">
        <v>0.042</v>
      </c>
      <c r="Q355" s="106">
        <v>0.045</v>
      </c>
      <c r="R355" s="106">
        <v>0.048</v>
      </c>
    </row>
    <row r="356" spans="1:18" ht="45">
      <c r="A356" s="12"/>
      <c r="B356" s="40" t="s">
        <v>153</v>
      </c>
      <c r="C356" s="39" t="s">
        <v>50</v>
      </c>
      <c r="D356" s="106">
        <v>1.2</v>
      </c>
      <c r="E356" s="106">
        <v>1.2</v>
      </c>
      <c r="F356" s="106">
        <v>1.25</v>
      </c>
      <c r="G356" s="106">
        <v>1.26</v>
      </c>
      <c r="H356" s="106">
        <v>1.27</v>
      </c>
      <c r="I356" s="106">
        <v>1.275</v>
      </c>
      <c r="J356" s="106">
        <v>1.292</v>
      </c>
      <c r="K356" s="106">
        <v>1.295</v>
      </c>
      <c r="L356" s="106">
        <v>1.315</v>
      </c>
      <c r="M356" s="106">
        <v>1.318</v>
      </c>
      <c r="N356" s="106">
        <v>1.339</v>
      </c>
      <c r="O356" s="106">
        <v>1.342</v>
      </c>
      <c r="P356" s="106">
        <v>1.364</v>
      </c>
      <c r="Q356" s="106">
        <v>1.37</v>
      </c>
      <c r="R356" s="106">
        <v>1.39</v>
      </c>
    </row>
  </sheetData>
  <sheetProtection/>
  <mergeCells count="16">
    <mergeCell ref="C4:C6"/>
    <mergeCell ref="G4:R4"/>
    <mergeCell ref="D5:D6"/>
    <mergeCell ref="E5:E6"/>
    <mergeCell ref="F5:F6"/>
    <mergeCell ref="G5:H5"/>
    <mergeCell ref="C1:R1"/>
    <mergeCell ref="A4:A6"/>
    <mergeCell ref="I5:J5"/>
    <mergeCell ref="K5:L5"/>
    <mergeCell ref="M5:N5"/>
    <mergeCell ref="O5:P5"/>
    <mergeCell ref="Q5:R5"/>
    <mergeCell ref="D2:R2"/>
    <mergeCell ref="D3:R3"/>
    <mergeCell ref="B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Чванова</cp:lastModifiedBy>
  <cp:lastPrinted>2018-08-31T12:05:29Z</cp:lastPrinted>
  <dcterms:created xsi:type="dcterms:W3CDTF">2013-05-25T16:45:04Z</dcterms:created>
  <dcterms:modified xsi:type="dcterms:W3CDTF">2018-10-03T09:53:02Z</dcterms:modified>
  <cp:category/>
  <cp:version/>
  <cp:contentType/>
  <cp:contentStatus/>
</cp:coreProperties>
</file>