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D49" i="2"/>
  <c r="D38"/>
  <c r="D32"/>
  <c r="D30"/>
  <c r="E56"/>
  <c r="D56"/>
  <c r="E54"/>
  <c r="D54"/>
  <c r="E52"/>
  <c r="D52"/>
  <c r="E47"/>
  <c r="D47"/>
  <c r="E45"/>
  <c r="D45"/>
  <c r="E42"/>
  <c r="D42"/>
  <c r="E36"/>
  <c r="D36"/>
  <c r="E34"/>
  <c r="D34"/>
  <c r="E29"/>
  <c r="D29"/>
  <c r="E21"/>
  <c r="D21"/>
  <c r="E17"/>
  <c r="D17"/>
  <c r="E9"/>
  <c r="E58" s="1"/>
  <c r="D9"/>
  <c r="D58" s="1"/>
  <c r="F26"/>
  <c r="F17" l="1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9"/>
  <c r="F11"/>
  <c r="F12"/>
  <c r="F13"/>
  <c r="F14"/>
  <c r="F15"/>
  <c r="F16"/>
  <c r="F10"/>
</calcChain>
</file>

<file path=xl/sharedStrings.xml><?xml version="1.0" encoding="utf-8"?>
<sst xmlns="http://schemas.openxmlformats.org/spreadsheetml/2006/main" count="62" uniqueCount="62">
  <si>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</si>
  <si>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</si>
  <si>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</si>
  <si>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</si>
  <si>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</si>
  <si>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</si>
  <si>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</si>
  <si>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</si>
  <si>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</si>
  <si>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</si>
  <si>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</si>
  <si>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</si>
  <si>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</si>
  <si>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</si>
  <si>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</si>
  <si>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</si>
  <si>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</si>
  <si>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</si>
  <si>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</si>
  <si>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</si>
  <si>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</si>
  <si>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</si>
  <si>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</si>
  <si>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</si>
  <si>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</si>
  <si>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</si>
  <si>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</si>
  <si>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</si>
  <si>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</si>
  <si>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</si>
  <si>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</si>
  <si>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</si>
  <si>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</si>
  <si>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</si>
  <si>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</si>
  <si>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</si>
  <si>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</si>
  <si>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</si>
  <si>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</si>
  <si>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</si>
  <si>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</si>
  <si>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</si>
  <si>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</si>
  <si>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</si>
  <si>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</si>
  <si>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</si>
  <si>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</si>
  <si>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</si>
  <si>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</si>
  <si>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</si>
  <si>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</si>
  <si>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Приложение 4</t>
  </si>
  <si>
    <t>(тыс.руб.)</t>
  </si>
  <si>
    <t xml:space="preserve">% исполнения </t>
  </si>
  <si>
    <t>План на 2017 год</t>
  </si>
  <si>
    <t>Исполнено на 01.10.2017</t>
  </si>
  <si>
    <t>в том числе средства дорожного фонда</t>
  </si>
  <si>
    <t>Исполнение бюджетных ассигнований по разделам и подразделам классификации расходов бюджетов за 9 месяцев 2017 года</t>
  </si>
  <si>
    <t>к решению Думы города Урай</t>
  </si>
  <si>
    <t xml:space="preserve">Дорожное хозяйство </t>
  </si>
  <si>
    <t xml:space="preserve">от 24 ноября 2017 </t>
  </si>
  <si>
    <t>№89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</si>
</sst>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6" fontId="2" fillId="2" borderId="1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protection hidden="1"/>
    </xf>
    <xf numFmtId="167" fontId="2" fillId="2" borderId="1" xfId="1" applyNumberFormat="1" applyFont="1" applyFill="1" applyBorder="1" applyAlignment="1" applyProtection="1">
      <alignment horizontal="right"/>
      <protection hidden="1"/>
    </xf>
    <xf numFmtId="0" fontId="1" fillId="2" borderId="0" xfId="1" applyFill="1"/>
    <xf numFmtId="0" fontId="10" fillId="0" borderId="0" xfId="1" applyFont="1"/>
    <xf numFmtId="0" fontId="8" fillId="0" borderId="1" xfId="1" applyNumberFormat="1" applyFont="1" applyFill="1" applyBorder="1" applyAlignment="1" applyProtection="1">
      <protection hidden="1"/>
    </xf>
    <xf numFmtId="0" fontId="1" fillId="0" borderId="0" xfId="1" applyFont="1"/>
    <xf numFmtId="0" fontId="2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0" applyFont="1" applyAlignment="1">
      <alignment horizont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/>
    <xf numFmtId="0" fontId="2" fillId="0" borderId="0" xfId="1" applyNumberFormat="1" applyFont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workbookViewId="0">
      <selection activeCell="K12" sqref="K12"/>
    </sheetView>
  </sheetViews>
  <sheetFormatPr defaultColWidth="9.140625" defaultRowHeight="12.75"/>
  <cols>
    <col min="1" max="1" width="57.85546875" style="1" customWidth="1"/>
    <col min="2" max="2" width="6" style="1" customWidth="1"/>
    <col min="3" max="3" width="7" style="1" customWidth="1"/>
    <col min="4" max="5" width="11.42578125" style="1" customWidth="1"/>
    <col min="6" max="6" width="11" style="1" customWidth="1"/>
    <col min="7" max="243" width="9.140625" style="1" customWidth="1"/>
    <col min="244" max="16384" width="9.140625" style="1"/>
  </cols>
  <sheetData>
    <row r="1" spans="1:6" ht="12" customHeight="1">
      <c r="A1" s="2"/>
      <c r="B1" s="2"/>
      <c r="C1" s="2"/>
      <c r="D1" s="2"/>
      <c r="E1" s="7"/>
      <c r="F1" s="9" t="s">
        <v>51</v>
      </c>
    </row>
    <row r="2" spans="1:6" ht="11.25" customHeight="1">
      <c r="A2" s="8"/>
      <c r="B2" s="8"/>
      <c r="C2" s="8"/>
      <c r="D2" s="34" t="s">
        <v>58</v>
      </c>
      <c r="E2" s="35"/>
      <c r="F2" s="35"/>
    </row>
    <row r="3" spans="1:6" ht="12.75" customHeight="1">
      <c r="A3" s="3"/>
      <c r="B3" s="3"/>
      <c r="C3" s="3"/>
      <c r="D3" s="3"/>
      <c r="E3" s="31" t="s">
        <v>60</v>
      </c>
      <c r="F3" s="36" t="s">
        <v>61</v>
      </c>
    </row>
    <row r="4" spans="1:6" ht="7.9" customHeight="1">
      <c r="A4" s="3"/>
      <c r="B4" s="3"/>
      <c r="C4" s="3"/>
      <c r="D4" s="3"/>
      <c r="E4" s="3"/>
      <c r="F4" s="3"/>
    </row>
    <row r="5" spans="1:6" s="28" customFormat="1" ht="29.45" customHeight="1">
      <c r="A5" s="32" t="s">
        <v>57</v>
      </c>
      <c r="B5" s="33"/>
      <c r="C5" s="33"/>
      <c r="D5" s="33"/>
      <c r="E5" s="33"/>
      <c r="F5" s="33"/>
    </row>
    <row r="6" spans="1:6" ht="15.75" customHeight="1">
      <c r="A6" s="4"/>
      <c r="B6" s="4"/>
      <c r="C6" s="4"/>
      <c r="D6" s="4"/>
      <c r="E6" s="10"/>
      <c r="F6" s="15" t="s">
        <v>52</v>
      </c>
    </row>
    <row r="7" spans="1:6" ht="30" customHeight="1">
      <c r="A7" s="11" t="s">
        <v>50</v>
      </c>
      <c r="B7" s="11" t="s">
        <v>49</v>
      </c>
      <c r="C7" s="11" t="s">
        <v>48</v>
      </c>
      <c r="D7" s="16" t="s">
        <v>54</v>
      </c>
      <c r="E7" s="16" t="s">
        <v>55</v>
      </c>
      <c r="F7" s="16" t="s">
        <v>53</v>
      </c>
    </row>
    <row r="8" spans="1:6" s="30" customFormat="1" ht="11.25" customHeight="1">
      <c r="A8" s="17">
        <v>1</v>
      </c>
      <c r="B8" s="17">
        <v>2</v>
      </c>
      <c r="C8" s="17">
        <v>3</v>
      </c>
      <c r="D8" s="18">
        <v>4</v>
      </c>
      <c r="E8" s="18">
        <v>5</v>
      </c>
      <c r="F8" s="18">
        <v>6</v>
      </c>
    </row>
    <row r="9" spans="1:6" ht="12.75" customHeight="1">
      <c r="A9" s="23" t="s">
        <v>47</v>
      </c>
      <c r="B9" s="12">
        <v>1</v>
      </c>
      <c r="C9" s="12">
        <v>0</v>
      </c>
      <c r="D9" s="5">
        <f>D10+D11+D12+D13+D14+D15+D16</f>
        <v>281923.3</v>
      </c>
      <c r="E9" s="5">
        <f>E10+E11+E12+E13+E14+E15+E16</f>
        <v>199164.1</v>
      </c>
      <c r="F9" s="20">
        <f>E9/D9*100</f>
        <v>70.644781754470102</v>
      </c>
    </row>
    <row r="10" spans="1:6" ht="21.75" customHeight="1">
      <c r="A10" s="22" t="s">
        <v>46</v>
      </c>
      <c r="B10" s="13">
        <v>1</v>
      </c>
      <c r="C10" s="13">
        <v>2</v>
      </c>
      <c r="D10" s="6">
        <v>26375.1</v>
      </c>
      <c r="E10" s="6">
        <v>16169.1</v>
      </c>
      <c r="F10" s="19">
        <f>E10/D10*100</f>
        <v>61.30441211597303</v>
      </c>
    </row>
    <row r="11" spans="1:6" ht="24" customHeight="1">
      <c r="A11" s="22" t="s">
        <v>45</v>
      </c>
      <c r="B11" s="13">
        <v>1</v>
      </c>
      <c r="C11" s="13">
        <v>3</v>
      </c>
      <c r="D11" s="6">
        <v>16293.4</v>
      </c>
      <c r="E11" s="6">
        <v>11296.9</v>
      </c>
      <c r="F11" s="19">
        <f t="shared" ref="F11:F58" si="0">E11/D11*100</f>
        <v>69.334208943498595</v>
      </c>
    </row>
    <row r="12" spans="1:6" ht="34.5" customHeight="1">
      <c r="A12" s="22" t="s">
        <v>44</v>
      </c>
      <c r="B12" s="13">
        <v>1</v>
      </c>
      <c r="C12" s="13">
        <v>4</v>
      </c>
      <c r="D12" s="6">
        <v>184070</v>
      </c>
      <c r="E12" s="6">
        <v>133528.70000000001</v>
      </c>
      <c r="F12" s="19">
        <f t="shared" si="0"/>
        <v>72.542348019775091</v>
      </c>
    </row>
    <row r="13" spans="1:6" ht="12.75" customHeight="1">
      <c r="A13" s="22" t="s">
        <v>43</v>
      </c>
      <c r="B13" s="13">
        <v>1</v>
      </c>
      <c r="C13" s="13">
        <v>5</v>
      </c>
      <c r="D13" s="6">
        <v>9.3000000000000007</v>
      </c>
      <c r="E13" s="6">
        <v>9.3000000000000007</v>
      </c>
      <c r="F13" s="19">
        <f t="shared" si="0"/>
        <v>100</v>
      </c>
    </row>
    <row r="14" spans="1:6" ht="22.15" customHeight="1">
      <c r="A14" s="22" t="s">
        <v>42</v>
      </c>
      <c r="B14" s="13">
        <v>1</v>
      </c>
      <c r="C14" s="13">
        <v>6</v>
      </c>
      <c r="D14" s="6">
        <v>37816.9</v>
      </c>
      <c r="E14" s="6">
        <v>27426.5</v>
      </c>
      <c r="F14" s="19">
        <f t="shared" si="0"/>
        <v>72.524453352866047</v>
      </c>
    </row>
    <row r="15" spans="1:6" ht="12.75" customHeight="1">
      <c r="A15" s="22" t="s">
        <v>41</v>
      </c>
      <c r="B15" s="13">
        <v>1</v>
      </c>
      <c r="C15" s="13">
        <v>11</v>
      </c>
      <c r="D15" s="6">
        <v>2162</v>
      </c>
      <c r="E15" s="6">
        <v>0</v>
      </c>
      <c r="F15" s="19">
        <f t="shared" si="0"/>
        <v>0</v>
      </c>
    </row>
    <row r="16" spans="1:6" ht="12.75" customHeight="1">
      <c r="A16" s="22" t="s">
        <v>40</v>
      </c>
      <c r="B16" s="13">
        <v>1</v>
      </c>
      <c r="C16" s="13">
        <v>13</v>
      </c>
      <c r="D16" s="6">
        <v>15196.6</v>
      </c>
      <c r="E16" s="6">
        <v>10733.6</v>
      </c>
      <c r="F16" s="19">
        <f t="shared" si="0"/>
        <v>70.63158864482844</v>
      </c>
    </row>
    <row r="17" spans="1:6" ht="13.9" customHeight="1">
      <c r="A17" s="23" t="s">
        <v>39</v>
      </c>
      <c r="B17" s="12">
        <v>3</v>
      </c>
      <c r="C17" s="12">
        <v>0</v>
      </c>
      <c r="D17" s="5">
        <f>D18+D19+D20</f>
        <v>34943.700000000004</v>
      </c>
      <c r="E17" s="5">
        <f>E18+E19+E20</f>
        <v>22465</v>
      </c>
      <c r="F17" s="21">
        <f t="shared" si="0"/>
        <v>64.289127940086473</v>
      </c>
    </row>
    <row r="18" spans="1:6" ht="12.75" customHeight="1">
      <c r="A18" s="22" t="s">
        <v>38</v>
      </c>
      <c r="B18" s="13">
        <v>3</v>
      </c>
      <c r="C18" s="13">
        <v>4</v>
      </c>
      <c r="D18" s="6">
        <v>6300.7</v>
      </c>
      <c r="E18" s="6">
        <v>3706.4</v>
      </c>
      <c r="F18" s="19">
        <f t="shared" si="0"/>
        <v>58.825209897313002</v>
      </c>
    </row>
    <row r="19" spans="1:6" ht="21.6" customHeight="1">
      <c r="A19" s="22" t="s">
        <v>37</v>
      </c>
      <c r="B19" s="13">
        <v>3</v>
      </c>
      <c r="C19" s="13">
        <v>9</v>
      </c>
      <c r="D19" s="6">
        <v>25716.2</v>
      </c>
      <c r="E19" s="6">
        <v>16734</v>
      </c>
      <c r="F19" s="19">
        <f t="shared" si="0"/>
        <v>65.071822430996804</v>
      </c>
    </row>
    <row r="20" spans="1:6" ht="22.15" customHeight="1">
      <c r="A20" s="22" t="s">
        <v>36</v>
      </c>
      <c r="B20" s="13">
        <v>3</v>
      </c>
      <c r="C20" s="13">
        <v>14</v>
      </c>
      <c r="D20" s="6">
        <v>2926.8</v>
      </c>
      <c r="E20" s="6">
        <v>2024.6</v>
      </c>
      <c r="F20" s="19">
        <f t="shared" si="0"/>
        <v>69.174525078584111</v>
      </c>
    </row>
    <row r="21" spans="1:6" ht="12.75" customHeight="1">
      <c r="A21" s="23" t="s">
        <v>35</v>
      </c>
      <c r="B21" s="12">
        <v>4</v>
      </c>
      <c r="C21" s="12">
        <v>0</v>
      </c>
      <c r="D21" s="5">
        <f>D22+D23+D24+D25+D27+D28</f>
        <v>286616.90000000002</v>
      </c>
      <c r="E21" s="5">
        <f>E22+E23+E24+E25+E27+E28</f>
        <v>178328.3</v>
      </c>
      <c r="F21" s="21">
        <f t="shared" si="0"/>
        <v>62.218347906212081</v>
      </c>
    </row>
    <row r="22" spans="1:6" ht="12.75" customHeight="1">
      <c r="A22" s="22" t="s">
        <v>34</v>
      </c>
      <c r="B22" s="13">
        <v>4</v>
      </c>
      <c r="C22" s="13">
        <v>1</v>
      </c>
      <c r="D22" s="6">
        <v>7623.9</v>
      </c>
      <c r="E22" s="6">
        <v>5452.7</v>
      </c>
      <c r="F22" s="19">
        <f t="shared" si="0"/>
        <v>71.521137475570256</v>
      </c>
    </row>
    <row r="23" spans="1:6" ht="12.75" customHeight="1">
      <c r="A23" s="22" t="s">
        <v>33</v>
      </c>
      <c r="B23" s="13">
        <v>4</v>
      </c>
      <c r="C23" s="13">
        <v>5</v>
      </c>
      <c r="D23" s="6">
        <v>44510</v>
      </c>
      <c r="E23" s="6">
        <v>36224.5</v>
      </c>
      <c r="F23" s="19">
        <f t="shared" si="0"/>
        <v>81.385082004044037</v>
      </c>
    </row>
    <row r="24" spans="1:6" ht="12.75" customHeight="1">
      <c r="A24" s="22" t="s">
        <v>32</v>
      </c>
      <c r="B24" s="13">
        <v>4</v>
      </c>
      <c r="C24" s="13">
        <v>8</v>
      </c>
      <c r="D24" s="6">
        <v>10952.6</v>
      </c>
      <c r="E24" s="6">
        <v>8263.2999999999993</v>
      </c>
      <c r="F24" s="19">
        <f t="shared" si="0"/>
        <v>75.446012818874053</v>
      </c>
    </row>
    <row r="25" spans="1:6" ht="12.75" customHeight="1">
      <c r="A25" s="22" t="s">
        <v>59</v>
      </c>
      <c r="B25" s="13">
        <v>4</v>
      </c>
      <c r="C25" s="13">
        <v>9</v>
      </c>
      <c r="D25" s="6">
        <v>112828.9</v>
      </c>
      <c r="E25" s="6">
        <v>54023.7</v>
      </c>
      <c r="F25" s="19">
        <f t="shared" si="0"/>
        <v>47.881083658530748</v>
      </c>
    </row>
    <row r="26" spans="1:6" s="27" customFormat="1" ht="12.75" customHeight="1">
      <c r="A26" s="24" t="s">
        <v>56</v>
      </c>
      <c r="B26" s="13">
        <v>4</v>
      </c>
      <c r="C26" s="13">
        <v>9</v>
      </c>
      <c r="D26" s="25">
        <v>92056.9</v>
      </c>
      <c r="E26" s="25">
        <v>41783</v>
      </c>
      <c r="F26" s="26">
        <f t="shared" si="0"/>
        <v>45.388232712594061</v>
      </c>
    </row>
    <row r="27" spans="1:6" ht="12.75" customHeight="1">
      <c r="A27" s="22" t="s">
        <v>31</v>
      </c>
      <c r="B27" s="13">
        <v>4</v>
      </c>
      <c r="C27" s="13">
        <v>10</v>
      </c>
      <c r="D27" s="6">
        <v>6690.2</v>
      </c>
      <c r="E27" s="6">
        <v>2459</v>
      </c>
      <c r="F27" s="19">
        <f t="shared" si="0"/>
        <v>36.755253953543992</v>
      </c>
    </row>
    <row r="28" spans="1:6" ht="12.75" customHeight="1">
      <c r="A28" s="22" t="s">
        <v>30</v>
      </c>
      <c r="B28" s="13">
        <v>4</v>
      </c>
      <c r="C28" s="13">
        <v>12</v>
      </c>
      <c r="D28" s="6">
        <v>104011.3</v>
      </c>
      <c r="E28" s="6">
        <v>71905.100000000006</v>
      </c>
      <c r="F28" s="19">
        <f t="shared" si="0"/>
        <v>69.132007772232441</v>
      </c>
    </row>
    <row r="29" spans="1:6" ht="12.75" customHeight="1">
      <c r="A29" s="23" t="s">
        <v>29</v>
      </c>
      <c r="B29" s="12">
        <v>5</v>
      </c>
      <c r="C29" s="12">
        <v>0</v>
      </c>
      <c r="D29" s="5">
        <f>D30+D31+D32+D33</f>
        <v>436719.1</v>
      </c>
      <c r="E29" s="5">
        <f>E30+E31+E32+E33</f>
        <v>239534</v>
      </c>
      <c r="F29" s="21">
        <f t="shared" si="0"/>
        <v>54.848528493487002</v>
      </c>
    </row>
    <row r="30" spans="1:6" ht="12.75" customHeight="1">
      <c r="A30" s="22" t="s">
        <v>28</v>
      </c>
      <c r="B30" s="13">
        <v>5</v>
      </c>
      <c r="C30" s="13">
        <v>1</v>
      </c>
      <c r="D30" s="6">
        <f>90866.2+35935.4</f>
        <v>126801.60000000001</v>
      </c>
      <c r="E30" s="6">
        <v>58014.6</v>
      </c>
      <c r="F30" s="19">
        <f t="shared" si="0"/>
        <v>45.752261801112915</v>
      </c>
    </row>
    <row r="31" spans="1:6" ht="12.75" customHeight="1">
      <c r="A31" s="22" t="s">
        <v>27</v>
      </c>
      <c r="B31" s="13">
        <v>5</v>
      </c>
      <c r="C31" s="13">
        <v>2</v>
      </c>
      <c r="D31" s="6">
        <v>69027</v>
      </c>
      <c r="E31" s="6">
        <v>38389.199999999997</v>
      </c>
      <c r="F31" s="19">
        <f t="shared" si="0"/>
        <v>55.614759441957496</v>
      </c>
    </row>
    <row r="32" spans="1:6" ht="12.75" customHeight="1">
      <c r="A32" s="22" t="s">
        <v>26</v>
      </c>
      <c r="B32" s="13">
        <v>5</v>
      </c>
      <c r="C32" s="13">
        <v>3</v>
      </c>
      <c r="D32" s="6">
        <f>135812.9-4910</f>
        <v>130902.9</v>
      </c>
      <c r="E32" s="6">
        <v>66937.2</v>
      </c>
      <c r="F32" s="19">
        <f t="shared" si="0"/>
        <v>51.135001592783659</v>
      </c>
    </row>
    <row r="33" spans="1:6" ht="12.75" customHeight="1">
      <c r="A33" s="22" t="s">
        <v>25</v>
      </c>
      <c r="B33" s="13">
        <v>5</v>
      </c>
      <c r="C33" s="13">
        <v>5</v>
      </c>
      <c r="D33" s="6">
        <v>109987.6</v>
      </c>
      <c r="E33" s="6">
        <v>76193</v>
      </c>
      <c r="F33" s="19">
        <f t="shared" si="0"/>
        <v>69.27417272492535</v>
      </c>
    </row>
    <row r="34" spans="1:6" ht="12.75" customHeight="1">
      <c r="A34" s="23" t="s">
        <v>24</v>
      </c>
      <c r="B34" s="12">
        <v>6</v>
      </c>
      <c r="C34" s="12">
        <v>0</v>
      </c>
      <c r="D34" s="5">
        <f>D35</f>
        <v>3341.3</v>
      </c>
      <c r="E34" s="5">
        <f>E35</f>
        <v>2197.9</v>
      </c>
      <c r="F34" s="21">
        <f t="shared" si="0"/>
        <v>65.779786310717384</v>
      </c>
    </row>
    <row r="35" spans="1:6" ht="12.75" customHeight="1">
      <c r="A35" s="22" t="s">
        <v>23</v>
      </c>
      <c r="B35" s="13">
        <v>6</v>
      </c>
      <c r="C35" s="13">
        <v>5</v>
      </c>
      <c r="D35" s="6">
        <v>3341.3</v>
      </c>
      <c r="E35" s="6">
        <v>2197.9</v>
      </c>
      <c r="F35" s="19">
        <f t="shared" si="0"/>
        <v>65.779786310717384</v>
      </c>
    </row>
    <row r="36" spans="1:6" ht="12.75" customHeight="1">
      <c r="A36" s="23" t="s">
        <v>22</v>
      </c>
      <c r="B36" s="12">
        <v>7</v>
      </c>
      <c r="C36" s="12">
        <v>0</v>
      </c>
      <c r="D36" s="5">
        <f>D37+D38+D39+D40+D41</f>
        <v>1581648.4000000001</v>
      </c>
      <c r="E36" s="5">
        <f>E37+E38+E39+E40+E41</f>
        <v>1154647.6000000001</v>
      </c>
      <c r="F36" s="21">
        <f t="shared" si="0"/>
        <v>73.002798852134262</v>
      </c>
    </row>
    <row r="37" spans="1:6" ht="12.75" customHeight="1">
      <c r="A37" s="22" t="s">
        <v>21</v>
      </c>
      <c r="B37" s="13">
        <v>7</v>
      </c>
      <c r="C37" s="13">
        <v>1</v>
      </c>
      <c r="D37" s="6">
        <v>509292.5</v>
      </c>
      <c r="E37" s="6">
        <v>394653</v>
      </c>
      <c r="F37" s="19">
        <f t="shared" si="0"/>
        <v>77.490440169450764</v>
      </c>
    </row>
    <row r="38" spans="1:6" ht="12.75" customHeight="1">
      <c r="A38" s="22" t="s">
        <v>20</v>
      </c>
      <c r="B38" s="13">
        <v>7</v>
      </c>
      <c r="C38" s="13">
        <v>2</v>
      </c>
      <c r="D38" s="6">
        <f>781259.9-20756.5</f>
        <v>760503.4</v>
      </c>
      <c r="E38" s="6">
        <v>530108.9</v>
      </c>
      <c r="F38" s="19">
        <f t="shared" si="0"/>
        <v>69.705000661404014</v>
      </c>
    </row>
    <row r="39" spans="1:6" ht="12.75" customHeight="1">
      <c r="A39" s="22" t="s">
        <v>19</v>
      </c>
      <c r="B39" s="13">
        <v>7</v>
      </c>
      <c r="C39" s="13">
        <v>3</v>
      </c>
      <c r="D39" s="6">
        <v>215032.8</v>
      </c>
      <c r="E39" s="6">
        <v>162572.20000000001</v>
      </c>
      <c r="F39" s="19">
        <f t="shared" si="0"/>
        <v>75.603442823606457</v>
      </c>
    </row>
    <row r="40" spans="1:6" ht="12.75" customHeight="1">
      <c r="A40" s="22" t="s">
        <v>18</v>
      </c>
      <c r="B40" s="13">
        <v>7</v>
      </c>
      <c r="C40" s="13">
        <v>7</v>
      </c>
      <c r="D40" s="6">
        <v>40327.1</v>
      </c>
      <c r="E40" s="6">
        <v>33895.699999999997</v>
      </c>
      <c r="F40" s="19">
        <f t="shared" si="0"/>
        <v>84.05191546131509</v>
      </c>
    </row>
    <row r="41" spans="1:6" ht="12.75" customHeight="1">
      <c r="A41" s="22" t="s">
        <v>17</v>
      </c>
      <c r="B41" s="13">
        <v>7</v>
      </c>
      <c r="C41" s="13">
        <v>9</v>
      </c>
      <c r="D41" s="6">
        <v>56492.6</v>
      </c>
      <c r="E41" s="6">
        <v>33417.800000000003</v>
      </c>
      <c r="F41" s="19">
        <f t="shared" si="0"/>
        <v>59.154296314915591</v>
      </c>
    </row>
    <row r="42" spans="1:6" ht="12.75" customHeight="1">
      <c r="A42" s="23" t="s">
        <v>16</v>
      </c>
      <c r="B42" s="12">
        <v>8</v>
      </c>
      <c r="C42" s="12">
        <v>0</v>
      </c>
      <c r="D42" s="5">
        <f>D43+D44</f>
        <v>135513</v>
      </c>
      <c r="E42" s="5">
        <f>E43+E44</f>
        <v>102288.9</v>
      </c>
      <c r="F42" s="21">
        <f t="shared" si="0"/>
        <v>75.482721214938792</v>
      </c>
    </row>
    <row r="43" spans="1:6" ht="12.75" customHeight="1">
      <c r="A43" s="22" t="s">
        <v>15</v>
      </c>
      <c r="B43" s="13">
        <v>8</v>
      </c>
      <c r="C43" s="13">
        <v>1</v>
      </c>
      <c r="D43" s="6">
        <v>135284.70000000001</v>
      </c>
      <c r="E43" s="6">
        <v>102102.7</v>
      </c>
      <c r="F43" s="19">
        <f t="shared" si="0"/>
        <v>75.472466583434766</v>
      </c>
    </row>
    <row r="44" spans="1:6" ht="12.75" customHeight="1">
      <c r="A44" s="22" t="s">
        <v>14</v>
      </c>
      <c r="B44" s="13">
        <v>8</v>
      </c>
      <c r="C44" s="13">
        <v>4</v>
      </c>
      <c r="D44" s="6">
        <v>228.3</v>
      </c>
      <c r="E44" s="6">
        <v>186.2</v>
      </c>
      <c r="F44" s="19">
        <f t="shared" si="0"/>
        <v>81.559351730179571</v>
      </c>
    </row>
    <row r="45" spans="1:6" ht="12.75" customHeight="1">
      <c r="A45" s="23" t="s">
        <v>13</v>
      </c>
      <c r="B45" s="12">
        <v>9</v>
      </c>
      <c r="C45" s="12">
        <v>0</v>
      </c>
      <c r="D45" s="5">
        <f>D46</f>
        <v>3644.6</v>
      </c>
      <c r="E45" s="5">
        <f>E46</f>
        <v>198.3</v>
      </c>
      <c r="F45" s="21">
        <f t="shared" si="0"/>
        <v>5.4409263019261376</v>
      </c>
    </row>
    <row r="46" spans="1:6" ht="12.75" customHeight="1">
      <c r="A46" s="22" t="s">
        <v>12</v>
      </c>
      <c r="B46" s="13">
        <v>9</v>
      </c>
      <c r="C46" s="13">
        <v>9</v>
      </c>
      <c r="D46" s="6">
        <v>3644.6</v>
      </c>
      <c r="E46" s="6">
        <v>198.3</v>
      </c>
      <c r="F46" s="19">
        <f t="shared" si="0"/>
        <v>5.4409263019261376</v>
      </c>
    </row>
    <row r="47" spans="1:6" ht="12.75" customHeight="1">
      <c r="A47" s="23" t="s">
        <v>11</v>
      </c>
      <c r="B47" s="12">
        <v>10</v>
      </c>
      <c r="C47" s="12">
        <v>0</v>
      </c>
      <c r="D47" s="5">
        <f>D48+D49+D50+D51</f>
        <v>190438.6</v>
      </c>
      <c r="E47" s="5">
        <f>E48+E49+E50+E51</f>
        <v>138865.9</v>
      </c>
      <c r="F47" s="21">
        <f t="shared" si="0"/>
        <v>72.91898806229409</v>
      </c>
    </row>
    <row r="48" spans="1:6" ht="12.75" customHeight="1">
      <c r="A48" s="22" t="s">
        <v>10</v>
      </c>
      <c r="B48" s="13">
        <v>10</v>
      </c>
      <c r="C48" s="13">
        <v>1</v>
      </c>
      <c r="D48" s="6">
        <v>3846.5</v>
      </c>
      <c r="E48" s="6">
        <v>2946.7</v>
      </c>
      <c r="F48" s="19">
        <f t="shared" si="0"/>
        <v>76.607305342519169</v>
      </c>
    </row>
    <row r="49" spans="1:6" ht="12.75" customHeight="1">
      <c r="A49" s="22" t="s">
        <v>9</v>
      </c>
      <c r="B49" s="13">
        <v>10</v>
      </c>
      <c r="C49" s="13">
        <v>3</v>
      </c>
      <c r="D49" s="6">
        <f>44779.1-10268.9</f>
        <v>34510.199999999997</v>
      </c>
      <c r="E49" s="6">
        <v>30147.5</v>
      </c>
      <c r="F49" s="19">
        <f t="shared" si="0"/>
        <v>87.358230320311108</v>
      </c>
    </row>
    <row r="50" spans="1:6" ht="12.75" customHeight="1">
      <c r="A50" s="22" t="s">
        <v>8</v>
      </c>
      <c r="B50" s="13">
        <v>10</v>
      </c>
      <c r="C50" s="13">
        <v>4</v>
      </c>
      <c r="D50" s="6">
        <v>134714.29999999999</v>
      </c>
      <c r="E50" s="6">
        <v>93643.8</v>
      </c>
      <c r="F50" s="19">
        <f t="shared" si="0"/>
        <v>69.512887644444589</v>
      </c>
    </row>
    <row r="51" spans="1:6" ht="12.75" customHeight="1">
      <c r="A51" s="22" t="s">
        <v>7</v>
      </c>
      <c r="B51" s="13">
        <v>10</v>
      </c>
      <c r="C51" s="13">
        <v>6</v>
      </c>
      <c r="D51" s="6">
        <v>17367.599999999999</v>
      </c>
      <c r="E51" s="6">
        <v>12127.9</v>
      </c>
      <c r="F51" s="19">
        <f t="shared" si="0"/>
        <v>69.830604113406579</v>
      </c>
    </row>
    <row r="52" spans="1:6" ht="12.75" customHeight="1">
      <c r="A52" s="23" t="s">
        <v>6</v>
      </c>
      <c r="B52" s="12">
        <v>11</v>
      </c>
      <c r="C52" s="12">
        <v>0</v>
      </c>
      <c r="D52" s="5">
        <f>D53</f>
        <v>20987.4</v>
      </c>
      <c r="E52" s="5">
        <f>E53</f>
        <v>3836.8</v>
      </c>
      <c r="F52" s="21">
        <f t="shared" si="0"/>
        <v>18.281445057510695</v>
      </c>
    </row>
    <row r="53" spans="1:6" ht="12.75" customHeight="1">
      <c r="A53" s="22" t="s">
        <v>5</v>
      </c>
      <c r="B53" s="13">
        <v>11</v>
      </c>
      <c r="C53" s="13">
        <v>2</v>
      </c>
      <c r="D53" s="6">
        <v>20987.4</v>
      </c>
      <c r="E53" s="6">
        <v>3836.8</v>
      </c>
      <c r="F53" s="19">
        <f t="shared" si="0"/>
        <v>18.281445057510695</v>
      </c>
    </row>
    <row r="54" spans="1:6" ht="12.75" customHeight="1">
      <c r="A54" s="23" t="s">
        <v>4</v>
      </c>
      <c r="B54" s="12">
        <v>12</v>
      </c>
      <c r="C54" s="12">
        <v>0</v>
      </c>
      <c r="D54" s="5">
        <f>D55</f>
        <v>13576.1</v>
      </c>
      <c r="E54" s="5">
        <f>E55</f>
        <v>9445.9</v>
      </c>
      <c r="F54" s="21">
        <f t="shared" si="0"/>
        <v>69.577419140990415</v>
      </c>
    </row>
    <row r="55" spans="1:6" ht="12.75" customHeight="1">
      <c r="A55" s="22" t="s">
        <v>3</v>
      </c>
      <c r="B55" s="13">
        <v>12</v>
      </c>
      <c r="C55" s="13">
        <v>2</v>
      </c>
      <c r="D55" s="6">
        <v>13576.1</v>
      </c>
      <c r="E55" s="6">
        <v>9445.9</v>
      </c>
      <c r="F55" s="19">
        <f t="shared" si="0"/>
        <v>69.577419140990415</v>
      </c>
    </row>
    <row r="56" spans="1:6" ht="13.5" customHeight="1">
      <c r="A56" s="23" t="s">
        <v>2</v>
      </c>
      <c r="B56" s="12">
        <v>13</v>
      </c>
      <c r="C56" s="12">
        <v>0</v>
      </c>
      <c r="D56" s="5">
        <f>D57</f>
        <v>5935.1</v>
      </c>
      <c r="E56" s="5">
        <f>E57</f>
        <v>0</v>
      </c>
      <c r="F56" s="21">
        <f t="shared" si="0"/>
        <v>0</v>
      </c>
    </row>
    <row r="57" spans="1:6" ht="13.9" customHeight="1">
      <c r="A57" s="22" t="s">
        <v>1</v>
      </c>
      <c r="B57" s="13">
        <v>13</v>
      </c>
      <c r="C57" s="13">
        <v>1</v>
      </c>
      <c r="D57" s="6">
        <v>5935.1</v>
      </c>
      <c r="E57" s="6">
        <v>0</v>
      </c>
      <c r="F57" s="19">
        <f t="shared" si="0"/>
        <v>0</v>
      </c>
    </row>
    <row r="58" spans="1:6" ht="14.45" customHeight="1">
      <c r="A58" s="29" t="s">
        <v>0</v>
      </c>
      <c r="B58" s="14"/>
      <c r="C58" s="14"/>
      <c r="D58" s="5">
        <f>D9+D17+D21+D29+D34+D36+D42+D45+D47+D52+D54+D56</f>
        <v>2995287.5000000005</v>
      </c>
      <c r="E58" s="5">
        <f>E9+E17+E21+E29+E34+E36+E42+E45+E47+E52+E54+E56</f>
        <v>2050972.7</v>
      </c>
      <c r="F58" s="21">
        <f t="shared" si="0"/>
        <v>68.473316835195277</v>
      </c>
    </row>
    <row r="59" spans="1:6" ht="12.75" customHeight="1">
      <c r="A59" s="2"/>
      <c r="B59" s="2"/>
      <c r="C59" s="2"/>
      <c r="D59" s="2"/>
      <c r="E59" s="2"/>
      <c r="F59" s="2"/>
    </row>
  </sheetData>
  <mergeCells count="2">
    <mergeCell ref="A5:F5"/>
    <mergeCell ref="D2:F2"/>
  </mergeCell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2017-11-10T06:17:12Z</cp:lastPrinted>
  <dcterms:created xsi:type="dcterms:W3CDTF">2017-10-16T04:41:28Z</dcterms:created>
  <dcterms:modified xsi:type="dcterms:W3CDTF">2017-11-27T04:38:08Z</dcterms:modified>
</cp:coreProperties>
</file>