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7050"/>
  </bookViews>
  <sheets>
    <sheet name="отчет" sheetId="1" r:id="rId1"/>
  </sheets>
  <definedNames>
    <definedName name="_xlnm.Print_Titles" localSheetId="0">отчет!$7:$10</definedName>
  </definedNames>
  <calcPr calcId="125725" refMode="R1C1"/>
</workbook>
</file>

<file path=xl/calcChain.xml><?xml version="1.0" encoding="utf-8"?>
<calcChain xmlns="http://schemas.openxmlformats.org/spreadsheetml/2006/main">
  <c r="H36" i="1"/>
  <c r="H39"/>
  <c r="H40"/>
  <c r="AC36"/>
  <c r="AC40"/>
  <c r="AC39"/>
  <c r="H24"/>
  <c r="H27"/>
  <c r="H28"/>
  <c r="AC24"/>
  <c r="H14"/>
  <c r="H22"/>
  <c r="H23"/>
  <c r="AR22"/>
  <c r="H18"/>
  <c r="AC14"/>
  <c r="AC17"/>
  <c r="AC18"/>
  <c r="AC22"/>
  <c r="AC23"/>
  <c r="AQ39" l="1"/>
  <c r="G39"/>
  <c r="AQ36"/>
  <c r="G36"/>
  <c r="G27"/>
  <c r="AQ24"/>
  <c r="AQ27" s="1"/>
  <c r="G24"/>
  <c r="AQ22"/>
  <c r="G22"/>
  <c r="G17" s="1"/>
  <c r="G14" s="1"/>
  <c r="H17" l="1"/>
  <c r="I22"/>
  <c r="AQ17"/>
  <c r="AQ14" s="1"/>
  <c r="AR24"/>
  <c r="AS22"/>
  <c r="I14" l="1"/>
  <c r="I17"/>
  <c r="I24"/>
  <c r="AS24"/>
  <c r="AR27"/>
  <c r="AR39"/>
  <c r="AR17" l="1"/>
  <c r="I27"/>
  <c r="AS27"/>
  <c r="I39"/>
  <c r="AR36"/>
  <c r="AS39"/>
  <c r="AR14" l="1"/>
  <c r="AS14" s="1"/>
  <c r="AS17"/>
  <c r="AS36"/>
  <c r="I36"/>
</calcChain>
</file>

<file path=xl/sharedStrings.xml><?xml version="1.0" encoding="utf-8"?>
<sst xmlns="http://schemas.openxmlformats.org/spreadsheetml/2006/main" count="127" uniqueCount="73">
  <si>
    <t xml:space="preserve">Приложение 2 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</si>
  <si>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</si>
  <si>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</si>
  <si>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ОТЧЕТ</t>
  </si>
  <si>
    <t>№</t>
  </si>
  <si>
    <t>Наименование  программных   мероприятий</t>
  </si>
  <si>
    <t>Исполнитель</t>
  </si>
  <si>
    <t>Целевой показатель, №</t>
  </si>
  <si>
    <t>Источники финансирования</t>
  </si>
  <si>
    <t xml:space="preserve">Объем финансирования, 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</si>
  <si>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</si>
  <si>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</si>
  <si>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</si>
  <si>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всего на год,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</si>
  <si>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</si>
  <si>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</si>
  <si>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</si>
  <si>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</si>
  <si>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</si>
  <si>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</si>
  <si>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</si>
  <si>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</si>
  <si>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</si>
  <si>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</si>
  <si>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</si>
  <si>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</si>
  <si>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</si>
  <si>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</si>
  <si>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>Исполнение, %</t>
  </si>
  <si>
    <t>8=7/6*100</t>
  </si>
  <si>
    <t>Цель 1 Повышение качества и обеспечение доступности медицинской помощи населению города Урай</t>
  </si>
  <si>
    <t>1.1.</t>
  </si>
  <si>
    <t>Задача 1  Укрепление материально-технической базы медицинских учреждений</t>
  </si>
  <si>
    <t>1.1.1.</t>
  </si>
  <si>
    <t>Подпрограмма 1 «Укрепление материально-технической базы медицинских учреждений»</t>
  </si>
  <si>
    <t>МКУ «УКС г.Урай»</t>
  </si>
  <si>
    <t>1,3,4,5,6,7,8,9,10</t>
  </si>
  <si>
    <t>ИТОГО</t>
  </si>
  <si>
    <t>Бюджет Ханты-Мансийского автономного округа - Югры</t>
  </si>
  <si>
    <t xml:space="preserve">Бюджет городского округа город Урай </t>
  </si>
  <si>
    <t>1.</t>
  </si>
  <si>
    <t>Строительство детской поликлиники на 200 посещений в смену с дневным стационаром на 15 мест и педиатрическим отделением на 30 коек в г. Урай. Второй пусковой комплекс – Детская поликлиника</t>
  </si>
  <si>
    <t>Строительство детской поликлиники завершено и введено в эксплуатацию в 2013 году. Финансирование на 2017 год не предусмотрено.</t>
  </si>
  <si>
    <t>2.</t>
  </si>
  <si>
    <t>Строительство больницы восстановительного лечения в г. Урай. 2 очередь. Первый пусковой комплекс</t>
  </si>
  <si>
    <t>Бюджет городского округа город Урай</t>
  </si>
  <si>
    <t>ИТОГО по Подпрограмме 1:</t>
  </si>
  <si>
    <t>Цель 2 Снижение заболеваемости и смертности жителей города Урай</t>
  </si>
  <si>
    <t>2.2..</t>
  </si>
  <si>
    <t xml:space="preserve">Задача 2  Реализация на территории муниципального образования город Урай мероприятий по профилактике заболеваний и формированию здорового образа жизни.
</t>
  </si>
  <si>
    <t>2.2.2.</t>
  </si>
  <si>
    <t>Подпрограмма 2  «Развитие и укрепление системы медицинской профилактики, формирование основ здорового образа жизни»</t>
  </si>
  <si>
    <t>Без финансирования</t>
  </si>
  <si>
    <t>Проведение мониторинга развития сферы здравоохранения на территории города Урай</t>
  </si>
  <si>
    <t>Мониторинг осуществляется ежеквартально  в итогах социально-экономического развития муниципального образования город Урай и  размещается  на официальном сайте администрации города Урай в информационно-телекоммуникационной сети «Интернет».</t>
  </si>
  <si>
    <t>Участие в совместных с бюджетным учреждением Ханты-Мансийского автономного округа-Югры «Урайская городская клиническая больница» мероприятиях, направленных на профилактику заболеваний и формирование здорового образа жизни</t>
  </si>
  <si>
    <t>ИТОГО по Подпрограмме 2:</t>
  </si>
  <si>
    <t>ВСЕГО по Муниципальной программе:</t>
  </si>
  <si>
    <t>Согласовано:</t>
  </si>
  <si>
    <t>Комитет по финансам  администрации города Урай</t>
  </si>
  <si>
    <t>подпись</t>
  </si>
  <si>
    <t>И.о директора  МКУ "УКС г.Урай"  Е.К.Мерц</t>
  </si>
  <si>
    <t xml:space="preserve">                          подпись</t>
  </si>
  <si>
    <t>«____»_________201   г. _______________________________</t>
  </si>
  <si>
    <t>«__»_________201   г. _______________________</t>
  </si>
  <si>
    <t>И.о. директора МКУ "УКС г.Урай"  Е.К.Мерц</t>
  </si>
  <si>
    <t>Работы по модернизации котельной завершены. Работы оплачены.</t>
  </si>
  <si>
    <r>
      <t>В рамках данного мероприятия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в первом квартале 2017 года</t>
    </r>
    <r>
      <rPr>
        <b/>
        <i/>
        <u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 проведен городской «День здоровья» который проходил на территории ДС «Звезды Югры» где могли принимать участие все учреждения города. Также бюджетным учреждением «Урайская городская клиническая больница» </t>
    </r>
    <r>
      <rPr>
        <b/>
        <sz val="8"/>
        <color theme="1"/>
        <rFont val="Times New Roman"/>
        <family val="1"/>
        <charset val="204"/>
      </rPr>
      <t>в первом квартале проведено:</t>
    </r>
    <r>
      <rPr>
        <sz val="8"/>
        <color theme="1"/>
        <rFont val="Times New Roman"/>
        <family val="1"/>
        <charset val="204"/>
      </rPr>
      <t xml:space="preserve">
1. </t>
    </r>
    <r>
      <rPr>
        <b/>
        <sz val="8"/>
        <color theme="1"/>
        <rFont val="Times New Roman"/>
        <family val="1"/>
        <charset val="204"/>
      </rPr>
      <t>Беседы:</t>
    </r>
    <r>
      <rPr>
        <sz val="8"/>
        <color theme="1"/>
        <rFont val="Times New Roman"/>
        <family val="1"/>
        <charset val="204"/>
      </rPr>
      <t xml:space="preserve"> «Всемирный день борьбы с туберкулезом»; «Санэпидрежим в очаге туберкулезной инфекции»; «Значение туберкулезодиагностики и проведение флюорографии в раннем выявлении туберкулеза»; «Если у вас в семье появился больной. Меры профилактики», «Специфическая, неспецифическая профилактика туберкулеза»
2. </t>
    </r>
    <r>
      <rPr>
        <b/>
        <sz val="8"/>
        <color theme="1"/>
        <rFont val="Times New Roman"/>
        <family val="1"/>
        <charset val="204"/>
      </rPr>
      <t xml:space="preserve">Пресс-конференция: </t>
    </r>
    <r>
      <rPr>
        <sz val="8"/>
        <color theme="1"/>
        <rFont val="Times New Roman"/>
        <family val="1"/>
        <charset val="204"/>
      </rPr>
      <t xml:space="preserve">«Эпидситуация по туберкулезу в г.Урай, ХМАО»;
3. </t>
    </r>
    <r>
      <rPr>
        <b/>
        <sz val="8"/>
        <color theme="1"/>
        <rFont val="Times New Roman"/>
        <family val="1"/>
        <charset val="204"/>
      </rPr>
      <t xml:space="preserve">Лекции: </t>
    </r>
    <r>
      <rPr>
        <sz val="8"/>
        <color theme="1"/>
        <rFont val="Times New Roman"/>
        <family val="1"/>
        <charset val="204"/>
      </rPr>
      <t xml:space="preserve">«Профилактика туберкулеза. Ранее выявление туберкулеза», «Туберкулез у детей и подростков».                                                                             Информация о мероприятиях, проведённых БУ «Урайская городская клиническая больница» по профилактике заболеваний и формированию здорового образа жизни </t>
    </r>
    <r>
      <rPr>
        <b/>
        <i/>
        <sz val="8"/>
        <color theme="1"/>
        <rFont val="Times New Roman"/>
        <family val="1"/>
        <charset val="204"/>
      </rPr>
      <t xml:space="preserve">во втором квартале 2017 года: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1. Лекции: «Аргументы против курения», «Как самостоятельно бросить курить», «Профилактика  болезней системы кровообращения» - прочитано  - 7 лекции, 279 слушателей.
2. Конкурс рисунков среди детей в дневном стационаре: «Мы против курения» - охват 23 человека
3. В школах и д/с медицинскими работниками совместно с педагогами проведены спортивные мероприятия на тему «Я не курю, и это мне нравится»: 1/562
4. Флеш-мобы, тренинги:  2/209 («Знать, чтобы жить», «Бросаю курить самостоятельно»)
5. Интеллектуальная игра «Здоровым быть модно» - 26 участников
6. Кино-видео-трансляция в помещениях городской поликлиники, детской городской поликлиники, женской консультации, в Центре здоровья на темы здорового образа жизни и профилактики заболеваний - 225 часов;
7. Консультирование по вопросам здорового питания – 100 чел.
8. Профилактическое мотивационное консультирование по отказу от курения – 103 чел.
9. Плакаты: «Одна затяжка – и это у Вас в легких»; «А ты против курения? Я против!»; «Курить или расти?»; «Сохрани свою жизнь - не кури»; «Курить – здоровью вредить»; «Физическая активность – путь к здоровью»; «Движение это жизнь»; «Быть здоровым под силу каждому».
10. Печатная продукция (лифлеты, памятки и др.): «Бросить курить: с чего начать?»; «Курение во время беременности: оставьте ребенку шанс»; «Будущее в твоих руках - время бросить курить»; «Сделай правильный выбор - брось курить»; «Брось курить - вздохни свободно»; «Скажи нет курению!»; «Мы против курения».
Информация о мероприятиях, проведённых БУ «Урайская городская клиническая больница» по профилактике заболеваний и формированию здорового образа жизни</t>
    </r>
    <r>
      <rPr>
        <b/>
        <i/>
        <sz val="8"/>
        <color theme="1"/>
        <rFont val="Times New Roman"/>
        <family val="1"/>
        <charset val="204"/>
      </rPr>
      <t xml:space="preserve"> </t>
    </r>
    <r>
      <rPr>
        <b/>
        <i/>
        <u/>
        <sz val="8"/>
        <color theme="1"/>
        <rFont val="Times New Roman"/>
        <family val="1"/>
        <charset val="204"/>
      </rPr>
      <t xml:space="preserve">в третьем квартале 2017 года:                    </t>
    </r>
    <r>
      <rPr>
        <b/>
        <i/>
        <sz val="8"/>
        <color theme="1"/>
        <rFont val="Times New Roman"/>
        <family val="1"/>
        <charset val="204"/>
      </rPr>
      <t xml:space="preserve">   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 1. Лекции:  «Дифиллабатриоз пути передачи. Профилактика»,  «Осторожно, описторхоз!», «Клещевой энцефалит, действия при укусе клеща», «Принципы рационального питания - профилактика сердечно сосудистых заболеваний», «Физическая активность – здоровое сердце», «Профилактика сердечно сосудистых заболеваний», «Профилактика туляремии», «Профилактика кишечных инфекций», «ВИЧ-инфекция, профилактика заражения, эпидемиологическая ситуация в г.Урай, ХМАО-Югре. Толерантное отношение к людям с ВИЧ-положительным статусом».  
- прочитано  - 11 лекций, 392 слушателя.                                                                                                                                                                                                                                                    2. Конкурс рисунков среди детей в дневном стационаре: среди детей в дневном стационаре: «Мой руки перед едой!»- охват 19 человек.                                       3. В школах и д/с медицинскими работниками совместно с педагогами проведены спортивные мероприятия, игры  на тему «Вода и мыло – наши лучшие друзья.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Информационная акция на улицах города «Здоровым быть модно»:  участники: 6 волонтеров/120 чел.                                                                                                         5. Интеллектуальная игра «Дорога, не тропинка» (активное долголетие) – начальные классы школы - Гимназии - 8 волонтеров/ 430.                                                    6. Кино-видео-трансляция в помещениях городской поликлиники, детской городской поликлиники, женской консультации, в Центре здоровья на темы здорового образа жизни и профилактики заболеваний - 215 часов.                                                                                                                                                                                             7. Консультирование по вопросам здорового питания – 79 чел.                                                                                                                                                                                                     8. Профилактическое мотивационное консультирование по отказу от курения – 81 чел.                                                                                                                                                   9. Плакаты:    «Береги свое сердце»,  «Профилактика сердечно сосудистых заболеваний», «Описторхоз», «Клещевой энцефалит», «Туляремия».
 10. Печатная продукция (лифлеты, памятки и др.): «Бросить курить: с чего начать?»; «Курение во время беременности: оставьте ребенку шанс»; «Будущее в твоих руках - время бросить курить»; «Сделай правильный выбор - брось курить»; «Брось курить - вздохни свободно»; «Скажи нет курению!»; «Мы против курения» « Первые признаки кишечной инфекции», «Первая помощь при нарушениях деятельности кишечника», «Как предотвратить  заболевание?».                                                                                                                                                                                                                                                Информация о  мероприятиях, проведённых БУ «Урайская городская клиническая больница» п профилактике заболеваний и формированию здорового образа жизни </t>
    </r>
    <r>
      <rPr>
        <b/>
        <i/>
        <sz val="8"/>
        <color theme="1"/>
        <rFont val="Times New Roman"/>
        <family val="1"/>
        <charset val="204"/>
      </rPr>
      <t>в четвертом квартале 2017 года.</t>
    </r>
    <r>
      <rPr>
        <sz val="8"/>
        <color theme="1"/>
        <rFont val="Times New Roman"/>
        <family val="1"/>
        <charset val="204"/>
      </rPr>
      <t xml:space="preserve">
1. Лекции:  «Сахарный диабет у детей», «Профилактика сахарного диабета» «Питание при сахарном диабете», «Принципы рационального питания - профилактика сахарного диабета», «Трезвость – норма жизни», «Избыточный вес и сахарный диабет – прямая связь», «ВИЧ-инфекция, профилактика заражения, эпидемиологическая ситуация в г.Урай, ХМАО-Югре. Толерантное отношение к людям с ВИЧ-положительным статусом».  
- прочитано  - 12 лекций, 512 слушателей;
2. В школах и д/с медицинскими работниками совместно с педагогами проведены спортивные мероприятия, игры  на тему «Вода и мыло – наши лучшие друзья»: 58/657
3. Информационные акции на улицах города в рамках Дня борьбы со СПИДом «Красная ленточка», «Мы разные, мы равные»:  участники: 30 волонтеров/520 чел.; «Профилактика сахарного диабета»: число участников -  300 чел;
4.  Агитбригада «Мое здоровье, мое право»:  участники: 15 волонтеров/310 чел.
5. Флеш-моб «Здорово жить»:  участники: 20 волонтеров/270 чел.
6. Интеллектуальная игра  «Добрый мир» – начальные классы Школы-интерната - 23 волонтера/ 70чел.
7. День открытых дверей в центре здоровья  с проведением скринингового обследования на сахар – 25 человек.                                                                                         8. Акция «Держи сахар под контролем» – 43 чел;
9. Консультирование по вопросам здорового питания  и пищевого поведения – 64 чел;
10. Круглый стол «Сахарный диабет и беременность» - 17 чел; Круглый стол с родителями детей с сахарным диабетом – 11 чел.
11. Кино-видео-трансляция в помещениях городской поликлиники, детской городской поликлиники, женской консультации, в Центре здоровья на темы здорового образа жизни и профилактики заболеваний - 390 часов;
12. Профилактическое мотивационное консультирование по отказу от курения – 81 чел.
13. Плакаты:   «Сахарный диабет у детей. Психологические проблемы и как их решать», «Профилактика сахарного диабета»
14. Печатная продукция (лифлеты, памятки и др.): «Питание при сахарном диабете», «Сахарный диабет», «Бросить курить: с чего начать?»; «Курение во время беременности: оставьте ребенку шанс»; «Будущее в твоих руках - время бросить курить»; «Сделай правильный выбор - брось курить».
15. Публикация в прессе: «Продукты-провокаторы».</t>
    </r>
  </si>
  <si>
    <r>
      <t xml:space="preserve">о ходе исполнения комплексного плана (сетевого графика) реализации муниципальной программы  ««Модернизация здравоохранения муниципального образования городской округ город Урай» на 2013 – 2017 годы» 
</t>
    </r>
    <r>
      <rPr>
        <b/>
        <sz val="11"/>
        <rFont val="Times New Roman"/>
        <family val="1"/>
        <charset val="204"/>
      </rPr>
      <t>за январь - декабрь 2017 года</t>
    </r>
    <r>
      <rPr>
        <sz val="11"/>
        <rFont val="Times New Roman"/>
        <family val="1"/>
        <charset val="204"/>
      </rPr>
      <t xml:space="preserve">
</t>
    </r>
  </si>
  <si>
    <t>Исполнитель: ведущий инженер ППО МКУ "УКС г.Урай" Семенюк Ю.Л., тел.: 2-65-82</t>
  </si>
  <si>
    <t>за счет остатков средств прошедших периодов(*)</t>
  </si>
  <si>
    <t>*Примечание: на исполнение мероприятий программы 2017 года за счет остатков средств предыдущих периодов по данной программе</t>
  </si>
  <si>
    <t>На основании предписания Ростехнадзора от 14.10.2016 №036-А выполнены дополнительные работы по модернизации котельной за счёт остатков 2016 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</si>
</sst>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indent="15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0" xfId="0" applyFont="1" applyFill="1"/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/>
    <xf numFmtId="0" fontId="9" fillId="0" borderId="1" xfId="0" applyFont="1" applyBorder="1"/>
    <xf numFmtId="164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0" xfId="0" applyFont="1"/>
    <xf numFmtId="0" fontId="14" fillId="2" borderId="1" xfId="0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65" fontId="11" fillId="0" borderId="1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2" borderId="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/>
    <xf numFmtId="0" fontId="5" fillId="0" borderId="14" xfId="0" applyFont="1" applyBorder="1" applyAlignment="1">
      <alignment wrapText="1"/>
    </xf>
    <xf numFmtId="0" fontId="5" fillId="0" borderId="14" xfId="0" applyFont="1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8" xfId="0" applyFont="1" applyBorder="1" applyAlignment="1">
      <alignment vertical="center" wrapText="1"/>
    </xf>
    <xf numFmtId="0" fontId="0" fillId="0" borderId="10" xfId="0" applyBorder="1" applyAlignment="1"/>
    <xf numFmtId="0" fontId="0" fillId="0" borderId="9" xfId="0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5" fillId="0" borderId="11" xfId="0" applyNumberFormat="1" applyFont="1" applyFill="1" applyBorder="1" applyAlignment="1">
      <alignment vertical="top" wrapText="1"/>
    </xf>
    <xf numFmtId="164" fontId="5" fillId="0" borderId="12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"/>
  <sheetViews>
    <sheetView tabSelected="1" view="pageBreakPreview" topLeftCell="N32" zoomScale="60" zoomScaleNormal="100" workbookViewId="0">
      <selection activeCell="V20" sqref="V20"/>
    </sheetView>
  </sheetViews>
  <sheetFormatPr defaultRowHeight="15"/>
  <cols>
    <col min="1" max="1" width="5.140625" style="8" customWidth="1"/>
    <col min="2" max="3" width="6.140625" customWidth="1"/>
    <col min="4" max="4" width="6.7109375" customWidth="1"/>
    <col min="5" max="5" width="6.140625" customWidth="1"/>
    <col min="6" max="6" width="11.140625" customWidth="1"/>
    <col min="7" max="7" width="7.42578125" customWidth="1"/>
    <col min="8" max="8" width="7" customWidth="1"/>
    <col min="9" max="9" width="5.140625" customWidth="1"/>
    <col min="10" max="10" width="4.7109375" customWidth="1"/>
    <col min="11" max="11" width="4" customWidth="1"/>
    <col min="12" max="12" width="5.28515625" customWidth="1"/>
    <col min="13" max="14" width="4.28515625" customWidth="1"/>
    <col min="15" max="15" width="5.140625" customWidth="1"/>
    <col min="16" max="16" width="4.28515625" customWidth="1"/>
    <col min="17" max="17" width="4.140625" customWidth="1"/>
    <col min="18" max="18" width="5.28515625" customWidth="1"/>
    <col min="19" max="19" width="4.42578125" customWidth="1"/>
    <col min="20" max="20" width="4.140625" customWidth="1"/>
    <col min="21" max="21" width="5.140625" customWidth="1"/>
    <col min="22" max="23" width="4.140625" customWidth="1"/>
    <col min="24" max="24" width="5.42578125" customWidth="1"/>
    <col min="25" max="26" width="4.28515625" customWidth="1"/>
    <col min="27" max="27" width="5.28515625" customWidth="1"/>
    <col min="28" max="28" width="4.140625" customWidth="1"/>
    <col min="29" max="29" width="5.7109375" customWidth="1"/>
    <col min="30" max="30" width="5.42578125" customWidth="1"/>
    <col min="31" max="31" width="4.42578125" customWidth="1"/>
    <col min="32" max="32" width="4" customWidth="1"/>
    <col min="33" max="33" width="5.140625" customWidth="1"/>
    <col min="34" max="35" width="4.140625" customWidth="1"/>
    <col min="36" max="36" width="5.140625" customWidth="1"/>
    <col min="37" max="37" width="4.140625" customWidth="1"/>
    <col min="38" max="38" width="4" customWidth="1"/>
    <col min="39" max="39" width="5.140625" customWidth="1"/>
    <col min="40" max="40" width="4.42578125" customWidth="1"/>
    <col min="41" max="41" width="4.140625" customWidth="1"/>
    <col min="42" max="42" width="5.28515625" customWidth="1"/>
    <col min="43" max="43" width="7" customWidth="1"/>
    <col min="44" max="44" width="7.85546875" customWidth="1"/>
    <col min="45" max="45" width="5.140625" customWidth="1"/>
    <col min="46" max="46" width="74.42578125" style="21" customWidth="1"/>
    <col min="47" max="47" width="14" style="21" customWidth="1"/>
  </cols>
  <sheetData>
    <row r="1" spans="1:48" ht="31.5" customHeight="1">
      <c r="A1" s="1"/>
      <c r="B1" s="2" t="s">
        <v>0</v>
      </c>
      <c r="Q1" s="3"/>
      <c r="R1" s="82" t="s">
        <v>1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38"/>
    </row>
    <row r="2" spans="1:48" ht="19.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138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2"/>
      <c r="AU2" s="22"/>
      <c r="AV2" s="6"/>
    </row>
    <row r="3" spans="1:48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8"/>
    </row>
    <row r="4" spans="1:48" ht="15.75">
      <c r="A4" s="140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22"/>
      <c r="AU4" s="22"/>
    </row>
    <row r="5" spans="1:48" ht="42.75" customHeight="1">
      <c r="A5" s="137" t="s">
        <v>68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22"/>
      <c r="AU5" s="22"/>
    </row>
    <row r="6" spans="1:48" ht="3" customHeight="1">
      <c r="A6" s="9"/>
      <c r="B6" s="10"/>
    </row>
    <row r="7" spans="1:48" ht="16.5" customHeight="1">
      <c r="A7" s="132" t="s">
        <v>4</v>
      </c>
      <c r="B7" s="141" t="s">
        <v>5</v>
      </c>
      <c r="C7" s="142"/>
      <c r="D7" s="132" t="s">
        <v>6</v>
      </c>
      <c r="E7" s="132" t="s">
        <v>7</v>
      </c>
      <c r="F7" s="132" t="s">
        <v>8</v>
      </c>
      <c r="G7" s="132" t="s">
        <v>9</v>
      </c>
      <c r="H7" s="132"/>
      <c r="I7" s="132"/>
      <c r="J7" s="132" t="s">
        <v>10</v>
      </c>
      <c r="K7" s="132"/>
      <c r="L7" s="132"/>
      <c r="M7" s="132"/>
      <c r="N7" s="132"/>
      <c r="O7" s="132"/>
      <c r="P7" s="132"/>
      <c r="Q7" s="132"/>
      <c r="R7" s="132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4" t="s">
        <v>11</v>
      </c>
      <c r="AU7" s="131" t="s">
        <v>12</v>
      </c>
    </row>
    <row r="8" spans="1:48">
      <c r="A8" s="132"/>
      <c r="B8" s="143"/>
      <c r="C8" s="144"/>
      <c r="D8" s="132"/>
      <c r="E8" s="132"/>
      <c r="F8" s="127"/>
      <c r="G8" s="132" t="s">
        <v>13</v>
      </c>
      <c r="H8" s="132"/>
      <c r="I8" s="132"/>
      <c r="J8" s="132" t="s">
        <v>14</v>
      </c>
      <c r="K8" s="132"/>
      <c r="L8" s="132"/>
      <c r="M8" s="132" t="s">
        <v>15</v>
      </c>
      <c r="N8" s="132"/>
      <c r="O8" s="132"/>
      <c r="P8" s="132" t="s">
        <v>16</v>
      </c>
      <c r="Q8" s="132"/>
      <c r="R8" s="132"/>
      <c r="S8" s="132" t="s">
        <v>17</v>
      </c>
      <c r="T8" s="132"/>
      <c r="U8" s="132"/>
      <c r="V8" s="132" t="s">
        <v>18</v>
      </c>
      <c r="W8" s="132"/>
      <c r="X8" s="132"/>
      <c r="Y8" s="132" t="s">
        <v>19</v>
      </c>
      <c r="Z8" s="132"/>
      <c r="AA8" s="132"/>
      <c r="AB8" s="132" t="s">
        <v>20</v>
      </c>
      <c r="AC8" s="132"/>
      <c r="AD8" s="132"/>
      <c r="AE8" s="132" t="s">
        <v>21</v>
      </c>
      <c r="AF8" s="132"/>
      <c r="AG8" s="132"/>
      <c r="AH8" s="132" t="s">
        <v>22</v>
      </c>
      <c r="AI8" s="132"/>
      <c r="AJ8" s="132"/>
      <c r="AK8" s="132" t="s">
        <v>23</v>
      </c>
      <c r="AL8" s="132"/>
      <c r="AM8" s="132"/>
      <c r="AN8" s="132" t="s">
        <v>24</v>
      </c>
      <c r="AO8" s="132"/>
      <c r="AP8" s="132"/>
      <c r="AQ8" s="132" t="s">
        <v>25</v>
      </c>
      <c r="AR8" s="132"/>
      <c r="AS8" s="132"/>
      <c r="AT8" s="134"/>
      <c r="AU8" s="131"/>
    </row>
    <row r="9" spans="1:48">
      <c r="A9" s="132"/>
      <c r="B9" s="143"/>
      <c r="C9" s="144"/>
      <c r="D9" s="132"/>
      <c r="E9" s="132"/>
      <c r="F9" s="127"/>
      <c r="G9" s="132" t="s">
        <v>26</v>
      </c>
      <c r="H9" s="132" t="s">
        <v>27</v>
      </c>
      <c r="I9" s="104" t="s">
        <v>28</v>
      </c>
      <c r="J9" s="132" t="s">
        <v>26</v>
      </c>
      <c r="K9" s="132" t="s">
        <v>27</v>
      </c>
      <c r="L9" s="104" t="s">
        <v>28</v>
      </c>
      <c r="M9" s="132" t="s">
        <v>26</v>
      </c>
      <c r="N9" s="132" t="s">
        <v>27</v>
      </c>
      <c r="O9" s="104" t="s">
        <v>28</v>
      </c>
      <c r="P9" s="132" t="s">
        <v>26</v>
      </c>
      <c r="Q9" s="132" t="s">
        <v>27</v>
      </c>
      <c r="R9" s="104" t="s">
        <v>28</v>
      </c>
      <c r="S9" s="132" t="s">
        <v>26</v>
      </c>
      <c r="T9" s="132" t="s">
        <v>27</v>
      </c>
      <c r="U9" s="104" t="s">
        <v>28</v>
      </c>
      <c r="V9" s="132" t="s">
        <v>26</v>
      </c>
      <c r="W9" s="132" t="s">
        <v>27</v>
      </c>
      <c r="X9" s="104" t="s">
        <v>28</v>
      </c>
      <c r="Y9" s="132" t="s">
        <v>26</v>
      </c>
      <c r="Z9" s="132" t="s">
        <v>27</v>
      </c>
      <c r="AA9" s="104" t="s">
        <v>28</v>
      </c>
      <c r="AB9" s="132" t="s">
        <v>26</v>
      </c>
      <c r="AC9" s="132" t="s">
        <v>27</v>
      </c>
      <c r="AD9" s="104" t="s">
        <v>28</v>
      </c>
      <c r="AE9" s="132" t="s">
        <v>26</v>
      </c>
      <c r="AF9" s="132" t="s">
        <v>27</v>
      </c>
      <c r="AG9" s="104" t="s">
        <v>28</v>
      </c>
      <c r="AH9" s="132" t="s">
        <v>26</v>
      </c>
      <c r="AI9" s="132" t="s">
        <v>27</v>
      </c>
      <c r="AJ9" s="104" t="s">
        <v>28</v>
      </c>
      <c r="AK9" s="132" t="s">
        <v>26</v>
      </c>
      <c r="AL9" s="132" t="s">
        <v>27</v>
      </c>
      <c r="AM9" s="104" t="s">
        <v>28</v>
      </c>
      <c r="AN9" s="132" t="s">
        <v>26</v>
      </c>
      <c r="AO9" s="132" t="s">
        <v>27</v>
      </c>
      <c r="AP9" s="104" t="s">
        <v>28</v>
      </c>
      <c r="AQ9" s="132" t="s">
        <v>26</v>
      </c>
      <c r="AR9" s="132" t="s">
        <v>27</v>
      </c>
      <c r="AS9" s="104" t="s">
        <v>28</v>
      </c>
      <c r="AT9" s="134"/>
      <c r="AU9" s="131"/>
    </row>
    <row r="10" spans="1:48" ht="21.75" customHeight="1">
      <c r="A10" s="132"/>
      <c r="B10" s="145"/>
      <c r="C10" s="146"/>
      <c r="D10" s="132"/>
      <c r="E10" s="132"/>
      <c r="F10" s="127"/>
      <c r="G10" s="132"/>
      <c r="H10" s="132"/>
      <c r="I10" s="104"/>
      <c r="J10" s="132"/>
      <c r="K10" s="132"/>
      <c r="L10" s="104"/>
      <c r="M10" s="132"/>
      <c r="N10" s="132"/>
      <c r="O10" s="104"/>
      <c r="P10" s="132"/>
      <c r="Q10" s="132"/>
      <c r="R10" s="104"/>
      <c r="S10" s="132"/>
      <c r="T10" s="132"/>
      <c r="U10" s="104"/>
      <c r="V10" s="132"/>
      <c r="W10" s="132"/>
      <c r="X10" s="104"/>
      <c r="Y10" s="132"/>
      <c r="Z10" s="132"/>
      <c r="AA10" s="104"/>
      <c r="AB10" s="132"/>
      <c r="AC10" s="132"/>
      <c r="AD10" s="104"/>
      <c r="AE10" s="132"/>
      <c r="AF10" s="132"/>
      <c r="AG10" s="104"/>
      <c r="AH10" s="132"/>
      <c r="AI10" s="132"/>
      <c r="AJ10" s="104"/>
      <c r="AK10" s="132"/>
      <c r="AL10" s="132"/>
      <c r="AM10" s="104"/>
      <c r="AN10" s="132"/>
      <c r="AO10" s="132"/>
      <c r="AP10" s="104"/>
      <c r="AQ10" s="132"/>
      <c r="AR10" s="132"/>
      <c r="AS10" s="104"/>
      <c r="AT10" s="134"/>
      <c r="AU10" s="131"/>
    </row>
    <row r="11" spans="1:48" ht="12" customHeight="1">
      <c r="A11" s="50">
        <v>1</v>
      </c>
      <c r="B11" s="135">
        <v>2</v>
      </c>
      <c r="C11" s="136"/>
      <c r="D11" s="50">
        <v>3</v>
      </c>
      <c r="E11" s="50">
        <v>4</v>
      </c>
      <c r="F11" s="50">
        <v>5</v>
      </c>
      <c r="G11" s="50">
        <v>6</v>
      </c>
      <c r="H11" s="50">
        <v>7</v>
      </c>
      <c r="I11" s="50" t="s">
        <v>29</v>
      </c>
      <c r="J11" s="50">
        <v>9</v>
      </c>
      <c r="K11" s="50">
        <v>10</v>
      </c>
      <c r="L11" s="50">
        <v>11</v>
      </c>
      <c r="M11" s="50">
        <v>12</v>
      </c>
      <c r="N11" s="50">
        <v>13</v>
      </c>
      <c r="O11" s="50">
        <v>14</v>
      </c>
      <c r="P11" s="50">
        <v>15</v>
      </c>
      <c r="Q11" s="50">
        <v>16</v>
      </c>
      <c r="R11" s="50">
        <v>17</v>
      </c>
      <c r="S11" s="50">
        <v>18</v>
      </c>
      <c r="T11" s="50">
        <v>19</v>
      </c>
      <c r="U11" s="50">
        <v>20</v>
      </c>
      <c r="V11" s="50">
        <v>21</v>
      </c>
      <c r="W11" s="50">
        <v>22</v>
      </c>
      <c r="X11" s="50">
        <v>23</v>
      </c>
      <c r="Y11" s="50">
        <v>24</v>
      </c>
      <c r="Z11" s="50">
        <v>25</v>
      </c>
      <c r="AA11" s="50">
        <v>26</v>
      </c>
      <c r="AB11" s="50">
        <v>27</v>
      </c>
      <c r="AC11" s="50">
        <v>28</v>
      </c>
      <c r="AD11" s="50">
        <v>29</v>
      </c>
      <c r="AE11" s="50">
        <v>30</v>
      </c>
      <c r="AF11" s="50">
        <v>31</v>
      </c>
      <c r="AG11" s="50">
        <v>32</v>
      </c>
      <c r="AH11" s="50">
        <v>33</v>
      </c>
      <c r="AI11" s="50">
        <v>34</v>
      </c>
      <c r="AJ11" s="50">
        <v>35</v>
      </c>
      <c r="AK11" s="50">
        <v>36</v>
      </c>
      <c r="AL11" s="50">
        <v>37</v>
      </c>
      <c r="AM11" s="50">
        <v>38</v>
      </c>
      <c r="AN11" s="50">
        <v>39</v>
      </c>
      <c r="AO11" s="50">
        <v>40</v>
      </c>
      <c r="AP11" s="50">
        <v>41</v>
      </c>
      <c r="AQ11" s="50">
        <v>42</v>
      </c>
      <c r="AR11" s="50">
        <v>43</v>
      </c>
      <c r="AS11" s="50">
        <v>44</v>
      </c>
      <c r="AT11" s="50">
        <v>45</v>
      </c>
      <c r="AU11" s="50">
        <v>46</v>
      </c>
    </row>
    <row r="12" spans="1:48" ht="16.5" customHeight="1">
      <c r="A12" s="43">
        <v>1</v>
      </c>
      <c r="B12" s="51" t="s">
        <v>30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100"/>
      <c r="AT12" s="23"/>
      <c r="AU12" s="23"/>
    </row>
    <row r="13" spans="1:48" ht="17.25" customHeight="1">
      <c r="A13" s="44" t="s">
        <v>31</v>
      </c>
      <c r="B13" s="101" t="s">
        <v>32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3"/>
      <c r="AT13" s="23"/>
      <c r="AU13" s="23"/>
    </row>
    <row r="14" spans="1:48" ht="17.25" customHeight="1">
      <c r="A14" s="123" t="s">
        <v>33</v>
      </c>
      <c r="B14" s="126" t="s">
        <v>34</v>
      </c>
      <c r="C14" s="104"/>
      <c r="D14" s="104" t="s">
        <v>35</v>
      </c>
      <c r="E14" s="104" t="s">
        <v>36</v>
      </c>
      <c r="F14" s="41" t="s">
        <v>37</v>
      </c>
      <c r="G14" s="24">
        <f>G16+G17</f>
        <v>2174.4303999999997</v>
      </c>
      <c r="H14" s="24">
        <f>H16+H17+H18</f>
        <v>2323.7000200000002</v>
      </c>
      <c r="I14" s="24">
        <f>H14/G14*100</f>
        <v>106.86476881485838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f>AC16+AC17+AC18</f>
        <v>212.851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f>AQ16+AQ17</f>
        <v>2174.4303999999997</v>
      </c>
      <c r="AR14" s="24">
        <f>AR16+AR17</f>
        <v>2110.8490200000001</v>
      </c>
      <c r="AS14" s="24">
        <f>AR14/AQ14*100</f>
        <v>97.075952396544878</v>
      </c>
      <c r="AT14" s="67"/>
      <c r="AU14" s="67"/>
    </row>
    <row r="15" spans="1:48" ht="57" hidden="1" customHeight="1" thickBot="1">
      <c r="A15" s="124"/>
      <c r="B15" s="104"/>
      <c r="C15" s="104"/>
      <c r="D15" s="104"/>
      <c r="E15" s="104"/>
      <c r="F15" s="4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130"/>
      <c r="AU15" s="130"/>
    </row>
    <row r="16" spans="1:48" ht="48" customHeight="1">
      <c r="A16" s="124"/>
      <c r="B16" s="104"/>
      <c r="C16" s="104"/>
      <c r="D16" s="104"/>
      <c r="E16" s="104"/>
      <c r="F16" s="41" t="s">
        <v>38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130"/>
      <c r="AU16" s="130"/>
    </row>
    <row r="17" spans="1:47" ht="46.5" customHeight="1">
      <c r="A17" s="124"/>
      <c r="B17" s="104"/>
      <c r="C17" s="104"/>
      <c r="D17" s="104"/>
      <c r="E17" s="104"/>
      <c r="F17" s="41" t="s">
        <v>39</v>
      </c>
      <c r="G17" s="24">
        <f>G22</f>
        <v>2174.4303999999997</v>
      </c>
      <c r="H17" s="24">
        <f>H22</f>
        <v>2174.4304000000002</v>
      </c>
      <c r="I17" s="24">
        <f>H17/G17*100</f>
        <v>100.00000000000003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>AC22</f>
        <v>63.581379999999996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f>AQ27</f>
        <v>2174.4303999999997</v>
      </c>
      <c r="AR17" s="24">
        <f>AR27</f>
        <v>2110.8490200000001</v>
      </c>
      <c r="AS17" s="24">
        <f>AR17/AQ17*100</f>
        <v>97.075952396544878</v>
      </c>
      <c r="AT17" s="130"/>
      <c r="AU17" s="130"/>
    </row>
    <row r="18" spans="1:47" ht="61.5" customHeight="1">
      <c r="A18" s="125"/>
      <c r="B18" s="127"/>
      <c r="C18" s="127"/>
      <c r="D18" s="127"/>
      <c r="E18" s="127"/>
      <c r="F18" s="42" t="s">
        <v>70</v>
      </c>
      <c r="G18" s="24">
        <v>0</v>
      </c>
      <c r="H18" s="24">
        <f>AC18</f>
        <v>149.26962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f>AC23</f>
        <v>149.26962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77"/>
      <c r="AU18" s="77"/>
    </row>
    <row r="19" spans="1:47" ht="51" customHeight="1">
      <c r="A19" s="104" t="s">
        <v>40</v>
      </c>
      <c r="B19" s="105" t="s">
        <v>41</v>
      </c>
      <c r="C19" s="106"/>
      <c r="D19" s="106"/>
      <c r="E19" s="107"/>
      <c r="F19" s="41" t="s">
        <v>38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67" t="s">
        <v>42</v>
      </c>
      <c r="AU19" s="67"/>
    </row>
    <row r="20" spans="1:47" ht="49.5" customHeight="1">
      <c r="A20" s="104"/>
      <c r="B20" s="108"/>
      <c r="C20" s="109"/>
      <c r="D20" s="109"/>
      <c r="E20" s="110"/>
      <c r="F20" s="41" t="s">
        <v>39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68"/>
      <c r="AU20" s="68"/>
    </row>
    <row r="21" spans="1:47" s="11" customFormat="1" ht="52.5" customHeight="1">
      <c r="A21" s="75" t="s">
        <v>43</v>
      </c>
      <c r="B21" s="113" t="s">
        <v>44</v>
      </c>
      <c r="C21" s="113"/>
      <c r="D21" s="113"/>
      <c r="E21" s="114"/>
      <c r="F21" s="14" t="s">
        <v>38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128" t="s">
        <v>66</v>
      </c>
      <c r="AU21" s="147" t="s">
        <v>72</v>
      </c>
    </row>
    <row r="22" spans="1:47" s="12" customFormat="1" ht="45" customHeight="1">
      <c r="A22" s="111"/>
      <c r="B22" s="115"/>
      <c r="C22" s="115"/>
      <c r="D22" s="115"/>
      <c r="E22" s="116"/>
      <c r="F22" s="27" t="s">
        <v>45</v>
      </c>
      <c r="G22" s="49">
        <f>2174430.4/1000</f>
        <v>2174.4303999999997</v>
      </c>
      <c r="H22" s="49">
        <f>AR22+AC22</f>
        <v>2174.4304000000002</v>
      </c>
      <c r="I22" s="29">
        <f>H22/G22*100</f>
        <v>100.00000000000003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f>63581.38/1000</f>
        <v>63.581379999999996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28">
        <v>0</v>
      </c>
      <c r="AQ22" s="28">
        <f>2174430.4/1000</f>
        <v>2174.4303999999997</v>
      </c>
      <c r="AR22" s="28">
        <f>2110849.02/1000</f>
        <v>2110.8490200000001</v>
      </c>
      <c r="AS22" s="28">
        <f>AR22/AQ22*100</f>
        <v>97.075952396544878</v>
      </c>
      <c r="AT22" s="129"/>
      <c r="AU22" s="148"/>
    </row>
    <row r="23" spans="1:47" s="12" customFormat="1" ht="57" customHeight="1">
      <c r="A23" s="112"/>
      <c r="B23" s="117"/>
      <c r="C23" s="117"/>
      <c r="D23" s="117"/>
      <c r="E23" s="118"/>
      <c r="F23" s="27" t="s">
        <v>70</v>
      </c>
      <c r="G23" s="28">
        <v>0</v>
      </c>
      <c r="H23" s="28">
        <f>AC23</f>
        <v>149.26962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f>149269.62/1000</f>
        <v>149.26962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77"/>
      <c r="AU23" s="149"/>
    </row>
    <row r="24" spans="1:47" s="12" customFormat="1" ht="15" customHeight="1">
      <c r="A24" s="119" t="s">
        <v>46</v>
      </c>
      <c r="B24" s="70"/>
      <c r="C24" s="70"/>
      <c r="D24" s="70"/>
      <c r="E24" s="71"/>
      <c r="F24" s="37" t="s">
        <v>37</v>
      </c>
      <c r="G24" s="38">
        <f>2174430.4/1000</f>
        <v>2174.4303999999997</v>
      </c>
      <c r="H24" s="39">
        <f>H26+H27+H28</f>
        <v>2323.7490200000002</v>
      </c>
      <c r="I24" s="39">
        <f>H24/G24*100</f>
        <v>106.86702227857008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f>AC26+AC27+AC28</f>
        <v>212.9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8">
        <f>2174430.4/1000</f>
        <v>2174.4303999999997</v>
      </c>
      <c r="AR24" s="39">
        <f>AR22</f>
        <v>2110.8490200000001</v>
      </c>
      <c r="AS24" s="39">
        <f>AR24/AQ24*100</f>
        <v>97.075952396544878</v>
      </c>
      <c r="AT24" s="31"/>
      <c r="AU24" s="67"/>
    </row>
    <row r="25" spans="1:47" s="12" customFormat="1" ht="57" hidden="1" customHeight="1">
      <c r="A25" s="120"/>
      <c r="B25" s="121"/>
      <c r="C25" s="121"/>
      <c r="D25" s="121"/>
      <c r="E25" s="122"/>
      <c r="F25" s="37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1"/>
      <c r="AU25" s="76"/>
    </row>
    <row r="26" spans="1:47" s="12" customFormat="1" ht="64.5" customHeight="1">
      <c r="A26" s="120"/>
      <c r="B26" s="121"/>
      <c r="C26" s="121"/>
      <c r="D26" s="121"/>
      <c r="E26" s="122"/>
      <c r="F26" s="37" t="s">
        <v>38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1"/>
      <c r="AU26" s="76"/>
    </row>
    <row r="27" spans="1:47" s="12" customFormat="1" ht="44.25" customHeight="1">
      <c r="A27" s="120"/>
      <c r="B27" s="121"/>
      <c r="C27" s="121"/>
      <c r="D27" s="121"/>
      <c r="E27" s="122"/>
      <c r="F27" s="37" t="s">
        <v>39</v>
      </c>
      <c r="G27" s="38">
        <f>2174430.4/1000</f>
        <v>2174.4303999999997</v>
      </c>
      <c r="H27" s="39">
        <f>AR27+AC27</f>
        <v>2174.44902</v>
      </c>
      <c r="I27" s="39">
        <f>H27/G27*100</f>
        <v>100.00085631621045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63.6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8">
        <f>AQ24</f>
        <v>2174.4303999999997</v>
      </c>
      <c r="AR27" s="39">
        <f>AR24</f>
        <v>2110.8490200000001</v>
      </c>
      <c r="AS27" s="39">
        <f>AR27/AQ27*100</f>
        <v>97.075952396544878</v>
      </c>
      <c r="AT27" s="31"/>
      <c r="AU27" s="76"/>
    </row>
    <row r="28" spans="1:47" s="12" customFormat="1" ht="54" customHeight="1">
      <c r="A28" s="90"/>
      <c r="B28" s="91"/>
      <c r="C28" s="91"/>
      <c r="D28" s="91"/>
      <c r="E28" s="92"/>
      <c r="F28" s="37" t="s">
        <v>70</v>
      </c>
      <c r="G28" s="38">
        <v>0</v>
      </c>
      <c r="H28" s="39">
        <f>AC28</f>
        <v>149.30000000000001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149.30000000000001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8">
        <v>0</v>
      </c>
      <c r="AR28" s="39">
        <v>0</v>
      </c>
      <c r="AS28" s="39">
        <v>0</v>
      </c>
      <c r="AT28" s="42"/>
      <c r="AU28" s="77"/>
    </row>
    <row r="29" spans="1:47" s="33" customFormat="1" ht="15" customHeight="1">
      <c r="A29" s="45">
        <v>2</v>
      </c>
      <c r="B29" s="51" t="s">
        <v>47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3"/>
      <c r="AT29" s="31"/>
      <c r="AU29" s="31"/>
    </row>
    <row r="30" spans="1:47" s="33" customFormat="1" ht="15.75" customHeight="1">
      <c r="A30" s="46" t="s">
        <v>48</v>
      </c>
      <c r="B30" s="51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3"/>
      <c r="AT30" s="31"/>
      <c r="AU30" s="31"/>
    </row>
    <row r="31" spans="1:47" ht="105" customHeight="1">
      <c r="A31" s="47" t="s">
        <v>50</v>
      </c>
      <c r="B31" s="54" t="s">
        <v>51</v>
      </c>
      <c r="C31" s="55"/>
      <c r="D31" s="41" t="s">
        <v>35</v>
      </c>
      <c r="E31" s="30"/>
      <c r="F31" s="41" t="s">
        <v>52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32"/>
      <c r="AU31" s="31"/>
    </row>
    <row r="32" spans="1:47" ht="42.75" customHeight="1">
      <c r="A32" s="41" t="s">
        <v>40</v>
      </c>
      <c r="B32" s="59" t="s">
        <v>53</v>
      </c>
      <c r="C32" s="60"/>
      <c r="D32" s="60"/>
      <c r="E32" s="61"/>
      <c r="F32" s="41" t="s">
        <v>52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13" t="s">
        <v>54</v>
      </c>
      <c r="AU32" s="13"/>
    </row>
    <row r="33" spans="1:47" s="11" customFormat="1" ht="408.75" customHeight="1">
      <c r="A33" s="14" t="s">
        <v>43</v>
      </c>
      <c r="B33" s="62" t="s">
        <v>55</v>
      </c>
      <c r="C33" s="63"/>
      <c r="D33" s="63"/>
      <c r="E33" s="64"/>
      <c r="F33" s="14" t="s">
        <v>52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75" t="s">
        <v>67</v>
      </c>
      <c r="AU33" s="14"/>
    </row>
    <row r="34" spans="1:47" ht="249" customHeight="1">
      <c r="A34" s="69" t="s">
        <v>56</v>
      </c>
      <c r="B34" s="70"/>
      <c r="C34" s="70"/>
      <c r="D34" s="70"/>
      <c r="E34" s="71"/>
      <c r="F34" s="65" t="s">
        <v>52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76"/>
      <c r="AU34" s="67"/>
    </row>
    <row r="35" spans="1:47" ht="369.75" customHeight="1">
      <c r="A35" s="72"/>
      <c r="B35" s="73"/>
      <c r="C35" s="73"/>
      <c r="D35" s="73"/>
      <c r="E35" s="74"/>
      <c r="F35" s="66"/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77"/>
      <c r="AU35" s="68"/>
    </row>
    <row r="36" spans="1:47" s="15" customFormat="1" ht="17.25" customHeight="1">
      <c r="A36" s="84" t="s">
        <v>57</v>
      </c>
      <c r="B36" s="85"/>
      <c r="C36" s="85"/>
      <c r="D36" s="85"/>
      <c r="E36" s="86"/>
      <c r="F36" s="34" t="s">
        <v>37</v>
      </c>
      <c r="G36" s="35">
        <f>2174430.4/1000</f>
        <v>2174.4303999999997</v>
      </c>
      <c r="H36" s="36">
        <f>H38+H39+H40</f>
        <v>2323.7000200000002</v>
      </c>
      <c r="I36" s="36">
        <f>H36/G36*100</f>
        <v>106.86476881485838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f>AC38+AC39+AC40</f>
        <v>212.851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5">
        <f>2174430.4/1000</f>
        <v>2174.4303999999997</v>
      </c>
      <c r="AR36" s="36">
        <f>AR39</f>
        <v>2110.8490200000001</v>
      </c>
      <c r="AS36" s="36">
        <f>AR36/AQ36*100</f>
        <v>97.075952396544878</v>
      </c>
      <c r="AT36" s="56"/>
      <c r="AU36" s="56"/>
    </row>
    <row r="37" spans="1:47" s="15" customFormat="1" ht="57" hidden="1" customHeight="1">
      <c r="A37" s="87"/>
      <c r="B37" s="88"/>
      <c r="C37" s="88"/>
      <c r="D37" s="88"/>
      <c r="E37" s="89"/>
      <c r="F37" s="34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57"/>
      <c r="AU37" s="57"/>
    </row>
    <row r="38" spans="1:47" s="15" customFormat="1" ht="52.5" customHeight="1">
      <c r="A38" s="87"/>
      <c r="B38" s="88"/>
      <c r="C38" s="88"/>
      <c r="D38" s="88"/>
      <c r="E38" s="89"/>
      <c r="F38" s="34" t="s">
        <v>38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57"/>
      <c r="AU38" s="57"/>
    </row>
    <row r="39" spans="1:47" s="15" customFormat="1" ht="46.5" customHeight="1">
      <c r="A39" s="87"/>
      <c r="B39" s="88"/>
      <c r="C39" s="88"/>
      <c r="D39" s="88"/>
      <c r="E39" s="89"/>
      <c r="F39" s="34" t="s">
        <v>39</v>
      </c>
      <c r="G39" s="35">
        <f>2174430.4/1000</f>
        <v>2174.4303999999997</v>
      </c>
      <c r="H39" s="36">
        <f>AR39+AC39</f>
        <v>2174.4304000000002</v>
      </c>
      <c r="I39" s="36">
        <f>H39/G39*100</f>
        <v>100.00000000000003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f>63581.38/1000</f>
        <v>63.581379999999996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5">
        <f>2174430.4/1000</f>
        <v>2174.4303999999997</v>
      </c>
      <c r="AR39" s="36">
        <f>AR24</f>
        <v>2110.8490200000001</v>
      </c>
      <c r="AS39" s="36">
        <f>AR39/AQ39*100</f>
        <v>97.075952396544878</v>
      </c>
      <c r="AT39" s="58"/>
      <c r="AU39" s="58"/>
    </row>
    <row r="40" spans="1:47" s="15" customFormat="1" ht="57.75" customHeight="1">
      <c r="A40" s="90"/>
      <c r="B40" s="91"/>
      <c r="C40" s="91"/>
      <c r="D40" s="91"/>
      <c r="E40" s="92"/>
      <c r="F40" s="34" t="s">
        <v>70</v>
      </c>
      <c r="G40" s="35">
        <v>0</v>
      </c>
      <c r="H40" s="36">
        <f>AC40</f>
        <v>149.26962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f>149269.62/1000</f>
        <v>149.26962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5">
        <v>0</v>
      </c>
      <c r="AR40" s="36">
        <v>0</v>
      </c>
      <c r="AS40" s="36">
        <v>0</v>
      </c>
      <c r="AT40" s="48"/>
      <c r="AU40" s="48"/>
    </row>
    <row r="41" spans="1:47" ht="12.75" customHeight="1">
      <c r="A41" s="95" t="s">
        <v>71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47" hidden="1">
      <c r="A42" s="16"/>
      <c r="B42" s="17"/>
    </row>
    <row r="43" spans="1:47" ht="2.25" hidden="1" customHeight="1">
      <c r="B43" s="93" t="s">
        <v>61</v>
      </c>
      <c r="C43" s="93"/>
      <c r="D43" s="93"/>
      <c r="E43" s="93"/>
      <c r="F43" s="93"/>
      <c r="G43" s="93"/>
      <c r="H43" s="18"/>
      <c r="I43" s="94" t="s">
        <v>58</v>
      </c>
      <c r="J43" s="94"/>
      <c r="K43" s="94"/>
      <c r="L43" s="94"/>
      <c r="M43" s="94"/>
      <c r="N43" s="94"/>
      <c r="O43" s="94"/>
      <c r="P43" s="18"/>
      <c r="Q43" s="18"/>
    </row>
    <row r="44" spans="1:47" ht="19.5" customHeight="1">
      <c r="A44" s="82" t="s">
        <v>65</v>
      </c>
      <c r="B44" s="81"/>
      <c r="C44" s="81"/>
      <c r="D44" s="81"/>
      <c r="E44" s="81"/>
      <c r="F44" s="81"/>
      <c r="G44" s="81"/>
      <c r="H44" s="81"/>
      <c r="I44" s="81"/>
      <c r="J44" s="79" t="s">
        <v>59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47" ht="16.5" customHeight="1">
      <c r="A45" s="82" t="s">
        <v>64</v>
      </c>
      <c r="B45" s="83"/>
      <c r="C45" s="83"/>
      <c r="D45" s="83"/>
      <c r="E45" s="83"/>
      <c r="F45" s="83"/>
      <c r="G45" s="83"/>
      <c r="H45" s="83"/>
      <c r="I45" s="79" t="s">
        <v>63</v>
      </c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1:47" ht="12" customHeight="1">
      <c r="A46" s="16"/>
      <c r="B46" s="17"/>
      <c r="D46" s="97" t="s">
        <v>60</v>
      </c>
      <c r="E46" s="98"/>
      <c r="F46" s="98"/>
      <c r="G46" s="18"/>
      <c r="H46" s="18"/>
      <c r="I46" s="18"/>
      <c r="J46" s="18"/>
      <c r="K46" s="18"/>
      <c r="L46" s="18"/>
      <c r="M46" s="18"/>
      <c r="N46" s="80" t="s">
        <v>62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47" ht="26.25" customHeight="1">
      <c r="A47" s="78" t="s">
        <v>69</v>
      </c>
      <c r="B47" s="81"/>
      <c r="C47" s="81"/>
      <c r="D47" s="81"/>
      <c r="E47" s="81"/>
      <c r="F47" s="81"/>
      <c r="G47" s="81"/>
      <c r="H47" s="81"/>
      <c r="I47" s="81"/>
      <c r="J47" s="81"/>
      <c r="K47" s="18"/>
      <c r="L47" s="18"/>
      <c r="M47" s="18"/>
      <c r="N47" s="18"/>
      <c r="O47" s="18"/>
      <c r="P47" s="18"/>
      <c r="Q47" s="18"/>
    </row>
    <row r="48" spans="1:47">
      <c r="B48" s="78"/>
      <c r="C48" s="78"/>
      <c r="D48" s="78"/>
      <c r="E48" s="78"/>
      <c r="F48" s="78"/>
      <c r="G48" s="19"/>
      <c r="H48" s="19"/>
      <c r="I48" s="19"/>
      <c r="J48" s="19"/>
    </row>
    <row r="49" spans="1:2" ht="15.75">
      <c r="A49" s="1"/>
      <c r="B49" s="20"/>
    </row>
    <row r="50" spans="1:2" ht="15.75">
      <c r="A50" s="1"/>
      <c r="B50" s="20"/>
    </row>
    <row r="51" spans="1:2">
      <c r="A51" s="3"/>
      <c r="B51" s="18"/>
    </row>
  </sheetData>
  <mergeCells count="107">
    <mergeCell ref="A5:AE5"/>
    <mergeCell ref="R1:AE2"/>
    <mergeCell ref="B3:AE3"/>
    <mergeCell ref="A4:AE4"/>
    <mergeCell ref="AK8:AM8"/>
    <mergeCell ref="A7:A10"/>
    <mergeCell ref="B7:C10"/>
    <mergeCell ref="D7:D10"/>
    <mergeCell ref="E7:E10"/>
    <mergeCell ref="F7:F10"/>
    <mergeCell ref="G7:I7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H9:H10"/>
    <mergeCell ref="I9:I10"/>
    <mergeCell ref="J9:J10"/>
    <mergeCell ref="B11:C11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K9:K10"/>
    <mergeCell ref="L9:L10"/>
    <mergeCell ref="S9:S10"/>
    <mergeCell ref="T9:T10"/>
    <mergeCell ref="AA9:AA10"/>
    <mergeCell ref="AB9:AB10"/>
    <mergeCell ref="AC9:AC10"/>
    <mergeCell ref="AD9:AD10"/>
    <mergeCell ref="AI9:AI10"/>
    <mergeCell ref="AJ9:AJ10"/>
    <mergeCell ref="Y9:Y10"/>
    <mergeCell ref="Z9:Z10"/>
    <mergeCell ref="AU7:AU10"/>
    <mergeCell ref="G8:I8"/>
    <mergeCell ref="J8:L8"/>
    <mergeCell ref="M8:O8"/>
    <mergeCell ref="P8:R8"/>
    <mergeCell ref="S8:U8"/>
    <mergeCell ref="V8:X8"/>
    <mergeCell ref="Y8:AA8"/>
    <mergeCell ref="G9:G10"/>
    <mergeCell ref="AN8:AP8"/>
    <mergeCell ref="AQ8:AS8"/>
    <mergeCell ref="J7:AS7"/>
    <mergeCell ref="AT7:AT10"/>
    <mergeCell ref="AQ9:AQ10"/>
    <mergeCell ref="AR9:AR10"/>
    <mergeCell ref="AS9:AS10"/>
    <mergeCell ref="AB8:AD8"/>
    <mergeCell ref="AE8:AG8"/>
    <mergeCell ref="AH8:AJ8"/>
    <mergeCell ref="B12:AS12"/>
    <mergeCell ref="B13:AS13"/>
    <mergeCell ref="A19:A20"/>
    <mergeCell ref="B19:E20"/>
    <mergeCell ref="AT19:AT20"/>
    <mergeCell ref="AU19:AU20"/>
    <mergeCell ref="A21:A23"/>
    <mergeCell ref="B21:E23"/>
    <mergeCell ref="A24:E28"/>
    <mergeCell ref="A14:A18"/>
    <mergeCell ref="B14:C18"/>
    <mergeCell ref="D14:D18"/>
    <mergeCell ref="E14:E18"/>
    <mergeCell ref="AT21:AT23"/>
    <mergeCell ref="AT14:AT18"/>
    <mergeCell ref="AU21:AU23"/>
    <mergeCell ref="AU14:AU18"/>
    <mergeCell ref="AU24:AU28"/>
    <mergeCell ref="B48:F48"/>
    <mergeCell ref="J44:W44"/>
    <mergeCell ref="I45:Y45"/>
    <mergeCell ref="N46:Y46"/>
    <mergeCell ref="AT36:AT39"/>
    <mergeCell ref="A47:J47"/>
    <mergeCell ref="A44:I44"/>
    <mergeCell ref="A45:H45"/>
    <mergeCell ref="A36:E40"/>
    <mergeCell ref="B43:G43"/>
    <mergeCell ref="I43:O43"/>
    <mergeCell ref="A41:Z41"/>
    <mergeCell ref="D46:F46"/>
    <mergeCell ref="B29:AS29"/>
    <mergeCell ref="B30:AS30"/>
    <mergeCell ref="B31:C31"/>
    <mergeCell ref="AU36:AU39"/>
    <mergeCell ref="B32:E32"/>
    <mergeCell ref="B33:E33"/>
    <mergeCell ref="F34:F35"/>
    <mergeCell ref="AU34:AU35"/>
    <mergeCell ref="A34:E35"/>
    <mergeCell ref="AT33:AT35"/>
  </mergeCells>
  <printOptions horizontalCentered="1"/>
  <pageMargins left="0.27559055118110237" right="0" top="0" bottom="0" header="0.31496062992125984" footer="0.19685039370078741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Слюсаренко</dc:creator>
  <cp:lastModifiedBy>Пользователь</cp:lastModifiedBy>
  <cp:lastPrinted>2018-01-31T10:29:41Z</cp:lastPrinted>
  <dcterms:created xsi:type="dcterms:W3CDTF">2017-10-13T06:56:43Z</dcterms:created>
  <dcterms:modified xsi:type="dcterms:W3CDTF">2018-01-31T10:35:26Z</dcterms:modified>
</cp:coreProperties>
</file>