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120" yWindow="105" windowWidth="15120" windowHeight="8010"/>
  </bookViews>
  <sheets>
    <sheet name="июль" sheetId="2" r:id="rId1"/>
  </sheets>
  <calcPr calcId="125725"/>
</workbook>
</file>

<file path=xl/calcChain.xml><?xml version="1.0" encoding="utf-8"?>
<calcChain xmlns="http://schemas.openxmlformats.org/spreadsheetml/2006/main">
  <c r="AQ54" i="2"/>
  <c r="AP49"/>
  <c r="AO49"/>
  <c r="AO52"/>
  <c r="AT60"/>
  <c r="AT20"/>
  <c r="AK20"/>
  <c r="AT25"/>
  <c r="AK24"/>
  <c r="AT21"/>
  <c r="AS30" l="1"/>
  <c r="AR30"/>
  <c r="I27"/>
  <c r="H27"/>
  <c r="G27"/>
  <c r="F27"/>
  <c r="AS26"/>
  <c r="AR26"/>
  <c r="AP26"/>
  <c r="AO26"/>
  <c r="AM26"/>
  <c r="AL26"/>
  <c r="AJ26"/>
  <c r="AI26"/>
  <c r="AG26"/>
  <c r="AF26"/>
  <c r="AD26"/>
  <c r="AC26"/>
  <c r="AA26"/>
  <c r="Z26"/>
  <c r="X26"/>
  <c r="W26"/>
  <c r="U26"/>
  <c r="T26"/>
  <c r="R26"/>
  <c r="Q26"/>
  <c r="O26"/>
  <c r="N26"/>
  <c r="L26"/>
  <c r="K26"/>
  <c r="I26"/>
  <c r="H26"/>
  <c r="G26"/>
  <c r="F26"/>
  <c r="AK21"/>
  <c r="AK25"/>
  <c r="F60"/>
  <c r="AT54"/>
  <c r="I33" l="1"/>
  <c r="H33"/>
  <c r="G33"/>
  <c r="F33"/>
  <c r="F32" s="1"/>
  <c r="AS32"/>
  <c r="AR32"/>
  <c r="AP32"/>
  <c r="AO32"/>
  <c r="AM32"/>
  <c r="AL32"/>
  <c r="AJ32"/>
  <c r="AI32"/>
  <c r="AG32"/>
  <c r="AF32"/>
  <c r="AD32"/>
  <c r="AC32"/>
  <c r="AA32"/>
  <c r="Z32"/>
  <c r="X32"/>
  <c r="W32"/>
  <c r="U32"/>
  <c r="T32"/>
  <c r="R32"/>
  <c r="Q32"/>
  <c r="O32"/>
  <c r="N32"/>
  <c r="L32"/>
  <c r="K32"/>
  <c r="G32" s="1"/>
  <c r="I32"/>
  <c r="H32"/>
  <c r="I29"/>
  <c r="H29"/>
  <c r="G29"/>
  <c r="F29"/>
  <c r="F28" s="1"/>
  <c r="AS28"/>
  <c r="AR28"/>
  <c r="AP28"/>
  <c r="AO28"/>
  <c r="AM28"/>
  <c r="AL28"/>
  <c r="AJ28"/>
  <c r="AI28"/>
  <c r="AG28"/>
  <c r="AF28"/>
  <c r="AD28"/>
  <c r="AC28"/>
  <c r="AA28"/>
  <c r="Z28"/>
  <c r="X28"/>
  <c r="W28"/>
  <c r="U28"/>
  <c r="T28"/>
  <c r="R28"/>
  <c r="Q28"/>
  <c r="O28"/>
  <c r="N28"/>
  <c r="L28"/>
  <c r="K28"/>
  <c r="G28" s="1"/>
  <c r="I28"/>
  <c r="H28"/>
  <c r="I25"/>
  <c r="H25"/>
  <c r="G25"/>
  <c r="F25"/>
  <c r="F24" s="1"/>
  <c r="AS24"/>
  <c r="AT24" s="1"/>
  <c r="AR24"/>
  <c r="AP24"/>
  <c r="AO24"/>
  <c r="AM24"/>
  <c r="AL24"/>
  <c r="AJ24"/>
  <c r="AI24"/>
  <c r="AG24"/>
  <c r="AF24"/>
  <c r="AD24"/>
  <c r="AC24"/>
  <c r="AA24"/>
  <c r="Z24"/>
  <c r="X24"/>
  <c r="W24"/>
  <c r="U24"/>
  <c r="T24"/>
  <c r="R24"/>
  <c r="Q24"/>
  <c r="O24"/>
  <c r="N24"/>
  <c r="L24"/>
  <c r="K24"/>
  <c r="I24"/>
  <c r="H24"/>
  <c r="I23"/>
  <c r="H23"/>
  <c r="G23"/>
  <c r="F23"/>
  <c r="AS22"/>
  <c r="AR22"/>
  <c r="AP22"/>
  <c r="AO22"/>
  <c r="AM22"/>
  <c r="AL22"/>
  <c r="AJ22"/>
  <c r="AI22"/>
  <c r="AG22"/>
  <c r="AF22"/>
  <c r="AD22"/>
  <c r="AC22"/>
  <c r="AA22"/>
  <c r="Z22"/>
  <c r="X22"/>
  <c r="W22"/>
  <c r="U22"/>
  <c r="T22"/>
  <c r="R22"/>
  <c r="Q22"/>
  <c r="O22"/>
  <c r="N22"/>
  <c r="L22"/>
  <c r="K22"/>
  <c r="I22"/>
  <c r="H22"/>
  <c r="F22"/>
  <c r="I19"/>
  <c r="H19"/>
  <c r="H18" s="1"/>
  <c r="G19"/>
  <c r="F19"/>
  <c r="F18" s="1"/>
  <c r="AS18"/>
  <c r="AR18"/>
  <c r="AP18"/>
  <c r="AO18"/>
  <c r="AM18"/>
  <c r="AL18"/>
  <c r="AJ18"/>
  <c r="AI18"/>
  <c r="AG18"/>
  <c r="AF18"/>
  <c r="AD18"/>
  <c r="AC18"/>
  <c r="AA18"/>
  <c r="Z18"/>
  <c r="X18"/>
  <c r="W18"/>
  <c r="T18"/>
  <c r="R18"/>
  <c r="Q18"/>
  <c r="O18"/>
  <c r="N18"/>
  <c r="L18"/>
  <c r="K18"/>
  <c r="I18"/>
  <c r="G18"/>
  <c r="Y17"/>
  <c r="I17"/>
  <c r="H17"/>
  <c r="G17"/>
  <c r="F17"/>
  <c r="AS16"/>
  <c r="AR16"/>
  <c r="AP16"/>
  <c r="AO16"/>
  <c r="AM16"/>
  <c r="AL16"/>
  <c r="AJ16"/>
  <c r="AI16"/>
  <c r="AG16"/>
  <c r="AF16"/>
  <c r="AD16"/>
  <c r="AC16"/>
  <c r="AA16"/>
  <c r="Z16"/>
  <c r="X16"/>
  <c r="W16"/>
  <c r="U16"/>
  <c r="U13" s="1"/>
  <c r="T16"/>
  <c r="R16"/>
  <c r="Q16"/>
  <c r="O16"/>
  <c r="N16"/>
  <c r="L16"/>
  <c r="K16"/>
  <c r="I16"/>
  <c r="H16"/>
  <c r="G16"/>
  <c r="F16"/>
  <c r="K20"/>
  <c r="L20"/>
  <c r="N20"/>
  <c r="O20"/>
  <c r="Q20"/>
  <c r="R20"/>
  <c r="T20"/>
  <c r="U20"/>
  <c r="W20"/>
  <c r="X20"/>
  <c r="Z20"/>
  <c r="AA20"/>
  <c r="AC20"/>
  <c r="AD20"/>
  <c r="AF20"/>
  <c r="AG20"/>
  <c r="AI20"/>
  <c r="AJ20"/>
  <c r="AL20"/>
  <c r="AM20"/>
  <c r="AO20"/>
  <c r="AP20"/>
  <c r="AR20"/>
  <c r="AS20"/>
  <c r="Y54"/>
  <c r="Y31"/>
  <c r="V31"/>
  <c r="S31"/>
  <c r="P31"/>
  <c r="M31"/>
  <c r="Y16" l="1"/>
  <c r="W13"/>
  <c r="G22"/>
  <c r="G24"/>
  <c r="J24"/>
  <c r="J25"/>
  <c r="G20"/>
  <c r="J16"/>
  <c r="J17"/>
  <c r="I20"/>
  <c r="K42"/>
  <c r="K39" s="1"/>
  <c r="AN54"/>
  <c r="AK54"/>
  <c r="AH54"/>
  <c r="AE54"/>
  <c r="AB54"/>
  <c r="X42"/>
  <c r="X39" s="1"/>
  <c r="AD42"/>
  <c r="AD39" s="1"/>
  <c r="AF42"/>
  <c r="AF39" s="1"/>
  <c r="AG42"/>
  <c r="AG39" s="1"/>
  <c r="AI42"/>
  <c r="AI39" s="1"/>
  <c r="AJ42"/>
  <c r="AJ39" s="1"/>
  <c r="AL42"/>
  <c r="AL39" s="1"/>
  <c r="AM42"/>
  <c r="AM39" s="1"/>
  <c r="AO42"/>
  <c r="AO39" s="1"/>
  <c r="AP42"/>
  <c r="AP39" s="1"/>
  <c r="AR42"/>
  <c r="AR39" s="1"/>
  <c r="AS42"/>
  <c r="AS39" s="1"/>
  <c r="Z42"/>
  <c r="Z39" s="1"/>
  <c r="AA42"/>
  <c r="AA39" s="1"/>
  <c r="AC42"/>
  <c r="AC39" s="1"/>
  <c r="W42"/>
  <c r="W39" s="1"/>
  <c r="U42"/>
  <c r="U39" s="1"/>
  <c r="T42"/>
  <c r="T39" s="1"/>
  <c r="R42"/>
  <c r="R39" s="1"/>
  <c r="Q42"/>
  <c r="Q39" s="1"/>
  <c r="O42"/>
  <c r="O39" s="1"/>
  <c r="N42"/>
  <c r="N39" s="1"/>
  <c r="L42"/>
  <c r="L39" s="1"/>
  <c r="AQ60"/>
  <c r="AN60"/>
  <c r="AK60"/>
  <c r="AH60"/>
  <c r="AE60"/>
  <c r="AB60"/>
  <c r="Y60"/>
  <c r="V60"/>
  <c r="S60"/>
  <c r="AB57"/>
  <c r="AK51"/>
  <c r="AK48"/>
  <c r="F51"/>
  <c r="F48"/>
  <c r="F47"/>
  <c r="F45"/>
  <c r="F44"/>
  <c r="Y45"/>
  <c r="H57"/>
  <c r="H53"/>
  <c r="H54"/>
  <c r="F53"/>
  <c r="F54"/>
  <c r="AB41"/>
  <c r="AB38" s="1"/>
  <c r="M38"/>
  <c r="P42"/>
  <c r="P39" s="1"/>
  <c r="S42"/>
  <c r="L41"/>
  <c r="N41"/>
  <c r="N40" s="1"/>
  <c r="O41"/>
  <c r="P41"/>
  <c r="P38" s="1"/>
  <c r="Q41"/>
  <c r="R41"/>
  <c r="R38" s="1"/>
  <c r="S41"/>
  <c r="T41"/>
  <c r="T38" s="1"/>
  <c r="U41"/>
  <c r="V41"/>
  <c r="V38" s="1"/>
  <c r="W41"/>
  <c r="X41"/>
  <c r="X38" s="1"/>
  <c r="Y41"/>
  <c r="Z41"/>
  <c r="Z38" s="1"/>
  <c r="AA41"/>
  <c r="AC41"/>
  <c r="AC38" s="1"/>
  <c r="AD41"/>
  <c r="AE41"/>
  <c r="AE38" s="1"/>
  <c r="AF41"/>
  <c r="AG41"/>
  <c r="AG38" s="1"/>
  <c r="AH41"/>
  <c r="AI41"/>
  <c r="AI38" s="1"/>
  <c r="AJ41"/>
  <c r="AK41"/>
  <c r="AK38" s="1"/>
  <c r="AL41"/>
  <c r="AM41"/>
  <c r="AM38" s="1"/>
  <c r="AN41"/>
  <c r="AO41"/>
  <c r="AO38" s="1"/>
  <c r="AP41"/>
  <c r="AQ41"/>
  <c r="AQ38" s="1"/>
  <c r="AR41"/>
  <c r="AS41"/>
  <c r="AS38" s="1"/>
  <c r="AT41"/>
  <c r="K41"/>
  <c r="K38" s="1"/>
  <c r="K37" s="1"/>
  <c r="K49"/>
  <c r="K46"/>
  <c r="K43"/>
  <c r="L38"/>
  <c r="O38"/>
  <c r="Q38"/>
  <c r="S38"/>
  <c r="U38"/>
  <c r="W38"/>
  <c r="Y38"/>
  <c r="AA38"/>
  <c r="AD38"/>
  <c r="AF38"/>
  <c r="AH38"/>
  <c r="AJ38"/>
  <c r="AL38"/>
  <c r="AN38"/>
  <c r="AP38"/>
  <c r="AR38"/>
  <c r="AT38"/>
  <c r="K13"/>
  <c r="K12" s="1"/>
  <c r="F46"/>
  <c r="AS13"/>
  <c r="AS12" s="1"/>
  <c r="AR13"/>
  <c r="AR12" s="1"/>
  <c r="AP13"/>
  <c r="AP12" s="1"/>
  <c r="AO13"/>
  <c r="AO12" s="1"/>
  <c r="AM13"/>
  <c r="AM12" s="1"/>
  <c r="AL13"/>
  <c r="AL12" s="1"/>
  <c r="AJ13"/>
  <c r="AJ12" s="1"/>
  <c r="AI13"/>
  <c r="AI12" s="1"/>
  <c r="AG13"/>
  <c r="AG12" s="1"/>
  <c r="AF13"/>
  <c r="AD13"/>
  <c r="AD12" s="1"/>
  <c r="AC13"/>
  <c r="AC12" s="1"/>
  <c r="AA13"/>
  <c r="AA12" s="1"/>
  <c r="Z13"/>
  <c r="Z12" s="1"/>
  <c r="X13"/>
  <c r="X12" s="1"/>
  <c r="W12"/>
  <c r="U12"/>
  <c r="T13"/>
  <c r="T12" s="1"/>
  <c r="R13"/>
  <c r="R12" s="1"/>
  <c r="Q13"/>
  <c r="Q12" s="1"/>
  <c r="O13"/>
  <c r="O12" s="1"/>
  <c r="N13"/>
  <c r="L13"/>
  <c r="L12" s="1"/>
  <c r="N12"/>
  <c r="R30"/>
  <c r="Q30"/>
  <c r="O30"/>
  <c r="N30"/>
  <c r="L30"/>
  <c r="K30"/>
  <c r="U30"/>
  <c r="T30"/>
  <c r="X30"/>
  <c r="W30"/>
  <c r="AA30"/>
  <c r="Z30"/>
  <c r="AD30"/>
  <c r="AC30"/>
  <c r="AG30"/>
  <c r="AF30"/>
  <c r="AJ30"/>
  <c r="AI30"/>
  <c r="AM30"/>
  <c r="AL30"/>
  <c r="AP30"/>
  <c r="AO30"/>
  <c r="AS14"/>
  <c r="AR14"/>
  <c r="AP14"/>
  <c r="AO14"/>
  <c r="AM14"/>
  <c r="AL14"/>
  <c r="AJ14"/>
  <c r="AI14"/>
  <c r="AG14"/>
  <c r="AF14"/>
  <c r="AD14"/>
  <c r="AC14"/>
  <c r="AA14"/>
  <c r="Z14"/>
  <c r="X14"/>
  <c r="W14"/>
  <c r="U14"/>
  <c r="T14"/>
  <c r="R14"/>
  <c r="Q14"/>
  <c r="O14"/>
  <c r="N14"/>
  <c r="L14"/>
  <c r="K14"/>
  <c r="AT31"/>
  <c r="AQ31"/>
  <c r="AN31"/>
  <c r="AK31"/>
  <c r="AH31"/>
  <c r="AE31"/>
  <c r="AB31"/>
  <c r="G15"/>
  <c r="G31"/>
  <c r="G44"/>
  <c r="G47"/>
  <c r="G50"/>
  <c r="G51"/>
  <c r="G53"/>
  <c r="G54"/>
  <c r="G56"/>
  <c r="G57"/>
  <c r="G59"/>
  <c r="G60"/>
  <c r="I15"/>
  <c r="I21"/>
  <c r="I31"/>
  <c r="I44"/>
  <c r="I47"/>
  <c r="I50"/>
  <c r="I51"/>
  <c r="I53"/>
  <c r="I54"/>
  <c r="I56"/>
  <c r="I57"/>
  <c r="I59"/>
  <c r="I60"/>
  <c r="F15"/>
  <c r="H39" l="1"/>
  <c r="AF12"/>
  <c r="F13"/>
  <c r="F12" s="1"/>
  <c r="J57"/>
  <c r="AB39"/>
  <c r="AT39"/>
  <c r="AQ39"/>
  <c r="AN39"/>
  <c r="AK39"/>
  <c r="J54"/>
  <c r="AH39"/>
  <c r="F52"/>
  <c r="K62"/>
  <c r="N38"/>
  <c r="AE39"/>
  <c r="S39"/>
  <c r="V39"/>
  <c r="Y39"/>
  <c r="AK42"/>
  <c r="Y42"/>
  <c r="F42"/>
  <c r="K61"/>
  <c r="K40"/>
  <c r="O40"/>
  <c r="G41"/>
  <c r="I41"/>
  <c r="L40"/>
  <c r="H42"/>
  <c r="I42"/>
  <c r="H38"/>
  <c r="F38"/>
  <c r="G14"/>
  <c r="G13" s="1"/>
  <c r="G12" s="1"/>
  <c r="F37" l="1"/>
  <c r="H37"/>
  <c r="J42"/>
  <c r="J39"/>
  <c r="L49"/>
  <c r="N49"/>
  <c r="O49"/>
  <c r="Q49"/>
  <c r="R49"/>
  <c r="T49"/>
  <c r="U49"/>
  <c r="W49"/>
  <c r="X49"/>
  <c r="Z49"/>
  <c r="AA49"/>
  <c r="AC49"/>
  <c r="AD49"/>
  <c r="AF49"/>
  <c r="AG49"/>
  <c r="AI49"/>
  <c r="AJ49"/>
  <c r="AL49"/>
  <c r="AM49"/>
  <c r="AR49"/>
  <c r="AS49"/>
  <c r="F50"/>
  <c r="F49" s="1"/>
  <c r="H50"/>
  <c r="H51"/>
  <c r="J51" s="1"/>
  <c r="L46"/>
  <c r="N46"/>
  <c r="O46"/>
  <c r="Q46"/>
  <c r="R46"/>
  <c r="U46"/>
  <c r="W46"/>
  <c r="X46"/>
  <c r="Z46"/>
  <c r="AA46"/>
  <c r="AC46"/>
  <c r="AD46"/>
  <c r="AF46"/>
  <c r="AG46"/>
  <c r="AI46"/>
  <c r="AJ46"/>
  <c r="AL46"/>
  <c r="AM46"/>
  <c r="AO46"/>
  <c r="AP46"/>
  <c r="AR46"/>
  <c r="AS46"/>
  <c r="H47"/>
  <c r="H46" s="1"/>
  <c r="J48"/>
  <c r="L43"/>
  <c r="N43"/>
  <c r="O43"/>
  <c r="Q43"/>
  <c r="R43"/>
  <c r="T43"/>
  <c r="U43"/>
  <c r="W43"/>
  <c r="X43"/>
  <c r="Z43"/>
  <c r="AA43"/>
  <c r="AC43"/>
  <c r="AD43"/>
  <c r="AF43"/>
  <c r="AG43"/>
  <c r="AI43"/>
  <c r="AJ43"/>
  <c r="AL43"/>
  <c r="AM43"/>
  <c r="AO43"/>
  <c r="AP43"/>
  <c r="AR43"/>
  <c r="AS43"/>
  <c r="H44"/>
  <c r="Q40"/>
  <c r="R40"/>
  <c r="T40"/>
  <c r="U40"/>
  <c r="W40"/>
  <c r="X40"/>
  <c r="Z40"/>
  <c r="AA40"/>
  <c r="AC40"/>
  <c r="AD40"/>
  <c r="AF40"/>
  <c r="AG40"/>
  <c r="AI40"/>
  <c r="AJ40"/>
  <c r="AL40"/>
  <c r="AM40"/>
  <c r="AO40"/>
  <c r="AP40"/>
  <c r="AR40"/>
  <c r="AS40"/>
  <c r="F41"/>
  <c r="F40" s="1"/>
  <c r="H41"/>
  <c r="H40" s="1"/>
  <c r="J37" l="1"/>
  <c r="AK40"/>
  <c r="Y43"/>
  <c r="Y40"/>
  <c r="J46"/>
  <c r="AK46"/>
  <c r="AK49"/>
  <c r="G49"/>
  <c r="I40"/>
  <c r="I49"/>
  <c r="H49"/>
  <c r="J49" s="1"/>
  <c r="J40"/>
  <c r="H60" l="1"/>
  <c r="J60" s="1"/>
  <c r="H59"/>
  <c r="F59"/>
  <c r="AS58"/>
  <c r="AR58"/>
  <c r="AP58"/>
  <c r="AO58"/>
  <c r="AM58"/>
  <c r="AL58"/>
  <c r="AJ58"/>
  <c r="AI58"/>
  <c r="AG58"/>
  <c r="AF58"/>
  <c r="AD58"/>
  <c r="AC58"/>
  <c r="AA58"/>
  <c r="Z58"/>
  <c r="X58"/>
  <c r="W58"/>
  <c r="U58"/>
  <c r="T58"/>
  <c r="R58"/>
  <c r="Q58"/>
  <c r="O58"/>
  <c r="N58"/>
  <c r="L58"/>
  <c r="K58"/>
  <c r="F58"/>
  <c r="H56"/>
  <c r="F56"/>
  <c r="F55" s="1"/>
  <c r="AS55"/>
  <c r="AR55"/>
  <c r="AP55"/>
  <c r="AO55"/>
  <c r="AM55"/>
  <c r="AL55"/>
  <c r="AJ55"/>
  <c r="AI55"/>
  <c r="AG55"/>
  <c r="AF55"/>
  <c r="AD55"/>
  <c r="AC55"/>
  <c r="AA55"/>
  <c r="Z55"/>
  <c r="X55"/>
  <c r="W55"/>
  <c r="U55"/>
  <c r="T55"/>
  <c r="R55"/>
  <c r="Q55"/>
  <c r="O55"/>
  <c r="N55"/>
  <c r="L55"/>
  <c r="K55"/>
  <c r="AS52"/>
  <c r="AR52"/>
  <c r="AP52"/>
  <c r="AQ52" s="1"/>
  <c r="AM52"/>
  <c r="AL52"/>
  <c r="AJ52"/>
  <c r="AI52"/>
  <c r="AG52"/>
  <c r="AF52"/>
  <c r="AD52"/>
  <c r="AC52"/>
  <c r="AA52"/>
  <c r="Z52"/>
  <c r="X52"/>
  <c r="W52"/>
  <c r="U52"/>
  <c r="T52"/>
  <c r="R52"/>
  <c r="Q52"/>
  <c r="O52"/>
  <c r="N52"/>
  <c r="L52"/>
  <c r="K52"/>
  <c r="AH37"/>
  <c r="AE37"/>
  <c r="AD37"/>
  <c r="AD62" s="1"/>
  <c r="AD61" s="1"/>
  <c r="AJ37"/>
  <c r="AJ62" s="1"/>
  <c r="AJ61" s="1"/>
  <c r="AF37"/>
  <c r="AF62" s="1"/>
  <c r="AF61" s="1"/>
  <c r="S37"/>
  <c r="H31"/>
  <c r="H30" s="1"/>
  <c r="F31"/>
  <c r="I30"/>
  <c r="G30"/>
  <c r="H21"/>
  <c r="H20" s="1"/>
  <c r="H15"/>
  <c r="I14"/>
  <c r="F14"/>
  <c r="AT52" l="1"/>
  <c r="Y52"/>
  <c r="AB52"/>
  <c r="S58"/>
  <c r="V58"/>
  <c r="Y58"/>
  <c r="AB58"/>
  <c r="AB55"/>
  <c r="AE58"/>
  <c r="AH58"/>
  <c r="AK58"/>
  <c r="AN58"/>
  <c r="AQ58"/>
  <c r="I52"/>
  <c r="G52"/>
  <c r="I55"/>
  <c r="I58"/>
  <c r="G55"/>
  <c r="G58"/>
  <c r="L37"/>
  <c r="L62" s="1"/>
  <c r="R37"/>
  <c r="R62" s="1"/>
  <c r="R61" s="1"/>
  <c r="T37"/>
  <c r="T62" s="1"/>
  <c r="T61" s="1"/>
  <c r="Q37"/>
  <c r="Q62" s="1"/>
  <c r="Q61" s="1"/>
  <c r="U37"/>
  <c r="AA37"/>
  <c r="AA62" s="1"/>
  <c r="AA61" s="1"/>
  <c r="AC37"/>
  <c r="AC62" s="1"/>
  <c r="AC61" s="1"/>
  <c r="AG37"/>
  <c r="AG62" s="1"/>
  <c r="AG61" s="1"/>
  <c r="AI37"/>
  <c r="AI62" s="1"/>
  <c r="AI61" s="1"/>
  <c r="AS37"/>
  <c r="AS62" s="1"/>
  <c r="AS61" s="1"/>
  <c r="N37"/>
  <c r="N62" s="1"/>
  <c r="X37"/>
  <c r="X62" s="1"/>
  <c r="Z37"/>
  <c r="AL37"/>
  <c r="AL62" s="1"/>
  <c r="AL61" s="1"/>
  <c r="AN37"/>
  <c r="AP37"/>
  <c r="AP62" s="1"/>
  <c r="AP61" s="1"/>
  <c r="AR37"/>
  <c r="H52"/>
  <c r="H55"/>
  <c r="J55" s="1"/>
  <c r="H58"/>
  <c r="J58" s="1"/>
  <c r="O37"/>
  <c r="O62" s="1"/>
  <c r="O61" s="1"/>
  <c r="W37"/>
  <c r="W62" s="1"/>
  <c r="W61" s="1"/>
  <c r="AO37"/>
  <c r="AO62" s="1"/>
  <c r="AO61" s="1"/>
  <c r="Y37"/>
  <c r="AM37"/>
  <c r="AM62" s="1"/>
  <c r="AM61" s="1"/>
  <c r="AQ37"/>
  <c r="J31"/>
  <c r="H14"/>
  <c r="G21"/>
  <c r="I13"/>
  <c r="H13"/>
  <c r="H12" s="1"/>
  <c r="P30"/>
  <c r="V30"/>
  <c r="AK30"/>
  <c r="AT30"/>
  <c r="M30"/>
  <c r="S30"/>
  <c r="Y30"/>
  <c r="AE30"/>
  <c r="AQ30"/>
  <c r="F21"/>
  <c r="F20" s="1"/>
  <c r="J20" s="1"/>
  <c r="AB13"/>
  <c r="AB12" s="1"/>
  <c r="AN30"/>
  <c r="F30"/>
  <c r="J30" s="1"/>
  <c r="AH30"/>
  <c r="AB30"/>
  <c r="P13"/>
  <c r="V13"/>
  <c r="V12" s="1"/>
  <c r="M13"/>
  <c r="M12" s="1"/>
  <c r="S13"/>
  <c r="S12" s="1"/>
  <c r="AE13"/>
  <c r="AE12" s="1"/>
  <c r="AQ13"/>
  <c r="AQ12" s="1"/>
  <c r="X61" l="1"/>
  <c r="N61"/>
  <c r="AK37"/>
  <c r="AR62"/>
  <c r="AR61" s="1"/>
  <c r="AB37"/>
  <c r="Z62"/>
  <c r="Z61" s="1"/>
  <c r="V37"/>
  <c r="U62"/>
  <c r="U61" s="1"/>
  <c r="V61" s="1"/>
  <c r="AQ62"/>
  <c r="AH62"/>
  <c r="P62"/>
  <c r="G37"/>
  <c r="AQ61"/>
  <c r="I37"/>
  <c r="S62"/>
  <c r="AK61"/>
  <c r="AN62"/>
  <c r="J21"/>
  <c r="AH13"/>
  <c r="AH12" s="1"/>
  <c r="AE62"/>
  <c r="AK13"/>
  <c r="AK12" s="1"/>
  <c r="AT13"/>
  <c r="AT12" s="1"/>
  <c r="P61"/>
  <c r="AK62"/>
  <c r="I12"/>
  <c r="AN13"/>
  <c r="AN12" s="1"/>
  <c r="P12"/>
  <c r="Y13"/>
  <c r="Y12" s="1"/>
  <c r="AE61"/>
  <c r="S61"/>
  <c r="H62" l="1"/>
  <c r="F62"/>
  <c r="F61" s="1"/>
  <c r="AT62"/>
  <c r="V62"/>
  <c r="J13"/>
  <c r="J12"/>
  <c r="Y62"/>
  <c r="Y61"/>
  <c r="AB62"/>
  <c r="AT61"/>
  <c r="AN61"/>
  <c r="AH61"/>
  <c r="AB61" l="1"/>
  <c r="F43" l="1"/>
  <c r="L61"/>
  <c r="M61" s="1"/>
  <c r="M62"/>
  <c r="J62" l="1"/>
  <c r="H61"/>
  <c r="J61" s="1"/>
  <c r="J45"/>
  <c r="H43"/>
  <c r="J43" s="1"/>
</calcChain>
</file>

<file path=xl/sharedStrings.xml><?xml version="1.0" encoding="utf-8"?>
<sst xmlns="http://schemas.openxmlformats.org/spreadsheetml/2006/main" count="212" uniqueCount="113">
  <si>
    <t>ОТЧЕТ</t>
  </si>
  <si>
    <t>о ходе исполнения комплексного плана (сетевого графика) реализации</t>
  </si>
  <si>
    <t>№</t>
  </si>
  <si>
    <t>Наименование программных мероприятий</t>
  </si>
  <si>
    <t>Исполнитель</t>
  </si>
  <si>
    <t>Целевой показатель, №</t>
  </si>
  <si>
    <t>Источники финансирования</t>
  </si>
  <si>
    <t>Объем финансирования всего на год, тыс.руб.</t>
  </si>
  <si>
    <t>План</t>
  </si>
  <si>
    <t>Факт</t>
  </si>
  <si>
    <t>Исполнение, %</t>
  </si>
  <si>
    <t>в том числе</t>
  </si>
  <si>
    <t>январь</t>
  </si>
  <si>
    <t>февраль</t>
  </si>
  <si>
    <t>март</t>
  </si>
  <si>
    <t>апрель</t>
  </si>
  <si>
    <t>май</t>
  </si>
  <si>
    <t>июнь</t>
  </si>
  <si>
    <t>июль</t>
  </si>
  <si>
    <t>август</t>
  </si>
  <si>
    <t>сентябрь</t>
  </si>
  <si>
    <t>октябрь</t>
  </si>
  <si>
    <t>ноябрь</t>
  </si>
  <si>
    <t>декабрь</t>
  </si>
  <si>
    <t>Исполнение мероприятия</t>
  </si>
  <si>
    <t>Причина отклонения фактически исполненных расходных обязательств от запланированных</t>
  </si>
  <si>
    <t>8=7/6*100</t>
  </si>
  <si>
    <t>"_______"_______________________ 2017 г.</t>
  </si>
  <si>
    <t>Согласовано:</t>
  </si>
  <si>
    <t>"_______"______________ 2017 г.</t>
  </si>
  <si>
    <t>всего:</t>
  </si>
  <si>
    <t>бюджет ХМАО-Югры</t>
  </si>
  <si>
    <t>Бюджет городского округа г.Урай</t>
  </si>
  <si>
    <t>Исполнители:</t>
  </si>
  <si>
    <t>Всего по программе</t>
  </si>
  <si>
    <t>отдел гражданской защиты населения администрации города Урай</t>
  </si>
  <si>
    <t>1.1.</t>
  </si>
  <si>
    <t>1.2.</t>
  </si>
  <si>
    <t>1.3.</t>
  </si>
  <si>
    <t>Проверка</t>
  </si>
  <si>
    <t>Подпрограмма II «Мероприятия в сфере пожарной безопасности города Урай»</t>
  </si>
  <si>
    <t>Обслуживание систем пожарной автоматики в зданиях администрации города Урай</t>
  </si>
  <si>
    <t>муниципальное казенное учреждение  "Управление материально-технического обеспечения города Урай"</t>
  </si>
  <si>
    <t xml:space="preserve">муниципальное казенное учреждение "Управление градостроительства, землепользования и природопользования города Урай" </t>
  </si>
  <si>
    <t>Мероприятия по ведению агитационной пропаганды на противопожарную тематику</t>
  </si>
  <si>
    <t>Проведение смотра-конкурса рисунков на противопожарную тематику среди детей дошкольного возраста</t>
  </si>
  <si>
    <t>Проведение соревнований по пожарно-прикладному спорту среди дружин юных пожарных общеобразовательных учреждений</t>
  </si>
  <si>
    <t>Проведение соревнований по пожарно-прикладному спорту среди организаций города Урай</t>
  </si>
  <si>
    <t>Проведение мероприятий, направленных на повышение знаний и навыков в области пожарной безопасности у населения города Урай, в том числе:</t>
  </si>
  <si>
    <t>1.</t>
  </si>
  <si>
    <t xml:space="preserve">Цель 1. Повышение безопасности населения и территории города Урай в особый период и в случаях чрезвычайных ситуаций. Повышение готовности сил и средств города Урай к проведению аварийно-спасательных и других неотложных работ в случае возникновения чрезвычайных ситуаций. Создание условий для осуществления эффективной деятельности муниципального казенного учреждения «Единая дежурно-диспетчерская служба города Урай»
</t>
  </si>
  <si>
    <t>Проведение ежегодного смотра – конкурса санитарных дружин, санитарных постов</t>
  </si>
  <si>
    <t>Подпрограмма I. «Мероприятия в области защиты населения и территорий от чрезвычайных ситуаций и гражданской обороны на территории города Урай»</t>
  </si>
  <si>
    <t>Создание, восполнение резерва средств индивидуальной защиты</t>
  </si>
  <si>
    <t>Муниципальное казенное учреждение «Единая дежурно-диспетчерская служба города Урай»</t>
  </si>
  <si>
    <t>Обеспечение деятельности муниципального казенного учреждения «Единая дежурно-диспетчерская служба города Урай</t>
  </si>
  <si>
    <t>Нечуговских Ф.В., тел.2-23-55 _____________________</t>
  </si>
  <si>
    <t>Ромащенко М.А., тел.2-23-55 _____________________</t>
  </si>
  <si>
    <t>-</t>
  </si>
  <si>
    <t xml:space="preserve">администрации города Урай ______________________ </t>
  </si>
  <si>
    <t>муниципальной программы  "Защита населения и территории города Урай от чрезвычайных ситуаций, совершенствование гражданской обороны" на 2013-2018 годы</t>
  </si>
  <si>
    <t>Изготовление памяток по способам защиты, действиям населения в чрезвычайных ситуациях и по сигналам гражданской обороны</t>
  </si>
  <si>
    <t>Корректировка плана ликвидации аварийного розлива нефти</t>
  </si>
  <si>
    <t>1.4.</t>
  </si>
  <si>
    <t>Администрация города Урай</t>
  </si>
  <si>
    <t>1.4.1.</t>
  </si>
  <si>
    <t>1.4.2.</t>
  </si>
  <si>
    <t>1.5.</t>
  </si>
  <si>
    <t>Создание общественных спасательных постов в местах массового отдыха людей на водных объектах</t>
  </si>
  <si>
    <t>1.6.</t>
  </si>
  <si>
    <t>1.7.</t>
  </si>
  <si>
    <t>Создание муниципальной системы оповещения</t>
  </si>
  <si>
    <t xml:space="preserve">Отдел гражданской защиты населения администрации города Урай,
муниципальное казенное учреждение «Единая дежурно-диспетчерская служба города Урай
</t>
  </si>
  <si>
    <t>Соревнования по пожарно-прикладному спорту среди организаций города проведены в мае месяце 2017 года</t>
  </si>
  <si>
    <t>Начальник отдела гражданской защиты населения</t>
  </si>
  <si>
    <t>Е.А. Казанцев</t>
  </si>
  <si>
    <t>Аварийно-пожарная сигнализация установлена в здании местных органов самоуправления с целью оперативного реагирования пожарной охраны на возникновение пожара, а также своевремееной эвакуации людей из зоны пожара.</t>
  </si>
  <si>
    <t>Задача 1. Содержание в готовности сил для защиты населения и территории города Урай от чрезвычайных ситуаций и создание, восполнение резерва средств индивидуальной защиты</t>
  </si>
  <si>
    <t>Отсутствие денежных средств на изготовление памяток в 2017 году.</t>
  </si>
  <si>
    <t>Смотр-конкурс санитарных постов (дружин) проведен в мае месяце 2017 года</t>
  </si>
  <si>
    <t>Корректировка плана ликвидации аварийного розлива нефти проведена в 2016 году</t>
  </si>
  <si>
    <t>Создание, восполнение резерва средств индивидуальной защиты необходимо для выполнения задач по гражданской обороне.</t>
  </si>
  <si>
    <t>Муниципальная системы оповещения создана на базе МКУ "ЕДДС города Урай" в 2016 году.</t>
  </si>
  <si>
    <t>Общественные спасательные посты созданы в местах массового отдыха людей на водных объектах в 2015 -  2016 году</t>
  </si>
  <si>
    <t xml:space="preserve">администрации города Урай _________________________ </t>
  </si>
  <si>
    <t>Устройство и содержание минерализованных полос</t>
  </si>
  <si>
    <t>Председатель Комитета по финансам</t>
  </si>
  <si>
    <t>И.В. Хусаинова</t>
  </si>
  <si>
    <t>Соревнования по пожарно-прикладному спорту среди дружин юных пожарных общеобразовательных организаций города проведены в сентябре 2017 года</t>
  </si>
  <si>
    <t>Согласно заключенному муниципальному контракту МКУ "Управление градостроительства, землепользования и природополььзования города Урай" с ООО "Урай-Инвест"  в июне месяце проведено устройство и содержание минерализованных полос в лесах города Урай протяженностью 40 километров. Работы выполнены в полном объеме. Данное мероприятие направлено на ограничение распространения огня на большой территории и оперативного реагирования служб пожаротушения на ликвидацию горения.</t>
  </si>
  <si>
    <t>Смотр-конкурс рисунков на противопожарную тематику среди детей дошкольного возраста  проведен  в сентябре 2017 года</t>
  </si>
  <si>
    <t>Мероприятия согласно пунктам 1.1, 1.2., 1.3.  направлены на повышение знаний и навыков в области пожарной безопасности у населения города Урай</t>
  </si>
  <si>
    <t xml:space="preserve">Цель 1. </t>
  </si>
  <si>
    <t>Отдел гражданской защиты населения администрации города Урай</t>
  </si>
  <si>
    <t>Закупки в резерв средств индивидуальной защиты для работников местного самоуправления в 2013 году осуществлялись в соответствии с муниципальным контрактом.</t>
  </si>
  <si>
    <t>Закупки в резерв средств индивидуальной защиты для работников местного самоуправления в 2015 -2016 годах осуществлялись в соответствии с муниципальным контрактом.</t>
  </si>
  <si>
    <t>1.4.3.</t>
  </si>
  <si>
    <t>Муниципальное казенное учреждение «Управление градостроительства землепользования и природопользования города Урай»</t>
  </si>
  <si>
    <t>Цель 1.Обеспечение первичных мер и укрепление пожарной безопасности в городе Урай. Повышение уровня знаний и навыков в области пожарной безопасности.</t>
  </si>
  <si>
    <t>Задача 1. Проведение мероприятий, направленных на повышение знаний и навыков в области пожарной безопасности у населения горда Урай. Информирование наесления города Урай о мерах пожарной безопасности.</t>
  </si>
  <si>
    <t>Ведение агитационной пропаганды на противопожарную тематику среди населения города Урай ведется с начала 2017 года. Проведено 82 профилактических рейда патрульной группы по проведению профилактической работы среди населения в жилом фонде и в садовых, огороднических и дачных некоммерческих объединениях граждан. Распространено 6660 памяток и проведено 6670 инструктажей по соблюдению мер пожарной безопасеости в быту, лесах и на дачных участках. Согласно заключенному контракту с ТРК "Спектр+" постоянно транслируются вииеоролики на противопожарную тематику на светодиодном экране установленном на площади Первооткрывателей. В местных СМИ размещено с начала года 9 статей о мерах пожарной безопасности, номеров телефонов вызова пожарной охраны, обстановкой с пожарами на текущий период в городе Урай.</t>
  </si>
  <si>
    <t xml:space="preserve"> за декабрь 2017 года</t>
  </si>
  <si>
    <t>Резерв средств индивидуальной защиты для работников МКУ "ЕДДС города Урай" закуплен в сентябре, декабре месяце текущего года.</t>
  </si>
  <si>
    <t>Экономия финансовых средств в результате проведения торгов</t>
  </si>
  <si>
    <t xml:space="preserve">Обеспечение деятельности МКУ "ЕДДС": в течение 2017 года диспетчерами принято и обработано 18765 звонков жителей города Урай, в том числе по вопросам ЖКХ 8168 звонков. По Системе-112 принято 22750 звонков. Общее количество выездов АСФ (спасатели) – 511 выездов, спасено 14 человек.  
</t>
  </si>
  <si>
    <t>Оплата за услуги связи по фактическим расходам,  экономия по 213 статье за счет больничных, ремонт оргтехники на меньшую сумму, приобретение запчастей, спецжидкостей на меньшую сумму, оплата льготного проезда по фактическим расходам, страхование ОСАГО - 1 транспортное средство, налог на имущество и плата за негативное воздействие на окруж. среду по расчету декларации</t>
  </si>
  <si>
    <t>Выполнено.</t>
  </si>
  <si>
    <t>Денежные средства затрачены на призовые места при проведении соревнований по пожарно-прикладному спорту.</t>
  </si>
  <si>
    <t>Денежные средства затрачены на призовые места при проведении конкурса рисунков на противопожарную тематику среди детей дошкольного возраста.</t>
  </si>
  <si>
    <t>Денежные средства затрачены на призовые места при проведении соревнований по пожарно-прикладному спорту среди дружин юных пожарных.</t>
  </si>
  <si>
    <t>Денежные средства затрачены на приобретение полиграфической продукции по противопожарной тематике и трансляцию видеороликов на противопожарную тематику. Полиграфическая продукция (памятки по соблюдению мер пожарной безопасности) распространены среди населения города Урай. Видеоролики по противопожарной тематике транслировалить на светодиодном экране на площади Первооткрывателей с периодичностью 1 раз через 10 минут в течение 100 дней весенне-летнего пожароопасного сезона.</t>
  </si>
  <si>
    <t>Денежные средства затрачены на обслуживание аварийно-пожарной сигнализации, установленной в здании администрации города Урай с целью оперативного реагирования пожарной охраны на возникновение пожара, а также своевремееной эвакуации людей из зоны пожара.</t>
  </si>
  <si>
    <t>Денежные средства затрачены на  прокладку минерализованных полос протяженностью 40 км. в лесах города Урай, согласно заключенному контракту  МКУ "Управление градостроительства, землепользования и природополььзования города Урай" с ООО "Урай-Инвест".</t>
  </si>
</sst>
</file>

<file path=xl/styles.xml><?xml version="1.0" encoding="utf-8"?>
<styleSheet xmlns="http://schemas.openxmlformats.org/spreadsheetml/2006/main">
  <numFmts count="2">
    <numFmt numFmtId="164" formatCode="0.0"/>
    <numFmt numFmtId="165" formatCode="#,##0.0"/>
  </numFmts>
  <fonts count="6">
    <font>
      <sz val="11"/>
      <color theme="1"/>
      <name val="Calibri"/>
      <family val="2"/>
      <charset val="204"/>
      <scheme val="minor"/>
    </font>
    <font>
      <sz val="10"/>
      <name val="Times New Roman"/>
      <family val="1"/>
      <charset val="204"/>
    </font>
    <font>
      <sz val="10"/>
      <color theme="1"/>
      <name val="Times New Roman"/>
      <family val="1"/>
      <charset val="204"/>
    </font>
    <font>
      <sz val="10"/>
      <color indexed="8"/>
      <name val="Times New Roman"/>
      <family val="1"/>
      <charset val="204"/>
    </font>
    <font>
      <sz val="10"/>
      <color theme="1"/>
      <name val="Calibri"/>
      <family val="2"/>
      <charset val="204"/>
      <scheme val="minor"/>
    </font>
    <font>
      <sz val="11"/>
      <color theme="1"/>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rgb="FFFFC0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110">
    <xf numFmtId="0" fontId="0" fillId="0" borderId="0" xfId="0"/>
    <xf numFmtId="164" fontId="1" fillId="2" borderId="1" xfId="0" applyNumberFormat="1" applyFont="1" applyFill="1" applyBorder="1" applyAlignment="1">
      <alignment horizontal="left" vertical="center" wrapText="1"/>
    </xf>
    <xf numFmtId="0" fontId="2" fillId="0" borderId="0" xfId="0" applyFont="1"/>
    <xf numFmtId="165" fontId="2" fillId="0" borderId="1" xfId="0" applyNumberFormat="1" applyFont="1" applyBorder="1" applyAlignment="1">
      <alignment horizontal="right" vertical="center"/>
    </xf>
    <xf numFmtId="0" fontId="2" fillId="0" borderId="0" xfId="0" applyFont="1" applyAlignment="1">
      <alignment wrapText="1"/>
    </xf>
    <xf numFmtId="165" fontId="2" fillId="3" borderId="1" xfId="0" applyNumberFormat="1" applyFont="1" applyFill="1" applyBorder="1" applyAlignment="1">
      <alignment horizontal="right" vertical="center"/>
    </xf>
    <xf numFmtId="0" fontId="2" fillId="0" borderId="0" xfId="0" applyFont="1" applyProtection="1"/>
    <xf numFmtId="165" fontId="2" fillId="0" borderId="1" xfId="0" applyNumberFormat="1" applyFont="1" applyFill="1" applyBorder="1" applyAlignment="1">
      <alignment horizontal="right" vertical="center"/>
    </xf>
    <xf numFmtId="0" fontId="2" fillId="0" borderId="0" xfId="0" applyFont="1" applyFill="1"/>
    <xf numFmtId="164" fontId="1" fillId="0" borderId="1" xfId="0" applyNumberFormat="1" applyFont="1" applyFill="1" applyBorder="1" applyAlignment="1">
      <alignment horizontal="left" vertical="center" wrapText="1"/>
    </xf>
    <xf numFmtId="165" fontId="2" fillId="3" borderId="4" xfId="0" applyNumberFormat="1" applyFont="1" applyFill="1" applyBorder="1" applyAlignment="1">
      <alignment horizontal="right" vertical="center"/>
    </xf>
    <xf numFmtId="165" fontId="1" fillId="0" borderId="1" xfId="0" applyNumberFormat="1" applyFont="1" applyFill="1" applyBorder="1" applyAlignment="1">
      <alignment horizontal="right" vertical="center"/>
    </xf>
    <xf numFmtId="165" fontId="1" fillId="0" borderId="1" xfId="0" applyNumberFormat="1" applyFont="1" applyBorder="1" applyAlignment="1">
      <alignment horizontal="right" vertical="center"/>
    </xf>
    <xf numFmtId="0" fontId="5" fillId="0" borderId="0" xfId="0" applyFont="1"/>
    <xf numFmtId="0" fontId="5" fillId="0" borderId="0" xfId="0" applyFont="1" applyAlignment="1">
      <alignment wrapText="1"/>
    </xf>
    <xf numFmtId="0" fontId="2" fillId="0" borderId="0" xfId="0" applyFont="1" applyAlignment="1"/>
    <xf numFmtId="0" fontId="1" fillId="0" borderId="2" xfId="0" applyFont="1" applyFill="1" applyBorder="1" applyAlignment="1" applyProtection="1">
      <alignment horizontal="left" vertical="top" wrapText="1"/>
      <protection locked="0"/>
    </xf>
    <xf numFmtId="0" fontId="2" fillId="0" borderId="0" xfId="0" applyFont="1" applyFill="1" applyAlignment="1"/>
    <xf numFmtId="0" fontId="2" fillId="0" borderId="1" xfId="0" applyFont="1" applyFill="1" applyBorder="1" applyAlignment="1">
      <alignment horizontal="center" vertical="center"/>
    </xf>
    <xf numFmtId="0" fontId="2" fillId="0" borderId="0" xfId="0" applyFont="1" applyFill="1" applyAlignment="1">
      <alignment horizontal="center"/>
    </xf>
    <xf numFmtId="0" fontId="2" fillId="0" borderId="0" xfId="0" applyFont="1" applyFill="1" applyAlignment="1">
      <alignment horizontal="center" vertical="center"/>
    </xf>
    <xf numFmtId="0" fontId="2" fillId="0" borderId="1" xfId="0" applyFont="1" applyFill="1" applyBorder="1"/>
    <xf numFmtId="0" fontId="2" fillId="0" borderId="4" xfId="0" applyFont="1" applyFill="1" applyBorder="1"/>
    <xf numFmtId="0" fontId="1" fillId="0" borderId="1" xfId="0" applyFont="1" applyFill="1" applyBorder="1" applyAlignment="1">
      <alignment horizontal="left" vertical="center" wrapText="1"/>
    </xf>
    <xf numFmtId="165" fontId="2" fillId="0" borderId="4" xfId="0" applyNumberFormat="1" applyFont="1" applyFill="1" applyBorder="1" applyAlignment="1">
      <alignment horizontal="right" vertical="center"/>
    </xf>
    <xf numFmtId="165" fontId="4" fillId="0" borderId="1" xfId="0" applyNumberFormat="1" applyFont="1" applyFill="1" applyBorder="1" applyAlignment="1">
      <alignment horizontal="right" vertical="center"/>
    </xf>
    <xf numFmtId="165" fontId="4" fillId="0" borderId="4" xfId="0" applyNumberFormat="1" applyFont="1" applyFill="1" applyBorder="1" applyAlignment="1">
      <alignment horizontal="right" vertical="center"/>
    </xf>
    <xf numFmtId="165" fontId="2" fillId="0" borderId="2" xfId="0" applyNumberFormat="1" applyFont="1" applyFill="1" applyBorder="1" applyAlignment="1">
      <alignment horizontal="center" vertical="center"/>
    </xf>
    <xf numFmtId="0" fontId="2" fillId="0" borderId="0" xfId="0" applyFont="1" applyFill="1" applyBorder="1"/>
    <xf numFmtId="0" fontId="2" fillId="0" borderId="0" xfId="0" applyFont="1" applyFill="1" applyBorder="1" applyAlignment="1">
      <alignment wrapText="1"/>
    </xf>
    <xf numFmtId="0" fontId="5" fillId="0" borderId="0" xfId="0" applyFont="1" applyFill="1"/>
    <xf numFmtId="0" fontId="5" fillId="0" borderId="0" xfId="0" applyFont="1" applyFill="1" applyAlignment="1">
      <alignment wrapText="1"/>
    </xf>
    <xf numFmtId="0" fontId="2" fillId="0" borderId="0" xfId="0" applyFont="1" applyFill="1" applyAlignment="1">
      <alignment wrapText="1"/>
    </xf>
    <xf numFmtId="0" fontId="5" fillId="0" borderId="0" xfId="0" applyFont="1" applyFill="1" applyProtection="1"/>
    <xf numFmtId="0" fontId="3" fillId="0" borderId="4" xfId="0" applyFont="1" applyFill="1" applyBorder="1" applyAlignment="1" applyProtection="1">
      <alignment horizontal="left" vertical="center" wrapText="1"/>
      <protection locked="0"/>
    </xf>
    <xf numFmtId="0" fontId="3" fillId="0" borderId="3" xfId="0" applyFont="1" applyFill="1" applyBorder="1" applyAlignment="1" applyProtection="1">
      <alignment horizontal="left" vertical="center" wrapText="1"/>
      <protection locked="0"/>
    </xf>
    <xf numFmtId="0" fontId="2" fillId="0" borderId="4"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1" fillId="0" borderId="4" xfId="0" applyFont="1" applyFill="1" applyBorder="1" applyAlignment="1" applyProtection="1">
      <alignment horizontal="left" vertical="center" wrapText="1"/>
      <protection locked="0"/>
    </xf>
    <xf numFmtId="0" fontId="1" fillId="0" borderId="2" xfId="0" applyFont="1" applyFill="1" applyBorder="1" applyAlignment="1" applyProtection="1">
      <alignment horizontal="left" vertical="center" wrapText="1"/>
      <protection locked="0"/>
    </xf>
    <xf numFmtId="0" fontId="1" fillId="0" borderId="3" xfId="0" applyFont="1" applyFill="1" applyBorder="1" applyAlignment="1" applyProtection="1">
      <alignment horizontal="left" vertical="center" wrapText="1"/>
      <protection locked="0"/>
    </xf>
    <xf numFmtId="165" fontId="2" fillId="0" borderId="4" xfId="0" applyNumberFormat="1" applyFont="1" applyFill="1" applyBorder="1" applyAlignment="1">
      <alignment horizontal="center" vertical="center"/>
    </xf>
    <xf numFmtId="165" fontId="2" fillId="0" borderId="2" xfId="0" applyNumberFormat="1" applyFont="1" applyFill="1" applyBorder="1" applyAlignment="1">
      <alignment horizontal="center" vertical="center"/>
    </xf>
    <xf numFmtId="165" fontId="2" fillId="0" borderId="3" xfId="0" applyNumberFormat="1" applyFont="1" applyFill="1" applyBorder="1" applyAlignment="1">
      <alignment horizontal="center" vertical="center"/>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4" xfId="0" applyNumberFormat="1" applyFont="1" applyFill="1" applyBorder="1" applyAlignment="1">
      <alignment horizontal="center" vertical="center"/>
    </xf>
    <xf numFmtId="0" fontId="1" fillId="0" borderId="3" xfId="0" applyNumberFormat="1" applyFont="1" applyFill="1" applyBorder="1" applyAlignment="1">
      <alignment horizontal="center" vertical="center"/>
    </xf>
    <xf numFmtId="0" fontId="1" fillId="0" borderId="4"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4" xfId="0" applyFont="1" applyFill="1" applyBorder="1" applyAlignment="1" applyProtection="1">
      <alignment horizontal="center" vertical="center" wrapText="1"/>
      <protection locked="0"/>
    </xf>
    <xf numFmtId="0" fontId="1" fillId="0" borderId="3" xfId="0" applyFont="1" applyFill="1" applyBorder="1" applyAlignment="1" applyProtection="1">
      <alignment horizontal="center" vertical="center" wrapText="1"/>
      <protection locked="0"/>
    </xf>
    <xf numFmtId="0" fontId="1" fillId="0" borderId="4" xfId="0" applyFont="1" applyFill="1" applyBorder="1" applyAlignment="1" applyProtection="1">
      <alignment horizontal="left" vertical="top" wrapText="1"/>
      <protection locked="0"/>
    </xf>
    <xf numFmtId="0" fontId="1" fillId="0" borderId="3" xfId="0" applyFont="1" applyFill="1" applyBorder="1" applyAlignment="1" applyProtection="1">
      <alignment horizontal="left" vertical="top" wrapText="1"/>
      <protection locked="0"/>
    </xf>
    <xf numFmtId="165" fontId="2" fillId="0" borderId="4" xfId="0" applyNumberFormat="1" applyFont="1" applyFill="1" applyBorder="1" applyAlignment="1">
      <alignment horizontal="left" vertical="distributed" wrapText="1"/>
    </xf>
    <xf numFmtId="165" fontId="2" fillId="0" borderId="3" xfId="0" applyNumberFormat="1" applyFont="1" applyFill="1" applyBorder="1" applyAlignment="1">
      <alignment horizontal="left" vertical="distributed" wrapText="1"/>
    </xf>
    <xf numFmtId="0" fontId="5" fillId="0" borderId="0" xfId="0" applyFont="1" applyFill="1" applyAlignment="1">
      <alignment horizontal="center"/>
    </xf>
    <xf numFmtId="165" fontId="2" fillId="0" borderId="4" xfId="0" applyNumberFormat="1" applyFont="1" applyFill="1" applyBorder="1" applyAlignment="1">
      <alignment horizontal="left" vertical="distributed"/>
    </xf>
    <xf numFmtId="165" fontId="2" fillId="0" borderId="3" xfId="0" applyNumberFormat="1" applyFont="1" applyFill="1" applyBorder="1" applyAlignment="1">
      <alignment horizontal="left" vertical="distributed"/>
    </xf>
    <xf numFmtId="165" fontId="2" fillId="0" borderId="4" xfId="0" applyNumberFormat="1" applyFont="1" applyFill="1" applyBorder="1" applyAlignment="1">
      <alignment horizontal="left" vertical="top" wrapText="1"/>
    </xf>
    <xf numFmtId="165" fontId="2" fillId="0" borderId="3" xfId="0" applyNumberFormat="1" applyFont="1" applyFill="1" applyBorder="1" applyAlignment="1">
      <alignment horizontal="left" vertical="top" wrapText="1"/>
    </xf>
    <xf numFmtId="0" fontId="3" fillId="0" borderId="4" xfId="0" applyFont="1" applyFill="1" applyBorder="1" applyAlignment="1" applyProtection="1">
      <alignment horizontal="left" vertical="top" wrapText="1"/>
      <protection locked="0"/>
    </xf>
    <xf numFmtId="0" fontId="3" fillId="0" borderId="3" xfId="0" applyFont="1" applyFill="1" applyBorder="1" applyAlignment="1" applyProtection="1">
      <alignment horizontal="left" vertical="top" wrapText="1"/>
      <protection locked="0"/>
    </xf>
    <xf numFmtId="165" fontId="2" fillId="0" borderId="4" xfId="0" applyNumberFormat="1" applyFont="1" applyFill="1" applyBorder="1" applyAlignment="1">
      <alignment horizontal="left" vertical="center" wrapText="1"/>
    </xf>
    <xf numFmtId="165" fontId="2" fillId="0" borderId="2" xfId="0" applyNumberFormat="1" applyFont="1" applyFill="1" applyBorder="1" applyAlignment="1">
      <alignment horizontal="left" vertical="center" wrapText="1"/>
    </xf>
    <xf numFmtId="165" fontId="2" fillId="0" borderId="3" xfId="0" applyNumberFormat="1" applyFont="1" applyFill="1" applyBorder="1" applyAlignment="1">
      <alignment horizontal="left" vertical="center" wrapText="1"/>
    </xf>
    <xf numFmtId="165" fontId="2" fillId="0" borderId="4" xfId="0" applyNumberFormat="1" applyFont="1" applyFill="1" applyBorder="1" applyAlignment="1">
      <alignment horizontal="center" vertical="center" wrapText="1"/>
    </xf>
    <xf numFmtId="165" fontId="2" fillId="0" borderId="2" xfId="0" applyNumberFormat="1" applyFont="1" applyFill="1" applyBorder="1" applyAlignment="1">
      <alignment horizontal="center" vertical="center" wrapText="1"/>
    </xf>
    <xf numFmtId="165" fontId="2" fillId="0" borderId="3" xfId="0" applyNumberFormat="1" applyFont="1" applyFill="1" applyBorder="1" applyAlignment="1">
      <alignment horizontal="center" vertical="center" wrapText="1"/>
    </xf>
    <xf numFmtId="165" fontId="2" fillId="2" borderId="4" xfId="0" applyNumberFormat="1" applyFont="1" applyFill="1" applyBorder="1" applyAlignment="1">
      <alignment horizontal="left" vertical="center" wrapText="1"/>
    </xf>
    <xf numFmtId="165" fontId="2" fillId="2" borderId="2" xfId="0" applyNumberFormat="1" applyFont="1" applyFill="1" applyBorder="1" applyAlignment="1">
      <alignment horizontal="left" vertical="center" wrapText="1"/>
    </xf>
    <xf numFmtId="165" fontId="2" fillId="2" borderId="3" xfId="0" applyNumberFormat="1" applyFont="1" applyFill="1" applyBorder="1" applyAlignment="1">
      <alignment horizontal="left" vertical="center" wrapText="1"/>
    </xf>
    <xf numFmtId="165" fontId="2" fillId="2" borderId="4" xfId="0" applyNumberFormat="1" applyFont="1" applyFill="1" applyBorder="1" applyAlignment="1">
      <alignment horizontal="center" vertical="center" wrapText="1"/>
    </xf>
    <xf numFmtId="165" fontId="2" fillId="2" borderId="2" xfId="0" applyNumberFormat="1" applyFont="1" applyFill="1" applyBorder="1" applyAlignment="1">
      <alignment horizontal="center" vertical="center" wrapText="1"/>
    </xf>
    <xf numFmtId="165" fontId="2" fillId="2" borderId="3" xfId="0" applyNumberFormat="1"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4"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0" xfId="0" applyFont="1" applyAlignment="1">
      <alignment horizontal="center"/>
    </xf>
    <xf numFmtId="49" fontId="1" fillId="0" borderId="4" xfId="0" applyNumberFormat="1" applyFont="1" applyFill="1" applyBorder="1" applyAlignment="1">
      <alignment horizontal="center" vertical="center"/>
    </xf>
    <xf numFmtId="49" fontId="1" fillId="0" borderId="3" xfId="0" applyNumberFormat="1" applyFont="1" applyFill="1" applyBorder="1" applyAlignment="1">
      <alignment horizontal="center" vertical="center"/>
    </xf>
    <xf numFmtId="0" fontId="2" fillId="0" borderId="8"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 fillId="0" borderId="2" xfId="0" applyFont="1" applyFill="1" applyBorder="1" applyAlignment="1">
      <alignment horizontal="center" vertical="center"/>
    </xf>
    <xf numFmtId="49" fontId="1" fillId="0" borderId="2" xfId="0" applyNumberFormat="1" applyFont="1" applyFill="1" applyBorder="1" applyAlignment="1">
      <alignment horizontal="center" vertical="center"/>
    </xf>
    <xf numFmtId="0" fontId="2" fillId="0" borderId="11"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0" xfId="0" applyFont="1" applyAlignment="1" applyProtection="1"/>
    <xf numFmtId="0" fontId="5" fillId="0" borderId="0" xfId="0" applyFont="1" applyAlignment="1" applyProtection="1"/>
    <xf numFmtId="0" fontId="0" fillId="0" borderId="0" xfId="0" applyFont="1" applyAlignment="1"/>
    <xf numFmtId="0" fontId="5" fillId="0" borderId="0" xfId="0" applyFont="1" applyFill="1" applyAlignment="1">
      <alignment wrapText="1"/>
    </xf>
    <xf numFmtId="0" fontId="2" fillId="0" borderId="0" xfId="0" applyFont="1" applyAlignment="1"/>
    <xf numFmtId="0" fontId="0" fillId="0" borderId="0" xfId="0" applyAlignment="1"/>
    <xf numFmtId="0" fontId="1" fillId="0" borderId="4"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2" fillId="0" borderId="4"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V201"/>
  <sheetViews>
    <sheetView tabSelected="1" zoomScale="90" zoomScaleNormal="90" zoomScalePageLayoutView="60" workbookViewId="0">
      <pane ySplit="10" topLeftCell="A57" activePane="bottomLeft" state="frozen"/>
      <selection pane="bottomLeft" activeCell="AR54" sqref="AR54"/>
    </sheetView>
  </sheetViews>
  <sheetFormatPr defaultColWidth="9.140625" defaultRowHeight="12.75"/>
  <cols>
    <col min="1" max="1" width="8" style="2" customWidth="1"/>
    <col min="2" max="2" width="33.85546875" style="2" customWidth="1"/>
    <col min="3" max="3" width="29.140625" style="2" customWidth="1"/>
    <col min="4" max="4" width="11.28515625" style="2" customWidth="1"/>
    <col min="5" max="5" width="28" style="2" customWidth="1"/>
    <col min="6" max="6" width="14.42578125" style="2" customWidth="1"/>
    <col min="7" max="7" width="11.42578125" style="2" hidden="1" customWidth="1"/>
    <col min="8" max="8" width="9.140625" style="2" customWidth="1"/>
    <col min="9" max="9" width="14.7109375" style="2" hidden="1" customWidth="1"/>
    <col min="10" max="10" width="13.85546875" style="2" customWidth="1"/>
    <col min="11" max="11" width="11.28515625" style="2" customWidth="1"/>
    <col min="12" max="12" width="10.140625" style="2" customWidth="1"/>
    <col min="13" max="13" width="9" style="2" customWidth="1"/>
    <col min="14" max="14" width="10.7109375" style="2" customWidth="1"/>
    <col min="15" max="15" width="11" style="2" customWidth="1"/>
    <col min="16" max="16" width="8.7109375" style="2" customWidth="1"/>
    <col min="17" max="17" width="11.5703125" style="2" customWidth="1"/>
    <col min="18" max="18" width="11.7109375" style="2" customWidth="1"/>
    <col min="19" max="19" width="9" style="2" customWidth="1"/>
    <col min="20" max="20" width="10.85546875" style="2" customWidth="1"/>
    <col min="21" max="21" width="11.28515625" style="2" customWidth="1"/>
    <col min="22" max="22" width="9.140625" style="2" customWidth="1"/>
    <col min="23" max="23" width="11.5703125" style="2" customWidth="1"/>
    <col min="24" max="24" width="9.28515625" style="2" customWidth="1"/>
    <col min="25" max="25" width="9" style="2" customWidth="1"/>
    <col min="26" max="26" width="11.140625" style="2" customWidth="1"/>
    <col min="27" max="27" width="9.5703125" style="2" customWidth="1"/>
    <col min="28" max="28" width="8.42578125" style="2" customWidth="1"/>
    <col min="29" max="29" width="11.140625" style="2" customWidth="1"/>
    <col min="30" max="30" width="9.85546875" style="2" customWidth="1"/>
    <col min="31" max="31" width="7.85546875" style="2" customWidth="1"/>
    <col min="32" max="32" width="11.28515625" style="2" customWidth="1"/>
    <col min="33" max="33" width="10.28515625" style="2" customWidth="1"/>
    <col min="34" max="34" width="8.28515625" style="2" customWidth="1"/>
    <col min="35" max="35" width="10.7109375" style="2" customWidth="1"/>
    <col min="36" max="36" width="9.28515625" style="2" customWidth="1"/>
    <col min="37" max="37" width="8.85546875" style="2" customWidth="1"/>
    <col min="38" max="38" width="11.42578125" style="2" customWidth="1"/>
    <col min="39" max="39" width="10.28515625" style="2" customWidth="1"/>
    <col min="40" max="40" width="8.5703125" style="2" customWidth="1"/>
    <col min="41" max="41" width="11.28515625" style="2" customWidth="1"/>
    <col min="42" max="42" width="10.42578125" style="2" customWidth="1"/>
    <col min="43" max="43" width="8.28515625" style="2" customWidth="1"/>
    <col min="44" max="44" width="11.42578125" style="2" customWidth="1"/>
    <col min="45" max="45" width="10.140625" style="2" customWidth="1"/>
    <col min="46" max="46" width="8.28515625" style="2" customWidth="1"/>
    <col min="47" max="47" width="41.28515625" style="2" customWidth="1"/>
    <col min="48" max="48" width="26.5703125" style="2" customWidth="1"/>
    <col min="49" max="16384" width="9.140625" style="2"/>
  </cols>
  <sheetData>
    <row r="1" spans="1:48" s="15" customFormat="1">
      <c r="A1" s="84" t="s">
        <v>0</v>
      </c>
      <c r="B1" s="84"/>
      <c r="C1" s="84"/>
      <c r="D1" s="84"/>
      <c r="E1" s="84"/>
      <c r="F1" s="84"/>
      <c r="G1" s="84"/>
      <c r="H1" s="84"/>
      <c r="I1" s="84"/>
      <c r="J1" s="84"/>
      <c r="K1" s="84"/>
      <c r="L1" s="84"/>
      <c r="M1" s="84"/>
      <c r="N1" s="84"/>
      <c r="O1" s="84"/>
      <c r="P1" s="84"/>
      <c r="Q1" s="84"/>
      <c r="R1" s="84"/>
      <c r="S1" s="84"/>
      <c r="T1" s="84"/>
      <c r="U1" s="84"/>
      <c r="V1" s="84"/>
      <c r="W1" s="84"/>
      <c r="X1" s="84"/>
      <c r="Y1" s="84"/>
      <c r="Z1" s="84"/>
    </row>
    <row r="2" spans="1:48" s="15" customFormat="1">
      <c r="A2" s="84" t="s">
        <v>1</v>
      </c>
      <c r="B2" s="84"/>
      <c r="C2" s="84"/>
      <c r="D2" s="84"/>
      <c r="E2" s="84"/>
      <c r="F2" s="84"/>
      <c r="G2" s="84"/>
      <c r="H2" s="84"/>
      <c r="I2" s="84"/>
      <c r="J2" s="84"/>
      <c r="K2" s="84"/>
      <c r="L2" s="84"/>
      <c r="M2" s="84"/>
      <c r="N2" s="84"/>
      <c r="O2" s="84"/>
      <c r="P2" s="84"/>
      <c r="Q2" s="84"/>
      <c r="R2" s="84"/>
      <c r="S2" s="84"/>
      <c r="T2" s="84"/>
      <c r="U2" s="84"/>
      <c r="V2" s="84"/>
      <c r="W2" s="84"/>
      <c r="X2" s="84"/>
      <c r="Y2" s="84"/>
      <c r="Z2" s="84"/>
    </row>
    <row r="3" spans="1:48" s="15" customFormat="1" ht="13.15" customHeight="1">
      <c r="A3" s="84" t="s">
        <v>60</v>
      </c>
      <c r="B3" s="84"/>
      <c r="C3" s="84"/>
      <c r="D3" s="84"/>
      <c r="E3" s="84"/>
      <c r="F3" s="84"/>
      <c r="G3" s="84"/>
      <c r="H3" s="84"/>
      <c r="I3" s="84"/>
      <c r="J3" s="84"/>
      <c r="K3" s="84"/>
      <c r="L3" s="84"/>
      <c r="M3" s="84"/>
      <c r="N3" s="84"/>
      <c r="O3" s="84"/>
      <c r="P3" s="84"/>
      <c r="Q3" s="84"/>
      <c r="R3" s="84"/>
      <c r="S3" s="84"/>
      <c r="T3" s="84"/>
      <c r="U3" s="84"/>
      <c r="V3" s="84"/>
      <c r="W3" s="84"/>
      <c r="X3" s="84"/>
      <c r="Y3" s="84"/>
      <c r="Z3" s="84"/>
    </row>
    <row r="4" spans="1:48" s="15" customFormat="1">
      <c r="A4" s="84" t="s">
        <v>101</v>
      </c>
      <c r="B4" s="84"/>
      <c r="C4" s="84"/>
      <c r="D4" s="84"/>
      <c r="E4" s="84"/>
      <c r="F4" s="84"/>
      <c r="G4" s="84"/>
      <c r="H4" s="84"/>
      <c r="I4" s="84"/>
      <c r="J4" s="84"/>
      <c r="K4" s="84"/>
      <c r="L4" s="84"/>
      <c r="M4" s="84"/>
      <c r="N4" s="84"/>
      <c r="O4" s="84"/>
      <c r="P4" s="84"/>
      <c r="Q4" s="84"/>
      <c r="R4" s="84"/>
      <c r="S4" s="84"/>
      <c r="T4" s="84"/>
      <c r="U4" s="84"/>
      <c r="V4" s="84"/>
      <c r="W4" s="84"/>
      <c r="X4" s="84"/>
      <c r="Y4" s="84"/>
      <c r="Z4" s="84"/>
    </row>
    <row r="5" spans="1:48" s="15" customFormat="1"/>
    <row r="6" spans="1:48" s="17" customFormat="1" ht="32.25" customHeight="1">
      <c r="A6" s="80" t="s">
        <v>2</v>
      </c>
      <c r="B6" s="80" t="s">
        <v>3</v>
      </c>
      <c r="C6" s="80" t="s">
        <v>4</v>
      </c>
      <c r="D6" s="36" t="s">
        <v>5</v>
      </c>
      <c r="E6" s="83" t="s">
        <v>6</v>
      </c>
      <c r="F6" s="83" t="s">
        <v>7</v>
      </c>
      <c r="G6" s="83"/>
      <c r="H6" s="83"/>
      <c r="I6" s="83"/>
      <c r="J6" s="83"/>
      <c r="K6" s="83" t="s">
        <v>11</v>
      </c>
      <c r="L6" s="83"/>
      <c r="M6" s="83"/>
      <c r="N6" s="83"/>
      <c r="O6" s="83"/>
      <c r="P6" s="83"/>
      <c r="Q6" s="83"/>
      <c r="R6" s="83"/>
      <c r="S6" s="83"/>
      <c r="T6" s="83"/>
      <c r="U6" s="83"/>
      <c r="V6" s="83"/>
      <c r="W6" s="83"/>
      <c r="X6" s="83"/>
      <c r="Y6" s="83"/>
      <c r="Z6" s="83"/>
      <c r="AA6" s="83"/>
      <c r="AB6" s="83"/>
      <c r="AC6" s="83"/>
      <c r="AD6" s="83"/>
      <c r="AE6" s="83"/>
      <c r="AF6" s="83"/>
      <c r="AG6" s="83"/>
      <c r="AH6" s="83"/>
      <c r="AI6" s="83"/>
      <c r="AJ6" s="83"/>
      <c r="AK6" s="83"/>
      <c r="AL6" s="83"/>
      <c r="AM6" s="83"/>
      <c r="AN6" s="83"/>
      <c r="AO6" s="83"/>
      <c r="AP6" s="83"/>
      <c r="AQ6" s="83"/>
      <c r="AR6" s="83"/>
      <c r="AS6" s="83"/>
      <c r="AT6" s="83"/>
      <c r="AU6" s="83" t="s">
        <v>24</v>
      </c>
      <c r="AV6" s="36" t="s">
        <v>25</v>
      </c>
    </row>
    <row r="7" spans="1:48" s="17" customFormat="1">
      <c r="A7" s="81"/>
      <c r="B7" s="81"/>
      <c r="C7" s="81"/>
      <c r="D7" s="79"/>
      <c r="E7" s="83"/>
      <c r="F7" s="83"/>
      <c r="G7" s="83"/>
      <c r="H7" s="83"/>
      <c r="I7" s="83"/>
      <c r="J7" s="83"/>
      <c r="K7" s="83" t="s">
        <v>12</v>
      </c>
      <c r="L7" s="83"/>
      <c r="M7" s="83"/>
      <c r="N7" s="83" t="s">
        <v>13</v>
      </c>
      <c r="O7" s="83"/>
      <c r="P7" s="83"/>
      <c r="Q7" s="83" t="s">
        <v>14</v>
      </c>
      <c r="R7" s="83"/>
      <c r="S7" s="83"/>
      <c r="T7" s="83" t="s">
        <v>15</v>
      </c>
      <c r="U7" s="83"/>
      <c r="V7" s="83"/>
      <c r="W7" s="83" t="s">
        <v>16</v>
      </c>
      <c r="X7" s="83"/>
      <c r="Y7" s="83"/>
      <c r="Z7" s="83" t="s">
        <v>17</v>
      </c>
      <c r="AA7" s="83"/>
      <c r="AB7" s="83"/>
      <c r="AC7" s="83" t="s">
        <v>18</v>
      </c>
      <c r="AD7" s="83"/>
      <c r="AE7" s="83"/>
      <c r="AF7" s="83" t="s">
        <v>19</v>
      </c>
      <c r="AG7" s="83"/>
      <c r="AH7" s="83"/>
      <c r="AI7" s="83" t="s">
        <v>20</v>
      </c>
      <c r="AJ7" s="83"/>
      <c r="AK7" s="83"/>
      <c r="AL7" s="83" t="s">
        <v>21</v>
      </c>
      <c r="AM7" s="83"/>
      <c r="AN7" s="83"/>
      <c r="AO7" s="83" t="s">
        <v>22</v>
      </c>
      <c r="AP7" s="83"/>
      <c r="AQ7" s="83"/>
      <c r="AR7" s="83" t="s">
        <v>23</v>
      </c>
      <c r="AS7" s="83"/>
      <c r="AT7" s="83"/>
      <c r="AU7" s="83"/>
      <c r="AV7" s="79"/>
    </row>
    <row r="8" spans="1:48" s="19" customFormat="1" ht="39.75" customHeight="1">
      <c r="A8" s="82"/>
      <c r="B8" s="82"/>
      <c r="C8" s="82"/>
      <c r="D8" s="37"/>
      <c r="E8" s="83"/>
      <c r="F8" s="18" t="s">
        <v>8</v>
      </c>
      <c r="G8" s="18" t="s">
        <v>39</v>
      </c>
      <c r="H8" s="18" t="s">
        <v>9</v>
      </c>
      <c r="I8" s="18" t="s">
        <v>39</v>
      </c>
      <c r="J8" s="18" t="s">
        <v>10</v>
      </c>
      <c r="K8" s="18" t="s">
        <v>8</v>
      </c>
      <c r="L8" s="18" t="s">
        <v>9</v>
      </c>
      <c r="M8" s="18" t="s">
        <v>10</v>
      </c>
      <c r="N8" s="18" t="s">
        <v>8</v>
      </c>
      <c r="O8" s="18" t="s">
        <v>9</v>
      </c>
      <c r="P8" s="18" t="s">
        <v>10</v>
      </c>
      <c r="Q8" s="18" t="s">
        <v>8</v>
      </c>
      <c r="R8" s="18" t="s">
        <v>9</v>
      </c>
      <c r="S8" s="18" t="s">
        <v>10</v>
      </c>
      <c r="T8" s="18" t="s">
        <v>8</v>
      </c>
      <c r="U8" s="18" t="s">
        <v>9</v>
      </c>
      <c r="V8" s="18" t="s">
        <v>10</v>
      </c>
      <c r="W8" s="18" t="s">
        <v>8</v>
      </c>
      <c r="X8" s="18" t="s">
        <v>9</v>
      </c>
      <c r="Y8" s="18" t="s">
        <v>10</v>
      </c>
      <c r="Z8" s="18" t="s">
        <v>8</v>
      </c>
      <c r="AA8" s="18" t="s">
        <v>9</v>
      </c>
      <c r="AB8" s="18" t="s">
        <v>10</v>
      </c>
      <c r="AC8" s="18" t="s">
        <v>8</v>
      </c>
      <c r="AD8" s="18" t="s">
        <v>9</v>
      </c>
      <c r="AE8" s="18" t="s">
        <v>10</v>
      </c>
      <c r="AF8" s="18" t="s">
        <v>8</v>
      </c>
      <c r="AG8" s="18" t="s">
        <v>9</v>
      </c>
      <c r="AH8" s="18" t="s">
        <v>10</v>
      </c>
      <c r="AI8" s="18" t="s">
        <v>8</v>
      </c>
      <c r="AJ8" s="18" t="s">
        <v>9</v>
      </c>
      <c r="AK8" s="18" t="s">
        <v>10</v>
      </c>
      <c r="AL8" s="18" t="s">
        <v>8</v>
      </c>
      <c r="AM8" s="18" t="s">
        <v>9</v>
      </c>
      <c r="AN8" s="18" t="s">
        <v>10</v>
      </c>
      <c r="AO8" s="18" t="s">
        <v>8</v>
      </c>
      <c r="AP8" s="18" t="s">
        <v>9</v>
      </c>
      <c r="AQ8" s="18" t="s">
        <v>10</v>
      </c>
      <c r="AR8" s="18" t="s">
        <v>8</v>
      </c>
      <c r="AS8" s="18" t="s">
        <v>9</v>
      </c>
      <c r="AT8" s="18" t="s">
        <v>10</v>
      </c>
      <c r="AU8" s="83"/>
      <c r="AV8" s="37"/>
    </row>
    <row r="9" spans="1:48" s="20" customFormat="1">
      <c r="A9" s="18">
        <v>1</v>
      </c>
      <c r="B9" s="18">
        <v>2</v>
      </c>
      <c r="C9" s="18">
        <v>3</v>
      </c>
      <c r="D9" s="18">
        <v>4</v>
      </c>
      <c r="E9" s="18">
        <v>5</v>
      </c>
      <c r="F9" s="18">
        <v>6</v>
      </c>
      <c r="G9" s="18"/>
      <c r="H9" s="18">
        <v>7</v>
      </c>
      <c r="I9" s="18"/>
      <c r="J9" s="18" t="s">
        <v>26</v>
      </c>
      <c r="K9" s="18">
        <v>9</v>
      </c>
      <c r="L9" s="18">
        <v>10</v>
      </c>
      <c r="M9" s="18">
        <v>11</v>
      </c>
      <c r="N9" s="18">
        <v>12</v>
      </c>
      <c r="O9" s="18">
        <v>13</v>
      </c>
      <c r="P9" s="18">
        <v>14</v>
      </c>
      <c r="Q9" s="18">
        <v>15</v>
      </c>
      <c r="R9" s="18">
        <v>16</v>
      </c>
      <c r="S9" s="18">
        <v>17</v>
      </c>
      <c r="T9" s="18">
        <v>18</v>
      </c>
      <c r="U9" s="18">
        <v>19</v>
      </c>
      <c r="V9" s="18">
        <v>20</v>
      </c>
      <c r="W9" s="18">
        <v>21</v>
      </c>
      <c r="X9" s="18">
        <v>22</v>
      </c>
      <c r="Y9" s="18">
        <v>23</v>
      </c>
      <c r="Z9" s="18">
        <v>24</v>
      </c>
      <c r="AA9" s="18">
        <v>25</v>
      </c>
      <c r="AB9" s="18">
        <v>26</v>
      </c>
      <c r="AC9" s="18">
        <v>27</v>
      </c>
      <c r="AD9" s="18">
        <v>28</v>
      </c>
      <c r="AE9" s="18">
        <v>29</v>
      </c>
      <c r="AF9" s="18">
        <v>30</v>
      </c>
      <c r="AG9" s="18">
        <v>31</v>
      </c>
      <c r="AH9" s="18">
        <v>32</v>
      </c>
      <c r="AI9" s="18">
        <v>33</v>
      </c>
      <c r="AJ9" s="18">
        <v>34</v>
      </c>
      <c r="AK9" s="18">
        <v>35</v>
      </c>
      <c r="AL9" s="18">
        <v>36</v>
      </c>
      <c r="AM9" s="18">
        <v>37</v>
      </c>
      <c r="AN9" s="18">
        <v>38</v>
      </c>
      <c r="AO9" s="18">
        <v>39</v>
      </c>
      <c r="AP9" s="18">
        <v>40</v>
      </c>
      <c r="AQ9" s="18">
        <v>41</v>
      </c>
      <c r="AR9" s="18">
        <v>42</v>
      </c>
      <c r="AS9" s="18">
        <v>43</v>
      </c>
      <c r="AT9" s="18">
        <v>44</v>
      </c>
      <c r="AU9" s="18">
        <v>45</v>
      </c>
      <c r="AV9" s="18">
        <v>46</v>
      </c>
    </row>
    <row r="10" spans="1:48" s="8" customFormat="1" ht="67.900000000000006" customHeight="1">
      <c r="A10" s="47" t="s">
        <v>50</v>
      </c>
      <c r="B10" s="48"/>
      <c r="C10" s="48"/>
      <c r="D10" s="49"/>
      <c r="E10" s="21"/>
      <c r="F10" s="21"/>
      <c r="G10" s="21"/>
      <c r="H10" s="21"/>
      <c r="I10" s="21"/>
      <c r="J10" s="21"/>
      <c r="K10" s="21"/>
      <c r="L10" s="21"/>
      <c r="M10" s="21"/>
      <c r="N10" s="21"/>
      <c r="O10" s="21"/>
      <c r="P10" s="21"/>
      <c r="Q10" s="21"/>
      <c r="R10" s="21"/>
      <c r="S10" s="21"/>
      <c r="T10" s="21"/>
      <c r="U10" s="21"/>
      <c r="V10" s="21"/>
      <c r="W10" s="21"/>
      <c r="X10" s="21"/>
      <c r="Y10" s="21"/>
      <c r="Z10" s="21"/>
      <c r="AA10" s="21"/>
      <c r="AB10" s="21"/>
      <c r="AC10" s="21"/>
      <c r="AD10" s="21"/>
      <c r="AE10" s="21"/>
      <c r="AF10" s="21"/>
      <c r="AG10" s="21"/>
      <c r="AH10" s="21"/>
      <c r="AI10" s="21"/>
      <c r="AJ10" s="21"/>
      <c r="AK10" s="21"/>
      <c r="AL10" s="21"/>
      <c r="AM10" s="21"/>
      <c r="AN10" s="21"/>
      <c r="AO10" s="21"/>
      <c r="AP10" s="21"/>
      <c r="AQ10" s="21"/>
      <c r="AR10" s="21"/>
      <c r="AS10" s="21"/>
      <c r="AT10" s="21"/>
      <c r="AU10" s="21"/>
      <c r="AV10" s="21"/>
    </row>
    <row r="11" spans="1:48" s="8" customFormat="1" ht="34.5" customHeight="1">
      <c r="A11" s="44" t="s">
        <v>77</v>
      </c>
      <c r="B11" s="45"/>
      <c r="C11" s="45"/>
      <c r="D11" s="46"/>
      <c r="E11" s="21"/>
      <c r="F11" s="21"/>
      <c r="G11" s="21"/>
      <c r="H11" s="21"/>
      <c r="I11" s="22"/>
      <c r="J11" s="22"/>
      <c r="K11" s="21"/>
      <c r="L11" s="21"/>
      <c r="M11" s="21"/>
      <c r="N11" s="21"/>
      <c r="O11" s="21"/>
      <c r="P11" s="22"/>
      <c r="Q11" s="21"/>
      <c r="R11" s="21"/>
      <c r="S11" s="21"/>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2"/>
      <c r="AV11" s="22"/>
    </row>
    <row r="12" spans="1:48" s="8" customFormat="1" ht="20.65" customHeight="1">
      <c r="A12" s="85" t="s">
        <v>49</v>
      </c>
      <c r="B12" s="87" t="s">
        <v>52</v>
      </c>
      <c r="C12" s="88"/>
      <c r="D12" s="89"/>
      <c r="E12" s="23" t="s">
        <v>30</v>
      </c>
      <c r="F12" s="7">
        <f>SUM(F13:F13)</f>
        <v>24878.3</v>
      </c>
      <c r="G12" s="7">
        <f>SUM(G13:G13)</f>
        <v>0</v>
      </c>
      <c r="H12" s="7">
        <f>SUM(H13:H13)</f>
        <v>24803.537999999997</v>
      </c>
      <c r="I12" s="24">
        <f>L12+O12+R12+U12+X12+AA12+AD12+AG12+AJ12+AM12+AP12+AS12</f>
        <v>24803.537999999997</v>
      </c>
      <c r="J12" s="24">
        <f>H12/F12*100</f>
        <v>99.699489113002087</v>
      </c>
      <c r="K12" s="7">
        <f>K13</f>
        <v>1069.8</v>
      </c>
      <c r="L12" s="7">
        <f>L13</f>
        <v>350.87799999999999</v>
      </c>
      <c r="M12" s="7">
        <f>SUM(M13:M13)</f>
        <v>32.798467003178168</v>
      </c>
      <c r="N12" s="7">
        <f>N13</f>
        <v>1701.6</v>
      </c>
      <c r="O12" s="7">
        <f>O13</f>
        <v>1838.4</v>
      </c>
      <c r="P12" s="24">
        <f>O12/N12*100</f>
        <v>108.03949224259522</v>
      </c>
      <c r="Q12" s="7">
        <f>Q13</f>
        <v>1594.3</v>
      </c>
      <c r="R12" s="7">
        <f>R13</f>
        <v>1715.96</v>
      </c>
      <c r="S12" s="7">
        <f>SUM(S13:S13)</f>
        <v>107.63093520667377</v>
      </c>
      <c r="T12" s="7">
        <f>T13</f>
        <v>2021</v>
      </c>
      <c r="U12" s="7">
        <f>U13</f>
        <v>2423.1999999999998</v>
      </c>
      <c r="V12" s="7">
        <f>SUM(V13:V13)</f>
        <v>119.90103908955962</v>
      </c>
      <c r="W12" s="7">
        <f>W13</f>
        <v>1788.1000000000001</v>
      </c>
      <c r="X12" s="7">
        <f>X13</f>
        <v>2017.7</v>
      </c>
      <c r="Y12" s="7">
        <f>SUM(Y13:Y13)</f>
        <v>112.84044516525921</v>
      </c>
      <c r="Z12" s="7">
        <f>Z13</f>
        <v>2074.6</v>
      </c>
      <c r="AA12" s="7">
        <f>AA13</f>
        <v>1735</v>
      </c>
      <c r="AB12" s="7">
        <f>SUM(AB13:AB13)</f>
        <v>83.630579388797841</v>
      </c>
      <c r="AC12" s="7">
        <f>AC13</f>
        <v>2983.5</v>
      </c>
      <c r="AD12" s="7">
        <f>AD13</f>
        <v>2977.3</v>
      </c>
      <c r="AE12" s="7">
        <f>SUM(AE13:AE13)</f>
        <v>99.79219038042568</v>
      </c>
      <c r="AF12" s="7">
        <f>AF13</f>
        <v>2277.9</v>
      </c>
      <c r="AG12" s="7">
        <f>AG13</f>
        <v>2252.1</v>
      </c>
      <c r="AH12" s="7">
        <f>SUM(AH13:AH13)</f>
        <v>98.867377848017895</v>
      </c>
      <c r="AI12" s="7">
        <f>AI13</f>
        <v>1486.1000000000001</v>
      </c>
      <c r="AJ12" s="7">
        <f>AJ13</f>
        <v>1423.5</v>
      </c>
      <c r="AK12" s="7">
        <f>SUM(AK13:AK13)</f>
        <v>95.787632057062098</v>
      </c>
      <c r="AL12" s="7">
        <f>AL13</f>
        <v>2635.3</v>
      </c>
      <c r="AM12" s="7">
        <f>AM13</f>
        <v>2045.6</v>
      </c>
      <c r="AN12" s="7">
        <f>SUM(AN13:AN13)</f>
        <v>77.623041019997714</v>
      </c>
      <c r="AO12" s="7">
        <f>AO13</f>
        <v>1694.9</v>
      </c>
      <c r="AP12" s="7">
        <f>AP13</f>
        <v>1782.1</v>
      </c>
      <c r="AQ12" s="7">
        <f>SUM(AQ13:AQ13)</f>
        <v>105.14484630361672</v>
      </c>
      <c r="AR12" s="7">
        <f>AR13</f>
        <v>3551.2</v>
      </c>
      <c r="AS12" s="7">
        <f>AS13</f>
        <v>4241.8</v>
      </c>
      <c r="AT12" s="7">
        <f>SUM(AT13:AT13)</f>
        <v>119.44694751070062</v>
      </c>
      <c r="AU12" s="24"/>
      <c r="AV12" s="24"/>
    </row>
    <row r="13" spans="1:48" s="8" customFormat="1" ht="15.6" customHeight="1">
      <c r="A13" s="86"/>
      <c r="B13" s="90"/>
      <c r="C13" s="91"/>
      <c r="D13" s="92"/>
      <c r="E13" s="9" t="s">
        <v>32</v>
      </c>
      <c r="F13" s="7">
        <f>K13+N13+Q13+T13+W13+Z13+AC13+AF13+AI13+AL13+AO13+AR13</f>
        <v>24878.3</v>
      </c>
      <c r="G13" s="7">
        <f>SUM(G14:G14)</f>
        <v>0</v>
      </c>
      <c r="H13" s="7">
        <f t="shared" ref="H13" si="0">L13+O13+R13+U13+X13+AA13+AD13+AG13+AJ13+AM13+AP13+AS13</f>
        <v>24803.537999999997</v>
      </c>
      <c r="I13" s="24">
        <f t="shared" ref="I13:I60" si="1">L13+O13+R13+U13+X13+AA13+AD13+AG13+AJ13+AM13+AP13+AS13</f>
        <v>24803.537999999997</v>
      </c>
      <c r="J13" s="24">
        <f>H13/F13*100</f>
        <v>99.699489113002087</v>
      </c>
      <c r="K13" s="24">
        <f>K15+K21+K31</f>
        <v>1069.8</v>
      </c>
      <c r="L13" s="24">
        <f>L15+L21+L31</f>
        <v>350.87799999999999</v>
      </c>
      <c r="M13" s="24">
        <f>L13/K13*100</f>
        <v>32.798467003178168</v>
      </c>
      <c r="N13" s="24">
        <f>N15+N21+N31</f>
        <v>1701.6</v>
      </c>
      <c r="O13" s="24">
        <f>O15+O21+O31</f>
        <v>1838.4</v>
      </c>
      <c r="P13" s="24">
        <f>O13/N13*100</f>
        <v>108.03949224259522</v>
      </c>
      <c r="Q13" s="24">
        <f>Q15+Q21+Q31</f>
        <v>1594.3</v>
      </c>
      <c r="R13" s="24">
        <f>R15+R21+R31</f>
        <v>1715.96</v>
      </c>
      <c r="S13" s="24">
        <f>R13/Q13*100</f>
        <v>107.63093520667377</v>
      </c>
      <c r="T13" s="24">
        <f>T15+T21+T31</f>
        <v>2021</v>
      </c>
      <c r="U13" s="24">
        <f>U15+U21+U31+U16</f>
        <v>2423.1999999999998</v>
      </c>
      <c r="V13" s="24">
        <f>U13/T13*100</f>
        <v>119.90103908955962</v>
      </c>
      <c r="W13" s="24">
        <f>W15+W21+W31+W16</f>
        <v>1788.1000000000001</v>
      </c>
      <c r="X13" s="24">
        <f>X15+X21+X31</f>
        <v>2017.7</v>
      </c>
      <c r="Y13" s="24">
        <f>X13/W13*100</f>
        <v>112.84044516525921</v>
      </c>
      <c r="Z13" s="24">
        <f>Z15+Z21+Z31</f>
        <v>2074.6</v>
      </c>
      <c r="AA13" s="24">
        <f>AA15+AA21+AA31</f>
        <v>1735</v>
      </c>
      <c r="AB13" s="24">
        <f>AA13/Z13*100</f>
        <v>83.630579388797841</v>
      </c>
      <c r="AC13" s="24">
        <f>AC15+AC21+AC31</f>
        <v>2983.5</v>
      </c>
      <c r="AD13" s="24">
        <f>AD15+AD21+AD31</f>
        <v>2977.3</v>
      </c>
      <c r="AE13" s="24">
        <f>AD13/AC13*100</f>
        <v>99.79219038042568</v>
      </c>
      <c r="AF13" s="24">
        <f>AF15+AF21+AF31</f>
        <v>2277.9</v>
      </c>
      <c r="AG13" s="24">
        <f>AG15+AG21+AG31</f>
        <v>2252.1</v>
      </c>
      <c r="AH13" s="24">
        <f>AG13/AF13*100</f>
        <v>98.867377848017895</v>
      </c>
      <c r="AI13" s="24">
        <f>AI15+AI21+AI31</f>
        <v>1486.1000000000001</v>
      </c>
      <c r="AJ13" s="24">
        <f>AJ15+AJ21+AJ31</f>
        <v>1423.5</v>
      </c>
      <c r="AK13" s="24">
        <f>AJ13/AI13*100</f>
        <v>95.787632057062098</v>
      </c>
      <c r="AL13" s="24">
        <f>AL15+AL21+AL31</f>
        <v>2635.3</v>
      </c>
      <c r="AM13" s="24">
        <f>AM15+AM21+AM31</f>
        <v>2045.6</v>
      </c>
      <c r="AN13" s="24">
        <f>AM13/AL13*100</f>
        <v>77.623041019997714</v>
      </c>
      <c r="AO13" s="24">
        <f>AO15+AO21+AO31</f>
        <v>1694.9</v>
      </c>
      <c r="AP13" s="24">
        <f>AP15+AP21+AP31</f>
        <v>1782.1</v>
      </c>
      <c r="AQ13" s="24">
        <f>AP13/AO13*100</f>
        <v>105.14484630361672</v>
      </c>
      <c r="AR13" s="24">
        <f>AR15+AR21+AR31</f>
        <v>3551.2</v>
      </c>
      <c r="AS13" s="24">
        <f>AS15+AS21+AS31</f>
        <v>4241.8</v>
      </c>
      <c r="AT13" s="24">
        <f>AS13/AR13*100</f>
        <v>119.44694751070062</v>
      </c>
      <c r="AU13" s="24"/>
      <c r="AV13" s="24"/>
    </row>
    <row r="14" spans="1:48" s="8" customFormat="1" ht="19.7" customHeight="1">
      <c r="A14" s="52" t="s">
        <v>36</v>
      </c>
      <c r="B14" s="54" t="s">
        <v>61</v>
      </c>
      <c r="C14" s="36" t="s">
        <v>35</v>
      </c>
      <c r="D14" s="36">
        <v>1</v>
      </c>
      <c r="E14" s="23" t="s">
        <v>30</v>
      </c>
      <c r="F14" s="7">
        <f>SUM(F15:F15)</f>
        <v>0</v>
      </c>
      <c r="G14" s="7">
        <f>SUM(G15:G15)</f>
        <v>0</v>
      </c>
      <c r="H14" s="7">
        <f>SUM(H15:H15)</f>
        <v>0</v>
      </c>
      <c r="I14" s="24">
        <f t="shared" si="1"/>
        <v>0</v>
      </c>
      <c r="J14" s="7">
        <v>0</v>
      </c>
      <c r="K14" s="7">
        <f>K15</f>
        <v>0</v>
      </c>
      <c r="L14" s="7">
        <f>L15</f>
        <v>0</v>
      </c>
      <c r="M14" s="7">
        <v>0</v>
      </c>
      <c r="N14" s="7">
        <f>N15</f>
        <v>0</v>
      </c>
      <c r="O14" s="7">
        <f>O15</f>
        <v>0</v>
      </c>
      <c r="P14" s="7">
        <v>0</v>
      </c>
      <c r="Q14" s="7">
        <f>Q15</f>
        <v>0</v>
      </c>
      <c r="R14" s="7">
        <f>R15</f>
        <v>0</v>
      </c>
      <c r="S14" s="7">
        <v>0</v>
      </c>
      <c r="T14" s="7">
        <f>T15</f>
        <v>0</v>
      </c>
      <c r="U14" s="7">
        <f>U15</f>
        <v>0</v>
      </c>
      <c r="V14" s="7">
        <v>0</v>
      </c>
      <c r="W14" s="7">
        <f>W15</f>
        <v>0</v>
      </c>
      <c r="X14" s="7">
        <f>X15</f>
        <v>0</v>
      </c>
      <c r="Y14" s="7">
        <v>0</v>
      </c>
      <c r="Z14" s="7">
        <f>Z15</f>
        <v>0</v>
      </c>
      <c r="AA14" s="7">
        <f>AA15</f>
        <v>0</v>
      </c>
      <c r="AB14" s="7">
        <v>0</v>
      </c>
      <c r="AC14" s="7">
        <f>AC15</f>
        <v>0</v>
      </c>
      <c r="AD14" s="7">
        <f>AD15</f>
        <v>0</v>
      </c>
      <c r="AE14" s="7">
        <v>0</v>
      </c>
      <c r="AF14" s="7">
        <f>AF15</f>
        <v>0</v>
      </c>
      <c r="AG14" s="7">
        <f>AG15</f>
        <v>0</v>
      </c>
      <c r="AH14" s="7">
        <v>0</v>
      </c>
      <c r="AI14" s="7">
        <f>AI15</f>
        <v>0</v>
      </c>
      <c r="AJ14" s="7">
        <f>AJ15</f>
        <v>0</v>
      </c>
      <c r="AK14" s="7">
        <v>0</v>
      </c>
      <c r="AL14" s="7">
        <f>AL15</f>
        <v>0</v>
      </c>
      <c r="AM14" s="7">
        <f>AM15</f>
        <v>0</v>
      </c>
      <c r="AN14" s="7">
        <v>0</v>
      </c>
      <c r="AO14" s="7">
        <f>AO15</f>
        <v>0</v>
      </c>
      <c r="AP14" s="7">
        <f>AP15</f>
        <v>0</v>
      </c>
      <c r="AQ14" s="7">
        <v>0</v>
      </c>
      <c r="AR14" s="7">
        <f>AR15</f>
        <v>0</v>
      </c>
      <c r="AS14" s="7">
        <f>AS15</f>
        <v>0</v>
      </c>
      <c r="AT14" s="7">
        <v>0</v>
      </c>
      <c r="AU14" s="63" t="s">
        <v>78</v>
      </c>
      <c r="AV14" s="41"/>
    </row>
    <row r="15" spans="1:48" s="8" customFormat="1" ht="43.9" customHeight="1">
      <c r="A15" s="53"/>
      <c r="B15" s="55"/>
      <c r="C15" s="37"/>
      <c r="D15" s="37"/>
      <c r="E15" s="9" t="s">
        <v>32</v>
      </c>
      <c r="F15" s="7">
        <f t="shared" ref="F15" si="2">K15+N15+Q15+T15+W15+Z15+AC15+AF15+AI15+AL15+AO15+AR15</f>
        <v>0</v>
      </c>
      <c r="G15" s="7">
        <f t="shared" ref="G15:G60" si="3">K15+N15+Q15+T15+W15+Z15</f>
        <v>0</v>
      </c>
      <c r="H15" s="7">
        <f t="shared" ref="H15" si="4">L15+O15+R15+U15+X15+AA15+AD15+AG15+AJ15+AM15+AP15+AS15</f>
        <v>0</v>
      </c>
      <c r="I15" s="24">
        <f t="shared" si="1"/>
        <v>0</v>
      </c>
      <c r="J15" s="7">
        <v>0</v>
      </c>
      <c r="K15" s="7">
        <v>0</v>
      </c>
      <c r="L15" s="7">
        <v>0</v>
      </c>
      <c r="M15" s="7">
        <v>0</v>
      </c>
      <c r="N15" s="7">
        <v>0</v>
      </c>
      <c r="O15" s="7">
        <v>0</v>
      </c>
      <c r="P15" s="7">
        <v>0</v>
      </c>
      <c r="Q15" s="7">
        <v>0</v>
      </c>
      <c r="R15" s="7">
        <v>0</v>
      </c>
      <c r="S15" s="7">
        <v>0</v>
      </c>
      <c r="T15" s="7">
        <v>0</v>
      </c>
      <c r="U15" s="7">
        <v>0</v>
      </c>
      <c r="V15" s="7"/>
      <c r="W15" s="7">
        <v>0</v>
      </c>
      <c r="X15" s="7">
        <v>0</v>
      </c>
      <c r="Y15" s="7">
        <v>0</v>
      </c>
      <c r="Z15" s="7">
        <v>0</v>
      </c>
      <c r="AA15" s="7">
        <v>0</v>
      </c>
      <c r="AB15" s="7">
        <v>0</v>
      </c>
      <c r="AC15" s="7">
        <v>0</v>
      </c>
      <c r="AD15" s="7">
        <v>0</v>
      </c>
      <c r="AE15" s="7">
        <v>0</v>
      </c>
      <c r="AF15" s="7">
        <v>0</v>
      </c>
      <c r="AG15" s="7">
        <v>0</v>
      </c>
      <c r="AH15" s="7">
        <v>0</v>
      </c>
      <c r="AI15" s="7">
        <v>0</v>
      </c>
      <c r="AJ15" s="7">
        <v>0</v>
      </c>
      <c r="AK15" s="7">
        <v>0</v>
      </c>
      <c r="AL15" s="7">
        <v>0</v>
      </c>
      <c r="AM15" s="7">
        <v>0</v>
      </c>
      <c r="AN15" s="7">
        <v>0</v>
      </c>
      <c r="AO15" s="7">
        <v>0</v>
      </c>
      <c r="AP15" s="7">
        <v>0</v>
      </c>
      <c r="AQ15" s="7">
        <v>0</v>
      </c>
      <c r="AR15" s="7">
        <v>0</v>
      </c>
      <c r="AS15" s="7">
        <v>0</v>
      </c>
      <c r="AT15" s="7">
        <v>0</v>
      </c>
      <c r="AU15" s="64"/>
      <c r="AV15" s="43"/>
    </row>
    <row r="16" spans="1:48" s="8" customFormat="1" ht="19.7" customHeight="1">
      <c r="A16" s="52" t="s">
        <v>37</v>
      </c>
      <c r="B16" s="54" t="s">
        <v>51</v>
      </c>
      <c r="C16" s="36" t="s">
        <v>35</v>
      </c>
      <c r="D16" s="36" t="s">
        <v>58</v>
      </c>
      <c r="E16" s="23" t="s">
        <v>30</v>
      </c>
      <c r="F16" s="7">
        <f>SUM(F17:F17)</f>
        <v>2.2000000000000002</v>
      </c>
      <c r="G16" s="7">
        <f>SUM(G17:G17)</f>
        <v>2.2000000000000002</v>
      </c>
      <c r="H16" s="7">
        <f>SUM(H17:H17)</f>
        <v>2.2000000000000002</v>
      </c>
      <c r="I16" s="24">
        <f t="shared" ref="I16:I17" si="5">L16+O16+R16+U16+X16+AA16+AD16+AG16+AJ16+AM16+AP16+AS16</f>
        <v>2.2000000000000002</v>
      </c>
      <c r="J16" s="7">
        <f>H16/F16*100</f>
        <v>100</v>
      </c>
      <c r="K16" s="7">
        <f>K17</f>
        <v>0</v>
      </c>
      <c r="L16" s="7">
        <f>L17</f>
        <v>0</v>
      </c>
      <c r="M16" s="7">
        <v>0</v>
      </c>
      <c r="N16" s="7">
        <f>N17</f>
        <v>0</v>
      </c>
      <c r="O16" s="7">
        <f>O17</f>
        <v>0</v>
      </c>
      <c r="P16" s="7">
        <v>0</v>
      </c>
      <c r="Q16" s="7">
        <f>Q17</f>
        <v>0</v>
      </c>
      <c r="R16" s="7">
        <f>R17</f>
        <v>0</v>
      </c>
      <c r="S16" s="7">
        <v>0</v>
      </c>
      <c r="T16" s="7">
        <f>T17</f>
        <v>0</v>
      </c>
      <c r="U16" s="7">
        <f>U17</f>
        <v>2.2000000000000002</v>
      </c>
      <c r="V16" s="7">
        <v>0</v>
      </c>
      <c r="W16" s="7">
        <f>W17</f>
        <v>2.2000000000000002</v>
      </c>
      <c r="X16" s="7">
        <f>X17</f>
        <v>0</v>
      </c>
      <c r="Y16" s="7">
        <f>X16/W16*100</f>
        <v>0</v>
      </c>
      <c r="Z16" s="7">
        <f>Z17</f>
        <v>0</v>
      </c>
      <c r="AA16" s="7">
        <f>AA17</f>
        <v>0</v>
      </c>
      <c r="AB16" s="7">
        <v>0</v>
      </c>
      <c r="AC16" s="7">
        <f>AC17</f>
        <v>0</v>
      </c>
      <c r="AD16" s="7">
        <f>AD17</f>
        <v>0</v>
      </c>
      <c r="AE16" s="7">
        <v>0</v>
      </c>
      <c r="AF16" s="7">
        <f>AF17</f>
        <v>0</v>
      </c>
      <c r="AG16" s="7">
        <f>AG17</f>
        <v>0</v>
      </c>
      <c r="AH16" s="7">
        <v>0</v>
      </c>
      <c r="AI16" s="7">
        <f>AI17</f>
        <v>0</v>
      </c>
      <c r="AJ16" s="7">
        <f>AJ17</f>
        <v>0</v>
      </c>
      <c r="AK16" s="7">
        <v>0</v>
      </c>
      <c r="AL16" s="7">
        <f>AL17</f>
        <v>0</v>
      </c>
      <c r="AM16" s="7">
        <f>AM17</f>
        <v>0</v>
      </c>
      <c r="AN16" s="7">
        <v>0</v>
      </c>
      <c r="AO16" s="7">
        <f>AO17</f>
        <v>0</v>
      </c>
      <c r="AP16" s="7">
        <f>AP17</f>
        <v>0</v>
      </c>
      <c r="AQ16" s="7">
        <v>0</v>
      </c>
      <c r="AR16" s="7">
        <f>AR17</f>
        <v>0</v>
      </c>
      <c r="AS16" s="7">
        <f>AS17</f>
        <v>0</v>
      </c>
      <c r="AT16" s="7">
        <v>0</v>
      </c>
      <c r="AU16" s="63" t="s">
        <v>79</v>
      </c>
      <c r="AV16" s="41"/>
    </row>
    <row r="17" spans="1:48" s="8" customFormat="1" ht="30" customHeight="1">
      <c r="A17" s="53"/>
      <c r="B17" s="55"/>
      <c r="C17" s="37"/>
      <c r="D17" s="37"/>
      <c r="E17" s="9" t="s">
        <v>32</v>
      </c>
      <c r="F17" s="7">
        <f t="shared" ref="F17" si="6">K17+N17+Q17+T17+W17+Z17+AC17+AF17+AI17+AL17+AO17+AR17</f>
        <v>2.2000000000000002</v>
      </c>
      <c r="G17" s="7">
        <f t="shared" ref="G17" si="7">K17+N17+Q17+T17+W17+Z17</f>
        <v>2.2000000000000002</v>
      </c>
      <c r="H17" s="7">
        <f t="shared" ref="H17" si="8">L17+O17+R17+U17+X17+AA17+AD17+AG17+AJ17+AM17+AP17+AS17</f>
        <v>2.2000000000000002</v>
      </c>
      <c r="I17" s="24">
        <f t="shared" si="5"/>
        <v>2.2000000000000002</v>
      </c>
      <c r="J17" s="7">
        <f>H17/F17*100</f>
        <v>100</v>
      </c>
      <c r="K17" s="7">
        <v>0</v>
      </c>
      <c r="L17" s="7">
        <v>0</v>
      </c>
      <c r="M17" s="7">
        <v>0</v>
      </c>
      <c r="N17" s="7">
        <v>0</v>
      </c>
      <c r="O17" s="7">
        <v>0</v>
      </c>
      <c r="P17" s="7">
        <v>0</v>
      </c>
      <c r="Q17" s="7">
        <v>0</v>
      </c>
      <c r="R17" s="7">
        <v>0</v>
      </c>
      <c r="S17" s="7">
        <v>0</v>
      </c>
      <c r="T17" s="7">
        <v>0</v>
      </c>
      <c r="U17" s="7">
        <v>2.2000000000000002</v>
      </c>
      <c r="V17" s="7"/>
      <c r="W17" s="7">
        <v>2.2000000000000002</v>
      </c>
      <c r="X17" s="7">
        <v>0</v>
      </c>
      <c r="Y17" s="7">
        <f>X17/W17*100</f>
        <v>0</v>
      </c>
      <c r="Z17" s="7">
        <v>0</v>
      </c>
      <c r="AA17" s="7">
        <v>0</v>
      </c>
      <c r="AB17" s="7">
        <v>0</v>
      </c>
      <c r="AC17" s="7">
        <v>0</v>
      </c>
      <c r="AD17" s="7">
        <v>0</v>
      </c>
      <c r="AE17" s="7">
        <v>0</v>
      </c>
      <c r="AF17" s="7">
        <v>0</v>
      </c>
      <c r="AG17" s="7">
        <v>0</v>
      </c>
      <c r="AH17" s="7">
        <v>0</v>
      </c>
      <c r="AI17" s="7">
        <v>0</v>
      </c>
      <c r="AJ17" s="7">
        <v>0</v>
      </c>
      <c r="AK17" s="7">
        <v>0</v>
      </c>
      <c r="AL17" s="7">
        <v>0</v>
      </c>
      <c r="AM17" s="7">
        <v>0</v>
      </c>
      <c r="AN17" s="7">
        <v>0</v>
      </c>
      <c r="AO17" s="7">
        <v>0</v>
      </c>
      <c r="AP17" s="7">
        <v>0</v>
      </c>
      <c r="AQ17" s="7">
        <v>0</v>
      </c>
      <c r="AR17" s="7">
        <v>0</v>
      </c>
      <c r="AS17" s="7">
        <v>0</v>
      </c>
      <c r="AT17" s="7">
        <v>0</v>
      </c>
      <c r="AU17" s="64"/>
      <c r="AV17" s="43"/>
    </row>
    <row r="18" spans="1:48" s="8" customFormat="1" ht="19.7" customHeight="1">
      <c r="A18" s="52" t="s">
        <v>38</v>
      </c>
      <c r="B18" s="54" t="s">
        <v>62</v>
      </c>
      <c r="C18" s="36" t="s">
        <v>35</v>
      </c>
      <c r="D18" s="36" t="s">
        <v>58</v>
      </c>
      <c r="E18" s="23" t="s">
        <v>30</v>
      </c>
      <c r="F18" s="7">
        <f>SUM(F19:F19)</f>
        <v>0</v>
      </c>
      <c r="G18" s="7">
        <f>SUM(G19:G19)</f>
        <v>0</v>
      </c>
      <c r="H18" s="7">
        <f>SUM(H19:H19)</f>
        <v>0</v>
      </c>
      <c r="I18" s="24">
        <f t="shared" ref="I18:I19" si="9">L18+O18+R18+U18+X18+AA18+AD18+AG18+AJ18+AM18+AP18+AS18</f>
        <v>0</v>
      </c>
      <c r="J18" s="7">
        <v>0</v>
      </c>
      <c r="K18" s="7">
        <f>K19</f>
        <v>0</v>
      </c>
      <c r="L18" s="7">
        <f>L19</f>
        <v>0</v>
      </c>
      <c r="M18" s="7">
        <v>0</v>
      </c>
      <c r="N18" s="7">
        <f>N19</f>
        <v>0</v>
      </c>
      <c r="O18" s="7">
        <f>O19</f>
        <v>0</v>
      </c>
      <c r="P18" s="7">
        <v>0</v>
      </c>
      <c r="Q18" s="7">
        <f>Q19</f>
        <v>0</v>
      </c>
      <c r="R18" s="7">
        <f>R19</f>
        <v>0</v>
      </c>
      <c r="S18" s="7">
        <v>0</v>
      </c>
      <c r="T18" s="7">
        <f>T19</f>
        <v>0</v>
      </c>
      <c r="U18" s="7">
        <v>0</v>
      </c>
      <c r="V18" s="7">
        <v>0</v>
      </c>
      <c r="W18" s="7">
        <f>W19</f>
        <v>0</v>
      </c>
      <c r="X18" s="7">
        <f>X19</f>
        <v>0</v>
      </c>
      <c r="Y18" s="7">
        <v>0</v>
      </c>
      <c r="Z18" s="7">
        <f>Z19</f>
        <v>0</v>
      </c>
      <c r="AA18" s="7">
        <f>AA19</f>
        <v>0</v>
      </c>
      <c r="AB18" s="7">
        <v>0</v>
      </c>
      <c r="AC18" s="7">
        <f>AC19</f>
        <v>0</v>
      </c>
      <c r="AD18" s="7">
        <f>AD19</f>
        <v>0</v>
      </c>
      <c r="AE18" s="7">
        <v>0</v>
      </c>
      <c r="AF18" s="7">
        <f>AF19</f>
        <v>0</v>
      </c>
      <c r="AG18" s="7">
        <f>AG19</f>
        <v>0</v>
      </c>
      <c r="AH18" s="7">
        <v>0</v>
      </c>
      <c r="AI18" s="7">
        <f>AI19</f>
        <v>0</v>
      </c>
      <c r="AJ18" s="7">
        <f>AJ19</f>
        <v>0</v>
      </c>
      <c r="AK18" s="7">
        <v>0</v>
      </c>
      <c r="AL18" s="7">
        <f>AL19</f>
        <v>0</v>
      </c>
      <c r="AM18" s="7">
        <f>AM19</f>
        <v>0</v>
      </c>
      <c r="AN18" s="7">
        <v>0</v>
      </c>
      <c r="AO18" s="7">
        <f>AO19</f>
        <v>0</v>
      </c>
      <c r="AP18" s="7">
        <f>AP19</f>
        <v>0</v>
      </c>
      <c r="AQ18" s="7">
        <v>0</v>
      </c>
      <c r="AR18" s="7">
        <f>AR19</f>
        <v>0</v>
      </c>
      <c r="AS18" s="7">
        <f>AS19</f>
        <v>0</v>
      </c>
      <c r="AT18" s="7">
        <v>0</v>
      </c>
      <c r="AU18" s="38" t="s">
        <v>80</v>
      </c>
      <c r="AV18" s="41"/>
    </row>
    <row r="19" spans="1:48" s="8" customFormat="1" ht="25.5" customHeight="1">
      <c r="A19" s="53"/>
      <c r="B19" s="55"/>
      <c r="C19" s="37"/>
      <c r="D19" s="37"/>
      <c r="E19" s="9" t="s">
        <v>32</v>
      </c>
      <c r="F19" s="7">
        <f t="shared" ref="F19" si="10">K19+N19+Q19+T19+W19+Z19+AC19+AF19+AI19+AL19+AO19+AR19</f>
        <v>0</v>
      </c>
      <c r="G19" s="7">
        <f t="shared" ref="G19" si="11">K19+N19+Q19+T19+W19+Z19</f>
        <v>0</v>
      </c>
      <c r="H19" s="7">
        <f t="shared" ref="H19" si="12">L19+O19+R19+U19+X19+AA19+AD19+AG19+AJ19+AM19+AP19+AS19</f>
        <v>0</v>
      </c>
      <c r="I19" s="24">
        <f t="shared" si="9"/>
        <v>0</v>
      </c>
      <c r="J19" s="7">
        <v>0</v>
      </c>
      <c r="K19" s="7">
        <v>0</v>
      </c>
      <c r="L19" s="7">
        <v>0</v>
      </c>
      <c r="M19" s="7">
        <v>0</v>
      </c>
      <c r="N19" s="7">
        <v>0</v>
      </c>
      <c r="O19" s="7">
        <v>0</v>
      </c>
      <c r="P19" s="7">
        <v>0</v>
      </c>
      <c r="Q19" s="7">
        <v>0</v>
      </c>
      <c r="R19" s="7">
        <v>0</v>
      </c>
      <c r="S19" s="7">
        <v>0</v>
      </c>
      <c r="T19" s="7">
        <v>0</v>
      </c>
      <c r="U19" s="7">
        <v>0</v>
      </c>
      <c r="V19" s="7"/>
      <c r="W19" s="7">
        <v>0</v>
      </c>
      <c r="X19" s="7">
        <v>0</v>
      </c>
      <c r="Y19" s="7">
        <v>0</v>
      </c>
      <c r="Z19" s="7">
        <v>0</v>
      </c>
      <c r="AA19" s="7">
        <v>0</v>
      </c>
      <c r="AB19" s="7">
        <v>0</v>
      </c>
      <c r="AC19" s="7">
        <v>0</v>
      </c>
      <c r="AD19" s="7">
        <v>0</v>
      </c>
      <c r="AE19" s="7">
        <v>0</v>
      </c>
      <c r="AF19" s="7">
        <v>0</v>
      </c>
      <c r="AG19" s="7">
        <v>0</v>
      </c>
      <c r="AH19" s="7">
        <v>0</v>
      </c>
      <c r="AI19" s="7">
        <v>0</v>
      </c>
      <c r="AJ19" s="7">
        <v>0</v>
      </c>
      <c r="AK19" s="7">
        <v>0</v>
      </c>
      <c r="AL19" s="7">
        <v>0</v>
      </c>
      <c r="AM19" s="7">
        <v>0</v>
      </c>
      <c r="AN19" s="7">
        <v>0</v>
      </c>
      <c r="AO19" s="7">
        <v>0</v>
      </c>
      <c r="AP19" s="7">
        <v>0</v>
      </c>
      <c r="AQ19" s="7">
        <v>0</v>
      </c>
      <c r="AR19" s="7">
        <v>0</v>
      </c>
      <c r="AS19" s="7">
        <v>0</v>
      </c>
      <c r="AT19" s="7">
        <v>0</v>
      </c>
      <c r="AU19" s="40"/>
      <c r="AV19" s="43"/>
    </row>
    <row r="20" spans="1:48" s="8" customFormat="1" ht="19.7" customHeight="1">
      <c r="A20" s="52" t="s">
        <v>63</v>
      </c>
      <c r="B20" s="34" t="s">
        <v>53</v>
      </c>
      <c r="C20" s="36" t="s">
        <v>54</v>
      </c>
      <c r="D20" s="36">
        <v>2</v>
      </c>
      <c r="E20" s="23" t="s">
        <v>30</v>
      </c>
      <c r="F20" s="7">
        <f>SUM(F21:F21)</f>
        <v>54.800000000000004</v>
      </c>
      <c r="G20" s="7">
        <f t="shared" si="3"/>
        <v>0</v>
      </c>
      <c r="H20" s="7">
        <f>SUM(H21:H21)</f>
        <v>53.900000000000006</v>
      </c>
      <c r="I20" s="24">
        <f t="shared" si="1"/>
        <v>53.900000000000006</v>
      </c>
      <c r="J20" s="7">
        <f>H20/F20*100</f>
        <v>98.357664233576642</v>
      </c>
      <c r="K20" s="7">
        <f>K21</f>
        <v>0</v>
      </c>
      <c r="L20" s="7">
        <f>L21</f>
        <v>0</v>
      </c>
      <c r="M20" s="7">
        <v>0</v>
      </c>
      <c r="N20" s="7">
        <f>N21</f>
        <v>0</v>
      </c>
      <c r="O20" s="7">
        <f>O21</f>
        <v>0</v>
      </c>
      <c r="P20" s="7">
        <v>0</v>
      </c>
      <c r="Q20" s="7">
        <f>Q21</f>
        <v>0</v>
      </c>
      <c r="R20" s="7">
        <f>R21</f>
        <v>0</v>
      </c>
      <c r="S20" s="7">
        <v>0</v>
      </c>
      <c r="T20" s="7">
        <f>T21</f>
        <v>0</v>
      </c>
      <c r="U20" s="7">
        <f>U21</f>
        <v>0</v>
      </c>
      <c r="V20" s="7">
        <v>0</v>
      </c>
      <c r="W20" s="7">
        <f>W21</f>
        <v>0</v>
      </c>
      <c r="X20" s="7">
        <f>X21</f>
        <v>0</v>
      </c>
      <c r="Y20" s="7">
        <v>0</v>
      </c>
      <c r="Z20" s="7">
        <f>Z21</f>
        <v>0</v>
      </c>
      <c r="AA20" s="7">
        <f>AA21</f>
        <v>0</v>
      </c>
      <c r="AB20" s="7">
        <v>0</v>
      </c>
      <c r="AC20" s="7">
        <f>AC21</f>
        <v>0</v>
      </c>
      <c r="AD20" s="7">
        <f>AD21</f>
        <v>0</v>
      </c>
      <c r="AE20" s="7">
        <v>0</v>
      </c>
      <c r="AF20" s="7">
        <f>AF21</f>
        <v>0</v>
      </c>
      <c r="AG20" s="7">
        <f>AG21</f>
        <v>0</v>
      </c>
      <c r="AH20" s="7">
        <v>0</v>
      </c>
      <c r="AI20" s="7">
        <f>AI21</f>
        <v>34.700000000000003</v>
      </c>
      <c r="AJ20" s="7">
        <f>AJ21</f>
        <v>34.700000000000003</v>
      </c>
      <c r="AK20" s="7">
        <f>AJ20/AI20*100</f>
        <v>100</v>
      </c>
      <c r="AL20" s="7">
        <f>AL21</f>
        <v>0</v>
      </c>
      <c r="AM20" s="7">
        <f>AM21</f>
        <v>0</v>
      </c>
      <c r="AN20" s="7">
        <v>0</v>
      </c>
      <c r="AO20" s="7">
        <f>AO21</f>
        <v>0</v>
      </c>
      <c r="AP20" s="7">
        <f>AP21</f>
        <v>0</v>
      </c>
      <c r="AQ20" s="7">
        <v>0</v>
      </c>
      <c r="AR20" s="7">
        <f>AR21</f>
        <v>20.100000000000001</v>
      </c>
      <c r="AS20" s="7">
        <f>AS21</f>
        <v>19.2</v>
      </c>
      <c r="AT20" s="7">
        <f>AS20/AR20*100</f>
        <v>95.522388059701484</v>
      </c>
      <c r="AU20" s="34" t="s">
        <v>81</v>
      </c>
      <c r="AV20" s="41"/>
    </row>
    <row r="21" spans="1:48" s="8" customFormat="1" ht="33.950000000000003" customHeight="1">
      <c r="A21" s="53"/>
      <c r="B21" s="35"/>
      <c r="C21" s="37"/>
      <c r="D21" s="37"/>
      <c r="E21" s="9" t="s">
        <v>32</v>
      </c>
      <c r="F21" s="7">
        <f t="shared" ref="F21" si="13">K21+N21+Q21+T21+W21+Z21+AC21+AF21+AI21+AL21+AO21+AR21</f>
        <v>54.800000000000004</v>
      </c>
      <c r="G21" s="7">
        <f t="shared" si="3"/>
        <v>0</v>
      </c>
      <c r="H21" s="7">
        <f t="shared" ref="H21" si="14">L21+O21+R21+U21+X21+AA21+AD21+AG21+AJ21+AM21+AP21+AS21</f>
        <v>53.900000000000006</v>
      </c>
      <c r="I21" s="24">
        <f t="shared" si="1"/>
        <v>53.900000000000006</v>
      </c>
      <c r="J21" s="7">
        <f>H21/F21*100</f>
        <v>98.357664233576642</v>
      </c>
      <c r="K21" s="7">
        <v>0</v>
      </c>
      <c r="L21" s="7">
        <v>0</v>
      </c>
      <c r="M21" s="7">
        <v>0</v>
      </c>
      <c r="N21" s="7">
        <v>0</v>
      </c>
      <c r="O21" s="7">
        <v>0</v>
      </c>
      <c r="P21" s="7">
        <v>0</v>
      </c>
      <c r="Q21" s="7">
        <v>0</v>
      </c>
      <c r="R21" s="7">
        <v>0</v>
      </c>
      <c r="S21" s="7">
        <v>0</v>
      </c>
      <c r="T21" s="7">
        <v>0</v>
      </c>
      <c r="U21" s="7">
        <v>0</v>
      </c>
      <c r="V21" s="7">
        <v>0</v>
      </c>
      <c r="W21" s="7">
        <v>0</v>
      </c>
      <c r="X21" s="7">
        <v>0</v>
      </c>
      <c r="Y21" s="7">
        <v>0</v>
      </c>
      <c r="Z21" s="7">
        <v>0</v>
      </c>
      <c r="AA21" s="7">
        <v>0</v>
      </c>
      <c r="AB21" s="7">
        <v>0</v>
      </c>
      <c r="AC21" s="7">
        <v>0</v>
      </c>
      <c r="AD21" s="7">
        <v>0</v>
      </c>
      <c r="AE21" s="7">
        <v>0</v>
      </c>
      <c r="AF21" s="7">
        <v>0</v>
      </c>
      <c r="AG21" s="7">
        <v>0</v>
      </c>
      <c r="AH21" s="7">
        <v>0</v>
      </c>
      <c r="AI21" s="7">
        <v>34.700000000000003</v>
      </c>
      <c r="AJ21" s="7">
        <v>34.700000000000003</v>
      </c>
      <c r="AK21" s="7">
        <f>AJ21/AI21*100</f>
        <v>100</v>
      </c>
      <c r="AL21" s="7">
        <v>0</v>
      </c>
      <c r="AM21" s="7">
        <v>0</v>
      </c>
      <c r="AN21" s="7">
        <v>0</v>
      </c>
      <c r="AO21" s="7">
        <v>0</v>
      </c>
      <c r="AP21" s="7">
        <v>0</v>
      </c>
      <c r="AQ21" s="7">
        <v>0</v>
      </c>
      <c r="AR21" s="7">
        <v>20.100000000000001</v>
      </c>
      <c r="AS21" s="7">
        <v>19.2</v>
      </c>
      <c r="AT21" s="7">
        <f>AS21/AR21*100</f>
        <v>95.522388059701484</v>
      </c>
      <c r="AU21" s="35"/>
      <c r="AV21" s="43"/>
    </row>
    <row r="22" spans="1:48" s="8" customFormat="1" ht="19.7" customHeight="1">
      <c r="A22" s="50" t="s">
        <v>65</v>
      </c>
      <c r="B22" s="34" t="s">
        <v>64</v>
      </c>
      <c r="C22" s="36" t="s">
        <v>93</v>
      </c>
      <c r="D22" s="36">
        <v>2</v>
      </c>
      <c r="E22" s="23" t="s">
        <v>30</v>
      </c>
      <c r="F22" s="7">
        <f>SUM(F23:F23)</f>
        <v>0</v>
      </c>
      <c r="G22" s="7">
        <f t="shared" ref="G22:G23" si="15">K22+N22+Q22+T22+W22+Z22</f>
        <v>0</v>
      </c>
      <c r="H22" s="7">
        <f>SUM(H23:H23)</f>
        <v>0</v>
      </c>
      <c r="I22" s="24">
        <f t="shared" ref="I22:I23" si="16">L22+O22+R22+U22+X22+AA22+AD22+AG22+AJ22+AM22+AP22+AS22</f>
        <v>0</v>
      </c>
      <c r="J22" s="7">
        <v>0</v>
      </c>
      <c r="K22" s="7">
        <f>K23</f>
        <v>0</v>
      </c>
      <c r="L22" s="7">
        <f>L23</f>
        <v>0</v>
      </c>
      <c r="M22" s="7">
        <v>0</v>
      </c>
      <c r="N22" s="7">
        <f>N23</f>
        <v>0</v>
      </c>
      <c r="O22" s="7">
        <f>O23</f>
        <v>0</v>
      </c>
      <c r="P22" s="7">
        <v>0</v>
      </c>
      <c r="Q22" s="7">
        <f>Q23</f>
        <v>0</v>
      </c>
      <c r="R22" s="7">
        <f>R23</f>
        <v>0</v>
      </c>
      <c r="S22" s="7">
        <v>0</v>
      </c>
      <c r="T22" s="7">
        <f>T23</f>
        <v>0</v>
      </c>
      <c r="U22" s="7">
        <f>U23</f>
        <v>0</v>
      </c>
      <c r="V22" s="7">
        <v>0</v>
      </c>
      <c r="W22" s="7">
        <f>W23</f>
        <v>0</v>
      </c>
      <c r="X22" s="7">
        <f>X23</f>
        <v>0</v>
      </c>
      <c r="Y22" s="7">
        <v>0</v>
      </c>
      <c r="Z22" s="7">
        <f>Z23</f>
        <v>0</v>
      </c>
      <c r="AA22" s="7">
        <f>AA23</f>
        <v>0</v>
      </c>
      <c r="AB22" s="7">
        <v>0</v>
      </c>
      <c r="AC22" s="7">
        <f>AC23</f>
        <v>0</v>
      </c>
      <c r="AD22" s="7">
        <f>AD23</f>
        <v>0</v>
      </c>
      <c r="AE22" s="7">
        <v>0</v>
      </c>
      <c r="AF22" s="7">
        <f>AF23</f>
        <v>0</v>
      </c>
      <c r="AG22" s="7">
        <f>AG23</f>
        <v>0</v>
      </c>
      <c r="AH22" s="7">
        <v>0</v>
      </c>
      <c r="AI22" s="7">
        <f>AI23</f>
        <v>0</v>
      </c>
      <c r="AJ22" s="7">
        <f>AJ23</f>
        <v>0</v>
      </c>
      <c r="AK22" s="7">
        <v>0</v>
      </c>
      <c r="AL22" s="7">
        <f>AL23</f>
        <v>0</v>
      </c>
      <c r="AM22" s="7">
        <f>AM23</f>
        <v>0</v>
      </c>
      <c r="AN22" s="7">
        <v>0</v>
      </c>
      <c r="AO22" s="7">
        <f>AO23</f>
        <v>0</v>
      </c>
      <c r="AP22" s="7">
        <f>AP23</f>
        <v>0</v>
      </c>
      <c r="AQ22" s="7">
        <v>0</v>
      </c>
      <c r="AR22" s="7">
        <f>AR23</f>
        <v>0</v>
      </c>
      <c r="AS22" s="7">
        <f>AS23</f>
        <v>0</v>
      </c>
      <c r="AT22" s="7">
        <v>0</v>
      </c>
      <c r="AU22" s="34" t="s">
        <v>94</v>
      </c>
      <c r="AV22" s="41"/>
    </row>
    <row r="23" spans="1:48" s="8" customFormat="1" ht="34.5" customHeight="1">
      <c r="A23" s="51"/>
      <c r="B23" s="35"/>
      <c r="C23" s="37"/>
      <c r="D23" s="37"/>
      <c r="E23" s="9" t="s">
        <v>32</v>
      </c>
      <c r="F23" s="7">
        <f t="shared" ref="F23" si="17">K23+N23+Q23+T23+W23+Z23+AC23+AF23+AI23+AL23+AO23+AR23</f>
        <v>0</v>
      </c>
      <c r="G23" s="7">
        <f t="shared" si="15"/>
        <v>0</v>
      </c>
      <c r="H23" s="7">
        <f t="shared" ref="H23" si="18">L23+O23+R23+U23+X23+AA23+AD23+AG23+AJ23+AM23+AP23+AS23</f>
        <v>0</v>
      </c>
      <c r="I23" s="24">
        <f t="shared" si="16"/>
        <v>0</v>
      </c>
      <c r="J23" s="7">
        <v>0</v>
      </c>
      <c r="K23" s="7">
        <v>0</v>
      </c>
      <c r="L23" s="7">
        <v>0</v>
      </c>
      <c r="M23" s="7">
        <v>0</v>
      </c>
      <c r="N23" s="7">
        <v>0</v>
      </c>
      <c r="O23" s="7">
        <v>0</v>
      </c>
      <c r="P23" s="7">
        <v>0</v>
      </c>
      <c r="Q23" s="7">
        <v>0</v>
      </c>
      <c r="R23" s="7">
        <v>0</v>
      </c>
      <c r="S23" s="7">
        <v>0</v>
      </c>
      <c r="T23" s="7">
        <v>0</v>
      </c>
      <c r="U23" s="7">
        <v>0</v>
      </c>
      <c r="V23" s="7">
        <v>0</v>
      </c>
      <c r="W23" s="7">
        <v>0</v>
      </c>
      <c r="X23" s="7">
        <v>0</v>
      </c>
      <c r="Y23" s="7">
        <v>0</v>
      </c>
      <c r="Z23" s="7">
        <v>0</v>
      </c>
      <c r="AA23" s="7">
        <v>0</v>
      </c>
      <c r="AB23" s="7">
        <v>0</v>
      </c>
      <c r="AC23" s="7">
        <v>0</v>
      </c>
      <c r="AD23" s="7">
        <v>0</v>
      </c>
      <c r="AE23" s="7">
        <v>0</v>
      </c>
      <c r="AF23" s="7">
        <v>0</v>
      </c>
      <c r="AG23" s="7">
        <v>0</v>
      </c>
      <c r="AH23" s="7">
        <v>0</v>
      </c>
      <c r="AI23" s="7">
        <v>0</v>
      </c>
      <c r="AJ23" s="7">
        <v>0</v>
      </c>
      <c r="AK23" s="7">
        <v>0</v>
      </c>
      <c r="AL23" s="7">
        <v>0</v>
      </c>
      <c r="AM23" s="7">
        <v>0</v>
      </c>
      <c r="AN23" s="7">
        <v>0</v>
      </c>
      <c r="AO23" s="7">
        <v>0</v>
      </c>
      <c r="AP23" s="7">
        <v>0</v>
      </c>
      <c r="AQ23" s="7">
        <v>0</v>
      </c>
      <c r="AR23" s="7">
        <v>0</v>
      </c>
      <c r="AS23" s="7">
        <v>0</v>
      </c>
      <c r="AT23" s="7">
        <v>0</v>
      </c>
      <c r="AU23" s="35"/>
      <c r="AV23" s="43"/>
    </row>
    <row r="24" spans="1:48" s="8" customFormat="1" ht="19.7" customHeight="1">
      <c r="A24" s="50" t="s">
        <v>66</v>
      </c>
      <c r="B24" s="34" t="s">
        <v>54</v>
      </c>
      <c r="C24" s="36" t="s">
        <v>54</v>
      </c>
      <c r="D24" s="36">
        <v>2</v>
      </c>
      <c r="E24" s="23" t="s">
        <v>30</v>
      </c>
      <c r="F24" s="7">
        <f>SUM(F25:F25)</f>
        <v>54.800000000000004</v>
      </c>
      <c r="G24" s="7">
        <f t="shared" ref="G24:G27" si="19">K24+N24+Q24+T24+W24+Z24</f>
        <v>0</v>
      </c>
      <c r="H24" s="7">
        <f>SUM(H25:H25)</f>
        <v>53.900000000000006</v>
      </c>
      <c r="I24" s="24">
        <f t="shared" ref="I24:I27" si="20">L24+O24+R24+U24+X24+AA24+AD24+AG24+AJ24+AM24+AP24+AS24</f>
        <v>53.900000000000006</v>
      </c>
      <c r="J24" s="7">
        <f>H24/F24*100</f>
        <v>98.357664233576642</v>
      </c>
      <c r="K24" s="7">
        <f>K25</f>
        <v>0</v>
      </c>
      <c r="L24" s="7">
        <f>L25</f>
        <v>0</v>
      </c>
      <c r="M24" s="7">
        <v>0</v>
      </c>
      <c r="N24" s="7">
        <f>N25</f>
        <v>0</v>
      </c>
      <c r="O24" s="7">
        <f>O25</f>
        <v>0</v>
      </c>
      <c r="P24" s="7">
        <v>0</v>
      </c>
      <c r="Q24" s="7">
        <f>Q25</f>
        <v>0</v>
      </c>
      <c r="R24" s="7">
        <f>R25</f>
        <v>0</v>
      </c>
      <c r="S24" s="7">
        <v>0</v>
      </c>
      <c r="T24" s="7">
        <f>T25</f>
        <v>0</v>
      </c>
      <c r="U24" s="7">
        <f>U25</f>
        <v>0</v>
      </c>
      <c r="V24" s="7">
        <v>0</v>
      </c>
      <c r="W24" s="7">
        <f>W25</f>
        <v>0</v>
      </c>
      <c r="X24" s="7">
        <f>X25</f>
        <v>0</v>
      </c>
      <c r="Y24" s="7">
        <v>0</v>
      </c>
      <c r="Z24" s="7">
        <f>Z25</f>
        <v>0</v>
      </c>
      <c r="AA24" s="7">
        <f>AA25</f>
        <v>0</v>
      </c>
      <c r="AB24" s="7">
        <v>0</v>
      </c>
      <c r="AC24" s="7">
        <f>AC25</f>
        <v>0</v>
      </c>
      <c r="AD24" s="7">
        <f>AD25</f>
        <v>0</v>
      </c>
      <c r="AE24" s="7">
        <v>0</v>
      </c>
      <c r="AF24" s="7">
        <f>AF25</f>
        <v>0</v>
      </c>
      <c r="AG24" s="7">
        <f>AG25</f>
        <v>0</v>
      </c>
      <c r="AH24" s="7">
        <v>0</v>
      </c>
      <c r="AI24" s="7">
        <f>AI25</f>
        <v>34.700000000000003</v>
      </c>
      <c r="AJ24" s="7">
        <f>AJ25</f>
        <v>34.700000000000003</v>
      </c>
      <c r="AK24" s="7">
        <f>AJ24/AI24*100</f>
        <v>100</v>
      </c>
      <c r="AL24" s="7">
        <f>AL25</f>
        <v>0</v>
      </c>
      <c r="AM24" s="7">
        <f>AM25</f>
        <v>0</v>
      </c>
      <c r="AN24" s="7">
        <v>0</v>
      </c>
      <c r="AO24" s="7">
        <f>AO25</f>
        <v>0</v>
      </c>
      <c r="AP24" s="7">
        <f>AP25</f>
        <v>0</v>
      </c>
      <c r="AQ24" s="7">
        <v>0</v>
      </c>
      <c r="AR24" s="7">
        <f>AR25</f>
        <v>20.100000000000001</v>
      </c>
      <c r="AS24" s="7">
        <f>AS25</f>
        <v>19.2</v>
      </c>
      <c r="AT24" s="7">
        <f>AS24/AR24*100</f>
        <v>95.522388059701484</v>
      </c>
      <c r="AU24" s="65" t="s">
        <v>102</v>
      </c>
      <c r="AV24" s="63" t="s">
        <v>103</v>
      </c>
    </row>
    <row r="25" spans="1:48" s="8" customFormat="1" ht="45.2" customHeight="1">
      <c r="A25" s="51"/>
      <c r="B25" s="35"/>
      <c r="C25" s="37"/>
      <c r="D25" s="37"/>
      <c r="E25" s="9" t="s">
        <v>32</v>
      </c>
      <c r="F25" s="7">
        <f t="shared" ref="F25" si="21">K25+N25+Q25+T25+W25+Z25+AC25+AF25+AI25+AL25+AO25+AR25</f>
        <v>54.800000000000004</v>
      </c>
      <c r="G25" s="7">
        <f t="shared" si="19"/>
        <v>0</v>
      </c>
      <c r="H25" s="7">
        <f t="shared" ref="H25" si="22">L25+O25+R25+U25+X25+AA25+AD25+AG25+AJ25+AM25+AP25+AS25</f>
        <v>53.900000000000006</v>
      </c>
      <c r="I25" s="24">
        <f t="shared" si="20"/>
        <v>53.900000000000006</v>
      </c>
      <c r="J25" s="7">
        <f>H25/F25*100</f>
        <v>98.357664233576642</v>
      </c>
      <c r="K25" s="7">
        <v>0</v>
      </c>
      <c r="L25" s="7">
        <v>0</v>
      </c>
      <c r="M25" s="7">
        <v>0</v>
      </c>
      <c r="N25" s="7">
        <v>0</v>
      </c>
      <c r="O25" s="7">
        <v>0</v>
      </c>
      <c r="P25" s="7">
        <v>0</v>
      </c>
      <c r="Q25" s="7">
        <v>0</v>
      </c>
      <c r="R25" s="7">
        <v>0</v>
      </c>
      <c r="S25" s="7">
        <v>0</v>
      </c>
      <c r="T25" s="7">
        <v>0</v>
      </c>
      <c r="U25" s="7">
        <v>0</v>
      </c>
      <c r="V25" s="7">
        <v>0</v>
      </c>
      <c r="W25" s="7">
        <v>0</v>
      </c>
      <c r="X25" s="7">
        <v>0</v>
      </c>
      <c r="Y25" s="7">
        <v>0</v>
      </c>
      <c r="Z25" s="7">
        <v>0</v>
      </c>
      <c r="AA25" s="7">
        <v>0</v>
      </c>
      <c r="AB25" s="7">
        <v>0</v>
      </c>
      <c r="AC25" s="7">
        <v>0</v>
      </c>
      <c r="AD25" s="7">
        <v>0</v>
      </c>
      <c r="AE25" s="7">
        <v>0</v>
      </c>
      <c r="AF25" s="7">
        <v>0</v>
      </c>
      <c r="AG25" s="7">
        <v>0</v>
      </c>
      <c r="AH25" s="7">
        <v>0</v>
      </c>
      <c r="AI25" s="7">
        <v>34.700000000000003</v>
      </c>
      <c r="AJ25" s="7">
        <v>34.700000000000003</v>
      </c>
      <c r="AK25" s="7">
        <f>AJ25/AI25*100</f>
        <v>100</v>
      </c>
      <c r="AL25" s="7">
        <v>0</v>
      </c>
      <c r="AM25" s="7">
        <v>0</v>
      </c>
      <c r="AN25" s="7">
        <v>0</v>
      </c>
      <c r="AO25" s="7">
        <v>0</v>
      </c>
      <c r="AP25" s="7">
        <v>0</v>
      </c>
      <c r="AQ25" s="7">
        <v>0</v>
      </c>
      <c r="AR25" s="7">
        <v>20.100000000000001</v>
      </c>
      <c r="AS25" s="7">
        <v>19.2</v>
      </c>
      <c r="AT25" s="7">
        <f>AS25/AR25*100</f>
        <v>95.522388059701484</v>
      </c>
      <c r="AU25" s="66"/>
      <c r="AV25" s="64"/>
    </row>
    <row r="26" spans="1:48" s="8" customFormat="1" ht="21.95" customHeight="1">
      <c r="A26" s="50" t="s">
        <v>96</v>
      </c>
      <c r="B26" s="34" t="s">
        <v>97</v>
      </c>
      <c r="C26" s="36" t="s">
        <v>97</v>
      </c>
      <c r="D26" s="36">
        <v>2</v>
      </c>
      <c r="E26" s="23" t="s">
        <v>30</v>
      </c>
      <c r="F26" s="7">
        <f>SUM(F27:F27)</f>
        <v>0</v>
      </c>
      <c r="G26" s="7">
        <f t="shared" si="19"/>
        <v>0</v>
      </c>
      <c r="H26" s="7">
        <f>SUM(H27:H27)</f>
        <v>0</v>
      </c>
      <c r="I26" s="24">
        <f t="shared" si="20"/>
        <v>0</v>
      </c>
      <c r="J26" s="7">
        <v>0</v>
      </c>
      <c r="K26" s="7">
        <f>K27</f>
        <v>0</v>
      </c>
      <c r="L26" s="7">
        <f>L27</f>
        <v>0</v>
      </c>
      <c r="M26" s="7">
        <v>0</v>
      </c>
      <c r="N26" s="7">
        <f>N27</f>
        <v>0</v>
      </c>
      <c r="O26" s="7">
        <f>O27</f>
        <v>0</v>
      </c>
      <c r="P26" s="7">
        <v>0</v>
      </c>
      <c r="Q26" s="7">
        <f>Q27</f>
        <v>0</v>
      </c>
      <c r="R26" s="7">
        <f>R27</f>
        <v>0</v>
      </c>
      <c r="S26" s="7">
        <v>0</v>
      </c>
      <c r="T26" s="7">
        <f>T27</f>
        <v>0</v>
      </c>
      <c r="U26" s="7">
        <f>U27</f>
        <v>0</v>
      </c>
      <c r="V26" s="7">
        <v>0</v>
      </c>
      <c r="W26" s="7">
        <f>W27</f>
        <v>0</v>
      </c>
      <c r="X26" s="7">
        <f>X27</f>
        <v>0</v>
      </c>
      <c r="Y26" s="7">
        <v>0</v>
      </c>
      <c r="Z26" s="7">
        <f>Z27</f>
        <v>0</v>
      </c>
      <c r="AA26" s="7">
        <f>AA27</f>
        <v>0</v>
      </c>
      <c r="AB26" s="7">
        <v>0</v>
      </c>
      <c r="AC26" s="7">
        <f>AC27</f>
        <v>0</v>
      </c>
      <c r="AD26" s="7">
        <f>AD27</f>
        <v>0</v>
      </c>
      <c r="AE26" s="7">
        <v>0</v>
      </c>
      <c r="AF26" s="7">
        <f>AF27</f>
        <v>0</v>
      </c>
      <c r="AG26" s="7">
        <f>AG27</f>
        <v>0</v>
      </c>
      <c r="AH26" s="7">
        <v>0</v>
      </c>
      <c r="AI26" s="7">
        <f>AI27</f>
        <v>0</v>
      </c>
      <c r="AJ26" s="7">
        <f>AJ27</f>
        <v>0</v>
      </c>
      <c r="AK26" s="7">
        <v>0</v>
      </c>
      <c r="AL26" s="7">
        <f>AL27</f>
        <v>0</v>
      </c>
      <c r="AM26" s="7">
        <f>AM27</f>
        <v>0</v>
      </c>
      <c r="AN26" s="7">
        <v>0</v>
      </c>
      <c r="AO26" s="7">
        <f>AO27</f>
        <v>0</v>
      </c>
      <c r="AP26" s="7">
        <f>AP27</f>
        <v>0</v>
      </c>
      <c r="AQ26" s="7">
        <v>0</v>
      </c>
      <c r="AR26" s="7">
        <f>AR27</f>
        <v>0</v>
      </c>
      <c r="AS26" s="7">
        <f>AS27</f>
        <v>0</v>
      </c>
      <c r="AT26" s="7">
        <v>0</v>
      </c>
      <c r="AU26" s="34" t="s">
        <v>95</v>
      </c>
      <c r="AV26" s="41"/>
    </row>
    <row r="27" spans="1:48" s="8" customFormat="1" ht="37.700000000000003" customHeight="1">
      <c r="A27" s="51"/>
      <c r="B27" s="35"/>
      <c r="C27" s="37"/>
      <c r="D27" s="37"/>
      <c r="E27" s="9" t="s">
        <v>32</v>
      </c>
      <c r="F27" s="7">
        <f t="shared" ref="F27" si="23">K27+N27+Q27+T27+W27+Z27+AC27+AF27+AI27+AL27+AO27+AR27</f>
        <v>0</v>
      </c>
      <c r="G27" s="7">
        <f t="shared" si="19"/>
        <v>0</v>
      </c>
      <c r="H27" s="7">
        <f t="shared" ref="H27" si="24">L27+O27+R27+U27+X27+AA27+AD27+AG27+AJ27+AM27+AP27+AS27</f>
        <v>0</v>
      </c>
      <c r="I27" s="24">
        <f t="shared" si="20"/>
        <v>0</v>
      </c>
      <c r="J27" s="7">
        <v>0</v>
      </c>
      <c r="K27" s="7">
        <v>0</v>
      </c>
      <c r="L27" s="7">
        <v>0</v>
      </c>
      <c r="M27" s="7">
        <v>0</v>
      </c>
      <c r="N27" s="7">
        <v>0</v>
      </c>
      <c r="O27" s="7">
        <v>0</v>
      </c>
      <c r="P27" s="7">
        <v>0</v>
      </c>
      <c r="Q27" s="7">
        <v>0</v>
      </c>
      <c r="R27" s="7">
        <v>0</v>
      </c>
      <c r="S27" s="7">
        <v>0</v>
      </c>
      <c r="T27" s="7">
        <v>0</v>
      </c>
      <c r="U27" s="7">
        <v>0</v>
      </c>
      <c r="V27" s="7">
        <v>0</v>
      </c>
      <c r="W27" s="7">
        <v>0</v>
      </c>
      <c r="X27" s="7">
        <v>0</v>
      </c>
      <c r="Y27" s="7">
        <v>0</v>
      </c>
      <c r="Z27" s="7">
        <v>0</v>
      </c>
      <c r="AA27" s="7">
        <v>0</v>
      </c>
      <c r="AB27" s="7">
        <v>0</v>
      </c>
      <c r="AC27" s="7">
        <v>0</v>
      </c>
      <c r="AD27" s="7">
        <v>0</v>
      </c>
      <c r="AE27" s="7">
        <v>0</v>
      </c>
      <c r="AF27" s="7">
        <v>0</v>
      </c>
      <c r="AG27" s="7">
        <v>0</v>
      </c>
      <c r="AH27" s="7">
        <v>0</v>
      </c>
      <c r="AI27" s="7">
        <v>0</v>
      </c>
      <c r="AJ27" s="7">
        <v>0</v>
      </c>
      <c r="AK27" s="7">
        <v>0</v>
      </c>
      <c r="AL27" s="7">
        <v>0</v>
      </c>
      <c r="AM27" s="7">
        <v>0</v>
      </c>
      <c r="AN27" s="7">
        <v>0</v>
      </c>
      <c r="AO27" s="7">
        <v>0</v>
      </c>
      <c r="AP27" s="7">
        <v>0</v>
      </c>
      <c r="AQ27" s="7">
        <v>0</v>
      </c>
      <c r="AR27" s="7">
        <v>0</v>
      </c>
      <c r="AS27" s="7">
        <v>0</v>
      </c>
      <c r="AT27" s="7">
        <v>0</v>
      </c>
      <c r="AU27" s="35"/>
      <c r="AV27" s="43"/>
    </row>
    <row r="28" spans="1:48" s="8" customFormat="1" ht="43.9" customHeight="1">
      <c r="A28" s="50" t="s">
        <v>67</v>
      </c>
      <c r="B28" s="34" t="s">
        <v>68</v>
      </c>
      <c r="C28" s="36" t="s">
        <v>54</v>
      </c>
      <c r="D28" s="36">
        <v>2</v>
      </c>
      <c r="E28" s="23" t="s">
        <v>30</v>
      </c>
      <c r="F28" s="7">
        <f>SUM(F29:F29)</f>
        <v>0</v>
      </c>
      <c r="G28" s="7">
        <f t="shared" ref="G28:G29" si="25">K28+N28+Q28+T28+W28+Z28</f>
        <v>0</v>
      </c>
      <c r="H28" s="7">
        <f>SUM(H29:H29)</f>
        <v>0</v>
      </c>
      <c r="I28" s="24">
        <f t="shared" ref="I28:I29" si="26">L28+O28+R28+U28+X28+AA28+AD28+AG28+AJ28+AM28+AP28+AS28</f>
        <v>0</v>
      </c>
      <c r="J28" s="7">
        <v>0</v>
      </c>
      <c r="K28" s="7">
        <f>K29</f>
        <v>0</v>
      </c>
      <c r="L28" s="7">
        <f>L29</f>
        <v>0</v>
      </c>
      <c r="M28" s="7">
        <v>0</v>
      </c>
      <c r="N28" s="7">
        <f>N29</f>
        <v>0</v>
      </c>
      <c r="O28" s="7">
        <f>O29</f>
        <v>0</v>
      </c>
      <c r="P28" s="7">
        <v>0</v>
      </c>
      <c r="Q28" s="7">
        <f>Q29</f>
        <v>0</v>
      </c>
      <c r="R28" s="7">
        <f>R29</f>
        <v>0</v>
      </c>
      <c r="S28" s="7">
        <v>0</v>
      </c>
      <c r="T28" s="7">
        <f>T29</f>
        <v>0</v>
      </c>
      <c r="U28" s="7">
        <f>U29</f>
        <v>0</v>
      </c>
      <c r="V28" s="7">
        <v>0</v>
      </c>
      <c r="W28" s="7">
        <f>W29</f>
        <v>0</v>
      </c>
      <c r="X28" s="7">
        <f>X29</f>
        <v>0</v>
      </c>
      <c r="Y28" s="7">
        <v>0</v>
      </c>
      <c r="Z28" s="7">
        <f>Z29</f>
        <v>0</v>
      </c>
      <c r="AA28" s="7">
        <f>AA29</f>
        <v>0</v>
      </c>
      <c r="AB28" s="7">
        <v>0</v>
      </c>
      <c r="AC28" s="7">
        <f>AC29</f>
        <v>0</v>
      </c>
      <c r="AD28" s="7">
        <f>AD29</f>
        <v>0</v>
      </c>
      <c r="AE28" s="7">
        <v>0</v>
      </c>
      <c r="AF28" s="7">
        <f>AF29</f>
        <v>0</v>
      </c>
      <c r="AG28" s="7">
        <f>AG29</f>
        <v>0</v>
      </c>
      <c r="AH28" s="7">
        <v>0</v>
      </c>
      <c r="AI28" s="7">
        <f>AI29</f>
        <v>0</v>
      </c>
      <c r="AJ28" s="7">
        <f>AJ29</f>
        <v>0</v>
      </c>
      <c r="AK28" s="7">
        <v>0</v>
      </c>
      <c r="AL28" s="7">
        <f>AL29</f>
        <v>0</v>
      </c>
      <c r="AM28" s="7">
        <f>AM29</f>
        <v>0</v>
      </c>
      <c r="AN28" s="7">
        <v>0</v>
      </c>
      <c r="AO28" s="7">
        <f>AO29</f>
        <v>0</v>
      </c>
      <c r="AP28" s="7">
        <f>AP29</f>
        <v>0</v>
      </c>
      <c r="AQ28" s="7">
        <v>0</v>
      </c>
      <c r="AR28" s="7">
        <f>AR29</f>
        <v>0</v>
      </c>
      <c r="AS28" s="7">
        <f>AS29</f>
        <v>0</v>
      </c>
      <c r="AT28" s="7">
        <v>0</v>
      </c>
      <c r="AU28" s="34" t="s">
        <v>83</v>
      </c>
      <c r="AV28" s="41"/>
    </row>
    <row r="29" spans="1:48" s="8" customFormat="1" ht="29.25" customHeight="1">
      <c r="A29" s="51"/>
      <c r="B29" s="35"/>
      <c r="C29" s="37"/>
      <c r="D29" s="37"/>
      <c r="E29" s="9" t="s">
        <v>32</v>
      </c>
      <c r="F29" s="7">
        <f t="shared" ref="F29" si="27">K29+N29+Q29+T29+W29+Z29+AC29+AF29+AI29+AL29+AO29+AR29</f>
        <v>0</v>
      </c>
      <c r="G29" s="7">
        <f t="shared" si="25"/>
        <v>0</v>
      </c>
      <c r="H29" s="7">
        <f t="shared" ref="H29" si="28">L29+O29+R29+U29+X29+AA29+AD29+AG29+AJ29+AM29+AP29+AS29</f>
        <v>0</v>
      </c>
      <c r="I29" s="24">
        <f t="shared" si="26"/>
        <v>0</v>
      </c>
      <c r="J29" s="7">
        <v>0</v>
      </c>
      <c r="K29" s="7">
        <v>0</v>
      </c>
      <c r="L29" s="7">
        <v>0</v>
      </c>
      <c r="M29" s="7">
        <v>0</v>
      </c>
      <c r="N29" s="7">
        <v>0</v>
      </c>
      <c r="O29" s="7">
        <v>0</v>
      </c>
      <c r="P29" s="7">
        <v>0</v>
      </c>
      <c r="Q29" s="7">
        <v>0</v>
      </c>
      <c r="R29" s="7">
        <v>0</v>
      </c>
      <c r="S29" s="7">
        <v>0</v>
      </c>
      <c r="T29" s="7">
        <v>0</v>
      </c>
      <c r="U29" s="7">
        <v>0</v>
      </c>
      <c r="V29" s="7">
        <v>0</v>
      </c>
      <c r="W29" s="7">
        <v>0</v>
      </c>
      <c r="X29" s="7">
        <v>0</v>
      </c>
      <c r="Y29" s="7">
        <v>0</v>
      </c>
      <c r="Z29" s="7">
        <v>0</v>
      </c>
      <c r="AA29" s="7">
        <v>0</v>
      </c>
      <c r="AB29" s="7">
        <v>0</v>
      </c>
      <c r="AC29" s="7">
        <v>0</v>
      </c>
      <c r="AD29" s="7">
        <v>0</v>
      </c>
      <c r="AE29" s="7">
        <v>0</v>
      </c>
      <c r="AF29" s="7">
        <v>0</v>
      </c>
      <c r="AG29" s="7">
        <v>0</v>
      </c>
      <c r="AH29" s="7">
        <v>0</v>
      </c>
      <c r="AI29" s="7">
        <v>0</v>
      </c>
      <c r="AJ29" s="7">
        <v>0</v>
      </c>
      <c r="AK29" s="7">
        <v>0</v>
      </c>
      <c r="AL29" s="7">
        <v>0</v>
      </c>
      <c r="AM29" s="7">
        <v>0</v>
      </c>
      <c r="AN29" s="7">
        <v>0</v>
      </c>
      <c r="AO29" s="7">
        <v>0</v>
      </c>
      <c r="AP29" s="7">
        <v>0</v>
      </c>
      <c r="AQ29" s="7">
        <v>0</v>
      </c>
      <c r="AR29" s="7">
        <v>0</v>
      </c>
      <c r="AS29" s="7">
        <v>0</v>
      </c>
      <c r="AT29" s="7">
        <v>0</v>
      </c>
      <c r="AU29" s="35"/>
      <c r="AV29" s="43"/>
    </row>
    <row r="30" spans="1:48" s="8" customFormat="1" ht="78.400000000000006" customHeight="1">
      <c r="A30" s="52" t="s">
        <v>69</v>
      </c>
      <c r="B30" s="54" t="s">
        <v>55</v>
      </c>
      <c r="C30" s="36" t="s">
        <v>54</v>
      </c>
      <c r="D30" s="36">
        <v>4</v>
      </c>
      <c r="E30" s="23" t="s">
        <v>30</v>
      </c>
      <c r="F30" s="7">
        <f>SUM(F31:F31)</f>
        <v>24821.3</v>
      </c>
      <c r="G30" s="7">
        <f t="shared" si="3"/>
        <v>10247.200000000001</v>
      </c>
      <c r="H30" s="7">
        <f>SUM(H31:H31)</f>
        <v>24747.438000000002</v>
      </c>
      <c r="I30" s="24">
        <f t="shared" si="1"/>
        <v>24747.438000000002</v>
      </c>
      <c r="J30" s="7">
        <f>H30/F30*100</f>
        <v>99.702424933424126</v>
      </c>
      <c r="K30" s="7">
        <f>K31</f>
        <v>1069.8</v>
      </c>
      <c r="L30" s="7">
        <f>L31</f>
        <v>350.87799999999999</v>
      </c>
      <c r="M30" s="7">
        <f>L30/K30*100</f>
        <v>32.798467003178168</v>
      </c>
      <c r="N30" s="7">
        <f>N31</f>
        <v>1701.6</v>
      </c>
      <c r="O30" s="7">
        <f>O31</f>
        <v>1838.4</v>
      </c>
      <c r="P30" s="7">
        <f>O30/N30*100</f>
        <v>108.03949224259522</v>
      </c>
      <c r="Q30" s="7">
        <f>Q31</f>
        <v>1594.3</v>
      </c>
      <c r="R30" s="7">
        <f>R31</f>
        <v>1715.96</v>
      </c>
      <c r="S30" s="7">
        <f>R30/Q30*100</f>
        <v>107.63093520667377</v>
      </c>
      <c r="T30" s="7">
        <f>T31</f>
        <v>2021</v>
      </c>
      <c r="U30" s="7">
        <f>U31</f>
        <v>2421</v>
      </c>
      <c r="V30" s="7">
        <f>U30/T30*100</f>
        <v>119.79218208807521</v>
      </c>
      <c r="W30" s="7">
        <f>W31</f>
        <v>1785.9</v>
      </c>
      <c r="X30" s="7">
        <f>X31</f>
        <v>2017.7</v>
      </c>
      <c r="Y30" s="7">
        <f>X30/W30*100</f>
        <v>112.97945013718574</v>
      </c>
      <c r="Z30" s="7">
        <f>Z31</f>
        <v>2074.6</v>
      </c>
      <c r="AA30" s="7">
        <f>AA31</f>
        <v>1735</v>
      </c>
      <c r="AB30" s="7">
        <f>AA30/Z30*100</f>
        <v>83.630579388797841</v>
      </c>
      <c r="AC30" s="7">
        <f>AC31</f>
        <v>2983.5</v>
      </c>
      <c r="AD30" s="7">
        <f>AD31</f>
        <v>2977.3</v>
      </c>
      <c r="AE30" s="7">
        <f>AD30/AC30*100</f>
        <v>99.79219038042568</v>
      </c>
      <c r="AF30" s="7">
        <f>AF31</f>
        <v>2277.9</v>
      </c>
      <c r="AG30" s="7">
        <f>AG31</f>
        <v>2252.1</v>
      </c>
      <c r="AH30" s="7">
        <f>AG30/AF30*100</f>
        <v>98.867377848017895</v>
      </c>
      <c r="AI30" s="7">
        <f>AI31</f>
        <v>1451.4</v>
      </c>
      <c r="AJ30" s="7">
        <f>AJ31</f>
        <v>1388.8</v>
      </c>
      <c r="AK30" s="7">
        <f>AJ30/AI30*100</f>
        <v>95.686922970924613</v>
      </c>
      <c r="AL30" s="7">
        <f>AL31</f>
        <v>2635.3</v>
      </c>
      <c r="AM30" s="7">
        <f>AM31</f>
        <v>2045.6</v>
      </c>
      <c r="AN30" s="7">
        <f>AM30/AL30*100</f>
        <v>77.623041019997714</v>
      </c>
      <c r="AO30" s="7">
        <f>AO31</f>
        <v>1694.9</v>
      </c>
      <c r="AP30" s="7">
        <f>AP31</f>
        <v>1782.1</v>
      </c>
      <c r="AQ30" s="7">
        <f>AP30/AO30*100</f>
        <v>105.14484630361672</v>
      </c>
      <c r="AR30" s="7">
        <f>AR31</f>
        <v>3531.1</v>
      </c>
      <c r="AS30" s="7">
        <f>AS31</f>
        <v>4222.6000000000004</v>
      </c>
      <c r="AT30" s="7">
        <f>AS30/AR30*100</f>
        <v>119.58313273484184</v>
      </c>
      <c r="AU30" s="58" t="s">
        <v>104</v>
      </c>
      <c r="AV30" s="61" t="s">
        <v>105</v>
      </c>
    </row>
    <row r="31" spans="1:48" s="8" customFormat="1" ht="78.400000000000006" customHeight="1">
      <c r="A31" s="53"/>
      <c r="B31" s="55"/>
      <c r="C31" s="37"/>
      <c r="D31" s="37"/>
      <c r="E31" s="9" t="s">
        <v>32</v>
      </c>
      <c r="F31" s="7">
        <f t="shared" ref="F31" si="29">K31+N31+Q31+T31+W31+Z31+AC31+AF31+AI31+AL31+AO31+AR31</f>
        <v>24821.3</v>
      </c>
      <c r="G31" s="7">
        <f t="shared" si="3"/>
        <v>10247.200000000001</v>
      </c>
      <c r="H31" s="7">
        <f t="shared" ref="H31" si="30">L31+O31+R31+U31+X31+AA31+AD31+AG31+AJ31+AM31+AP31+AS31</f>
        <v>24747.438000000002</v>
      </c>
      <c r="I31" s="24">
        <f t="shared" si="1"/>
        <v>24747.438000000002</v>
      </c>
      <c r="J31" s="7">
        <f>H31/F31*100</f>
        <v>99.702424933424126</v>
      </c>
      <c r="K31" s="25">
        <v>1069.8</v>
      </c>
      <c r="L31" s="25">
        <v>350.87799999999999</v>
      </c>
      <c r="M31" s="25">
        <f>L31/K31*100</f>
        <v>32.798467003178168</v>
      </c>
      <c r="N31" s="25">
        <v>1701.6</v>
      </c>
      <c r="O31" s="25">
        <v>1838.4</v>
      </c>
      <c r="P31" s="25">
        <f>O31/N31*100</f>
        <v>108.03949224259522</v>
      </c>
      <c r="Q31" s="25">
        <v>1594.3</v>
      </c>
      <c r="R31" s="25">
        <v>1715.96</v>
      </c>
      <c r="S31" s="25">
        <f>R31/Q31*100</f>
        <v>107.63093520667377</v>
      </c>
      <c r="T31" s="25">
        <v>2021</v>
      </c>
      <c r="U31" s="25">
        <v>2421</v>
      </c>
      <c r="V31" s="25">
        <f>U31/T31*100</f>
        <v>119.79218208807521</v>
      </c>
      <c r="W31" s="25">
        <v>1785.9</v>
      </c>
      <c r="X31" s="25">
        <v>2017.7</v>
      </c>
      <c r="Y31" s="25">
        <f>X31/W31*100</f>
        <v>112.97945013718574</v>
      </c>
      <c r="Z31" s="7">
        <v>2074.6</v>
      </c>
      <c r="AA31" s="7">
        <v>1735</v>
      </c>
      <c r="AB31" s="7">
        <f>AA31/Z31*100</f>
        <v>83.630579388797841</v>
      </c>
      <c r="AC31" s="7">
        <v>2983.5</v>
      </c>
      <c r="AD31" s="7">
        <v>2977.3</v>
      </c>
      <c r="AE31" s="7">
        <f>AD31/AC31*100</f>
        <v>99.79219038042568</v>
      </c>
      <c r="AF31" s="7">
        <v>2277.9</v>
      </c>
      <c r="AG31" s="7">
        <v>2252.1</v>
      </c>
      <c r="AH31" s="7">
        <f>AG31/AF31*100</f>
        <v>98.867377848017895</v>
      </c>
      <c r="AI31" s="7">
        <v>1451.4</v>
      </c>
      <c r="AJ31" s="7">
        <v>1388.8</v>
      </c>
      <c r="AK31" s="7">
        <f>AJ31/AI31*100</f>
        <v>95.686922970924613</v>
      </c>
      <c r="AL31" s="7">
        <v>2635.3</v>
      </c>
      <c r="AM31" s="7">
        <v>2045.6</v>
      </c>
      <c r="AN31" s="7">
        <f>AM31/AL31*100</f>
        <v>77.623041019997714</v>
      </c>
      <c r="AO31" s="7">
        <v>1694.9</v>
      </c>
      <c r="AP31" s="7">
        <v>1782.1</v>
      </c>
      <c r="AQ31" s="7">
        <f>AP31/AO31*100</f>
        <v>105.14484630361672</v>
      </c>
      <c r="AR31" s="7">
        <v>3531.1</v>
      </c>
      <c r="AS31" s="7">
        <v>4222.6000000000004</v>
      </c>
      <c r="AT31" s="7">
        <f>AS31/AR31*100</f>
        <v>119.58313273484184</v>
      </c>
      <c r="AU31" s="59"/>
      <c r="AV31" s="62"/>
    </row>
    <row r="32" spans="1:48" s="8" customFormat="1" ht="33.200000000000003" customHeight="1">
      <c r="A32" s="52" t="s">
        <v>70</v>
      </c>
      <c r="B32" s="54" t="s">
        <v>71</v>
      </c>
      <c r="C32" s="36" t="s">
        <v>72</v>
      </c>
      <c r="D32" s="36">
        <v>4</v>
      </c>
      <c r="E32" s="23" t="s">
        <v>30</v>
      </c>
      <c r="F32" s="7">
        <f>SUM(F33:F33)</f>
        <v>0</v>
      </c>
      <c r="G32" s="7">
        <f t="shared" ref="G32:G33" si="31">K32+N32+Q32+T32+W32+Z32</f>
        <v>0</v>
      </c>
      <c r="H32" s="7">
        <f>SUM(H33:H33)</f>
        <v>0</v>
      </c>
      <c r="I32" s="24">
        <f t="shared" ref="I32:I33" si="32">L32+O32+R32+U32+X32+AA32+AD32+AG32+AJ32+AM32+AP32+AS32</f>
        <v>0</v>
      </c>
      <c r="J32" s="7">
        <v>0</v>
      </c>
      <c r="K32" s="7">
        <f>K33</f>
        <v>0</v>
      </c>
      <c r="L32" s="7">
        <f>L33</f>
        <v>0</v>
      </c>
      <c r="M32" s="7">
        <v>0</v>
      </c>
      <c r="N32" s="7">
        <f>N33</f>
        <v>0</v>
      </c>
      <c r="O32" s="7">
        <f>O33</f>
        <v>0</v>
      </c>
      <c r="P32" s="7">
        <v>0</v>
      </c>
      <c r="Q32" s="7">
        <f>Q33</f>
        <v>0</v>
      </c>
      <c r="R32" s="7">
        <f>R33</f>
        <v>0</v>
      </c>
      <c r="S32" s="7">
        <v>0</v>
      </c>
      <c r="T32" s="7">
        <f>T33</f>
        <v>0</v>
      </c>
      <c r="U32" s="7">
        <f>U33</f>
        <v>0</v>
      </c>
      <c r="V32" s="7">
        <v>0</v>
      </c>
      <c r="W32" s="7">
        <f>W33</f>
        <v>0</v>
      </c>
      <c r="X32" s="7">
        <f>X33</f>
        <v>0</v>
      </c>
      <c r="Y32" s="7">
        <v>0</v>
      </c>
      <c r="Z32" s="7">
        <f>Z33</f>
        <v>0</v>
      </c>
      <c r="AA32" s="7">
        <f>AA33</f>
        <v>0</v>
      </c>
      <c r="AB32" s="7">
        <v>0</v>
      </c>
      <c r="AC32" s="7">
        <f>AC33</f>
        <v>0</v>
      </c>
      <c r="AD32" s="7">
        <f>AD33</f>
        <v>0</v>
      </c>
      <c r="AE32" s="7">
        <v>0</v>
      </c>
      <c r="AF32" s="7">
        <f>AF33</f>
        <v>0</v>
      </c>
      <c r="AG32" s="7">
        <f>AG33</f>
        <v>0</v>
      </c>
      <c r="AH32" s="7">
        <v>0</v>
      </c>
      <c r="AI32" s="7">
        <f>AI33</f>
        <v>0</v>
      </c>
      <c r="AJ32" s="7">
        <f>AJ33</f>
        <v>0</v>
      </c>
      <c r="AK32" s="7">
        <v>0</v>
      </c>
      <c r="AL32" s="7">
        <f>AL33</f>
        <v>0</v>
      </c>
      <c r="AM32" s="7">
        <f>AM33</f>
        <v>0</v>
      </c>
      <c r="AN32" s="7">
        <v>0</v>
      </c>
      <c r="AO32" s="7">
        <f>AO33</f>
        <v>0</v>
      </c>
      <c r="AP32" s="7">
        <f>AP33</f>
        <v>0</v>
      </c>
      <c r="AQ32" s="7">
        <v>0</v>
      </c>
      <c r="AR32" s="7">
        <f>AR33</f>
        <v>0</v>
      </c>
      <c r="AS32" s="7">
        <f>AS33</f>
        <v>0</v>
      </c>
      <c r="AT32" s="7">
        <v>0</v>
      </c>
      <c r="AU32" s="56" t="s">
        <v>82</v>
      </c>
      <c r="AV32" s="41"/>
    </row>
    <row r="33" spans="1:48" s="8" customFormat="1" ht="21.4" customHeight="1">
      <c r="A33" s="53"/>
      <c r="B33" s="55"/>
      <c r="C33" s="37"/>
      <c r="D33" s="37"/>
      <c r="E33" s="9" t="s">
        <v>32</v>
      </c>
      <c r="F33" s="7">
        <f t="shared" ref="F33" si="33">K33+N33+Q33+T33+W33+Z33+AC33+AF33+AI33+AL33+AO33+AR33</f>
        <v>0</v>
      </c>
      <c r="G33" s="7">
        <f t="shared" si="31"/>
        <v>0</v>
      </c>
      <c r="H33" s="7">
        <f t="shared" ref="H33" si="34">L33+O33+R33+U33+X33+AA33+AD33+AG33+AJ33+AM33+AP33+AS33</f>
        <v>0</v>
      </c>
      <c r="I33" s="24">
        <f t="shared" si="32"/>
        <v>0</v>
      </c>
      <c r="J33" s="7">
        <v>0</v>
      </c>
      <c r="K33" s="25">
        <v>0</v>
      </c>
      <c r="L33" s="25">
        <v>0</v>
      </c>
      <c r="M33" s="25">
        <v>0</v>
      </c>
      <c r="N33" s="25">
        <v>0</v>
      </c>
      <c r="O33" s="25">
        <v>0</v>
      </c>
      <c r="P33" s="25">
        <v>0</v>
      </c>
      <c r="Q33" s="25">
        <v>0</v>
      </c>
      <c r="R33" s="25">
        <v>0</v>
      </c>
      <c r="S33" s="25">
        <v>0</v>
      </c>
      <c r="T33" s="25">
        <v>0</v>
      </c>
      <c r="U33" s="25">
        <v>0</v>
      </c>
      <c r="V33" s="25">
        <v>0</v>
      </c>
      <c r="W33" s="25">
        <v>0</v>
      </c>
      <c r="X33" s="25">
        <v>0</v>
      </c>
      <c r="Y33" s="25">
        <v>0</v>
      </c>
      <c r="Z33" s="7">
        <v>0</v>
      </c>
      <c r="AA33" s="7">
        <v>0</v>
      </c>
      <c r="AB33" s="7">
        <v>0</v>
      </c>
      <c r="AC33" s="7">
        <v>0</v>
      </c>
      <c r="AD33" s="7">
        <v>0</v>
      </c>
      <c r="AE33" s="7">
        <v>0</v>
      </c>
      <c r="AF33" s="7">
        <v>0</v>
      </c>
      <c r="AG33" s="7">
        <v>0</v>
      </c>
      <c r="AH33" s="7">
        <v>0</v>
      </c>
      <c r="AI33" s="7">
        <v>0</v>
      </c>
      <c r="AJ33" s="7">
        <v>0</v>
      </c>
      <c r="AK33" s="7">
        <v>0</v>
      </c>
      <c r="AL33" s="7">
        <v>0</v>
      </c>
      <c r="AM33" s="7">
        <v>0</v>
      </c>
      <c r="AN33" s="7">
        <v>0</v>
      </c>
      <c r="AO33" s="7">
        <v>0</v>
      </c>
      <c r="AP33" s="7">
        <v>0</v>
      </c>
      <c r="AQ33" s="7">
        <v>0</v>
      </c>
      <c r="AR33" s="7">
        <v>0</v>
      </c>
      <c r="AS33" s="7">
        <v>0</v>
      </c>
      <c r="AT33" s="7">
        <v>0</v>
      </c>
      <c r="AU33" s="57"/>
      <c r="AV33" s="43"/>
    </row>
    <row r="34" spans="1:48" s="8" customFormat="1" ht="30" hidden="1" customHeight="1">
      <c r="A34" s="47" t="s">
        <v>92</v>
      </c>
      <c r="B34" s="48"/>
      <c r="C34" s="48"/>
      <c r="D34" s="49"/>
      <c r="E34" s="9"/>
      <c r="F34" s="7"/>
      <c r="G34" s="7"/>
      <c r="H34" s="7"/>
      <c r="I34" s="24"/>
      <c r="J34" s="24"/>
      <c r="K34" s="26"/>
      <c r="L34" s="26"/>
      <c r="M34" s="26"/>
      <c r="N34" s="26"/>
      <c r="O34" s="26"/>
      <c r="P34" s="26"/>
      <c r="Q34" s="26"/>
      <c r="R34" s="26"/>
      <c r="S34" s="26"/>
      <c r="T34" s="26"/>
      <c r="U34" s="26"/>
      <c r="V34" s="26"/>
      <c r="W34" s="26"/>
      <c r="X34" s="26"/>
      <c r="Y34" s="26"/>
      <c r="Z34" s="24"/>
      <c r="AA34" s="24"/>
      <c r="AB34" s="24"/>
      <c r="AC34" s="24"/>
      <c r="AD34" s="24"/>
      <c r="AE34" s="24"/>
      <c r="AF34" s="24"/>
      <c r="AG34" s="24"/>
      <c r="AH34" s="24"/>
      <c r="AI34" s="24"/>
      <c r="AJ34" s="24"/>
      <c r="AK34" s="24"/>
      <c r="AL34" s="24"/>
      <c r="AM34" s="24"/>
      <c r="AN34" s="24"/>
      <c r="AO34" s="24"/>
      <c r="AP34" s="24"/>
      <c r="AQ34" s="24"/>
      <c r="AR34" s="24"/>
      <c r="AS34" s="24"/>
      <c r="AT34" s="24"/>
      <c r="AU34" s="16"/>
      <c r="AV34" s="27"/>
    </row>
    <row r="35" spans="1:48" s="8" customFormat="1" ht="68.849999999999994" customHeight="1">
      <c r="A35" s="47" t="s">
        <v>98</v>
      </c>
      <c r="B35" s="48"/>
      <c r="C35" s="48"/>
      <c r="D35" s="49"/>
      <c r="E35" s="9"/>
      <c r="F35" s="7"/>
      <c r="G35" s="7"/>
      <c r="H35" s="7"/>
      <c r="I35" s="24"/>
      <c r="J35" s="24"/>
      <c r="K35" s="26"/>
      <c r="L35" s="26"/>
      <c r="M35" s="26"/>
      <c r="N35" s="26"/>
      <c r="O35" s="26"/>
      <c r="P35" s="26"/>
      <c r="Q35" s="26"/>
      <c r="R35" s="26"/>
      <c r="S35" s="26"/>
      <c r="T35" s="26"/>
      <c r="U35" s="26"/>
      <c r="V35" s="26"/>
      <c r="W35" s="26"/>
      <c r="X35" s="26"/>
      <c r="Y35" s="26"/>
      <c r="Z35" s="24"/>
      <c r="AA35" s="24"/>
      <c r="AB35" s="24"/>
      <c r="AC35" s="24"/>
      <c r="AD35" s="24"/>
      <c r="AE35" s="24"/>
      <c r="AF35" s="24"/>
      <c r="AG35" s="24"/>
      <c r="AH35" s="24"/>
      <c r="AI35" s="24"/>
      <c r="AJ35" s="24"/>
      <c r="AK35" s="24"/>
      <c r="AL35" s="24"/>
      <c r="AM35" s="24"/>
      <c r="AN35" s="24"/>
      <c r="AO35" s="24"/>
      <c r="AP35" s="24"/>
      <c r="AQ35" s="24"/>
      <c r="AR35" s="24"/>
      <c r="AS35" s="24"/>
      <c r="AT35" s="24"/>
      <c r="AU35" s="16"/>
      <c r="AV35" s="27"/>
    </row>
    <row r="36" spans="1:48" s="8" customFormat="1" ht="40.5" customHeight="1">
      <c r="A36" s="44" t="s">
        <v>99</v>
      </c>
      <c r="B36" s="45"/>
      <c r="C36" s="45"/>
      <c r="D36" s="46"/>
      <c r="E36" s="9"/>
      <c r="F36" s="7"/>
      <c r="G36" s="7"/>
      <c r="H36" s="7"/>
      <c r="I36" s="24"/>
      <c r="J36" s="24"/>
      <c r="K36" s="26"/>
      <c r="L36" s="26"/>
      <c r="M36" s="26"/>
      <c r="N36" s="26"/>
      <c r="O36" s="26"/>
      <c r="P36" s="26"/>
      <c r="Q36" s="26"/>
      <c r="R36" s="26"/>
      <c r="S36" s="26"/>
      <c r="T36" s="26"/>
      <c r="U36" s="26"/>
      <c r="V36" s="26"/>
      <c r="W36" s="26"/>
      <c r="X36" s="26"/>
      <c r="Y36" s="26"/>
      <c r="Z36" s="24"/>
      <c r="AA36" s="24"/>
      <c r="AB36" s="24"/>
      <c r="AC36" s="24"/>
      <c r="AD36" s="24"/>
      <c r="AE36" s="24"/>
      <c r="AF36" s="24"/>
      <c r="AG36" s="24"/>
      <c r="AH36" s="24"/>
      <c r="AI36" s="24"/>
      <c r="AJ36" s="24"/>
      <c r="AK36" s="24"/>
      <c r="AL36" s="24"/>
      <c r="AM36" s="24"/>
      <c r="AN36" s="24"/>
      <c r="AO36" s="24"/>
      <c r="AP36" s="24"/>
      <c r="AQ36" s="24"/>
      <c r="AR36" s="24"/>
      <c r="AS36" s="24"/>
      <c r="AT36" s="24"/>
      <c r="AU36" s="16"/>
      <c r="AV36" s="27"/>
    </row>
    <row r="37" spans="1:48" s="8" customFormat="1" ht="19.7" customHeight="1">
      <c r="A37" s="85"/>
      <c r="B37" s="87" t="s">
        <v>40</v>
      </c>
      <c r="C37" s="88"/>
      <c r="D37" s="89"/>
      <c r="E37" s="23" t="s">
        <v>30</v>
      </c>
      <c r="F37" s="7">
        <f>SUM(F38:F39)</f>
        <v>577.20000000000005</v>
      </c>
      <c r="G37" s="7">
        <f t="shared" si="3"/>
        <v>405.3</v>
      </c>
      <c r="H37" s="7">
        <f>SUM(H38:H39)</f>
        <v>574.68999999999994</v>
      </c>
      <c r="I37" s="24">
        <f t="shared" si="1"/>
        <v>574.68999999999994</v>
      </c>
      <c r="J37" s="24">
        <f>H37/F37*100</f>
        <v>99.565142065142041</v>
      </c>
      <c r="K37" s="24">
        <f>K38+K39</f>
        <v>0</v>
      </c>
      <c r="L37" s="24">
        <f>L38+L39</f>
        <v>0</v>
      </c>
      <c r="M37" s="24">
        <v>0</v>
      </c>
      <c r="N37" s="24">
        <f>N38+N39</f>
        <v>0</v>
      </c>
      <c r="O37" s="24">
        <f>O38+O39</f>
        <v>0</v>
      </c>
      <c r="P37" s="24">
        <v>0</v>
      </c>
      <c r="Q37" s="24">
        <f>Q38+Q39</f>
        <v>33.9</v>
      </c>
      <c r="R37" s="24">
        <f>R38+R39</f>
        <v>12.1</v>
      </c>
      <c r="S37" s="24">
        <f>S38+S39</f>
        <v>35.693215339233035</v>
      </c>
      <c r="T37" s="24">
        <f>T38+T39</f>
        <v>18.2</v>
      </c>
      <c r="U37" s="24">
        <f>U38+U39</f>
        <v>12</v>
      </c>
      <c r="V37" s="24">
        <f>U37/T37*100</f>
        <v>65.934065934065927</v>
      </c>
      <c r="W37" s="24">
        <f>W38+W39</f>
        <v>32.9</v>
      </c>
      <c r="X37" s="24">
        <f>X38+X39</f>
        <v>48.650000000000006</v>
      </c>
      <c r="Y37" s="24">
        <f>Y38+Y39</f>
        <v>147.87234042553195</v>
      </c>
      <c r="Z37" s="24">
        <f>Z38+Z39</f>
        <v>320.3</v>
      </c>
      <c r="AA37" s="24">
        <f>AA38+AA39</f>
        <v>322.8</v>
      </c>
      <c r="AB37" s="24">
        <f>AA37/Z37*100</f>
        <v>100.78051826412737</v>
      </c>
      <c r="AC37" s="24">
        <f t="shared" ref="AC37:AJ37" si="35">AC38+AC39</f>
        <v>21.8</v>
      </c>
      <c r="AD37" s="24">
        <f t="shared" si="35"/>
        <v>29.24</v>
      </c>
      <c r="AE37" s="24">
        <f t="shared" si="35"/>
        <v>134.12844036697246</v>
      </c>
      <c r="AF37" s="24">
        <f t="shared" si="35"/>
        <v>21.9</v>
      </c>
      <c r="AG37" s="24">
        <f t="shared" si="35"/>
        <v>21.9</v>
      </c>
      <c r="AH37" s="24">
        <f t="shared" si="35"/>
        <v>100</v>
      </c>
      <c r="AI37" s="24">
        <f t="shared" si="35"/>
        <v>36.9</v>
      </c>
      <c r="AJ37" s="24">
        <f t="shared" si="35"/>
        <v>36.9</v>
      </c>
      <c r="AK37" s="24">
        <f>AJ37/AI37*100</f>
        <v>100</v>
      </c>
      <c r="AL37" s="24">
        <f t="shared" ref="AL37:AS37" si="36">AL38+AL39</f>
        <v>21.9</v>
      </c>
      <c r="AM37" s="24">
        <f t="shared" si="36"/>
        <v>25.6</v>
      </c>
      <c r="AN37" s="24">
        <f t="shared" si="36"/>
        <v>116.89497716894979</v>
      </c>
      <c r="AO37" s="24">
        <f t="shared" si="36"/>
        <v>22</v>
      </c>
      <c r="AP37" s="24">
        <f t="shared" si="36"/>
        <v>23.6</v>
      </c>
      <c r="AQ37" s="24">
        <f t="shared" si="36"/>
        <v>107.27272727272728</v>
      </c>
      <c r="AR37" s="24">
        <f t="shared" si="36"/>
        <v>47.4</v>
      </c>
      <c r="AS37" s="24">
        <f t="shared" si="36"/>
        <v>41.9</v>
      </c>
      <c r="AT37" s="24">
        <v>0</v>
      </c>
      <c r="AU37" s="24"/>
      <c r="AV37" s="24"/>
    </row>
    <row r="38" spans="1:48" s="8" customFormat="1" ht="12.75" hidden="1" customHeight="1">
      <c r="A38" s="94"/>
      <c r="B38" s="95"/>
      <c r="C38" s="96"/>
      <c r="D38" s="97"/>
      <c r="E38" s="9" t="s">
        <v>31</v>
      </c>
      <c r="F38" s="7">
        <f t="shared" ref="F38" si="37">K38+N38+Q38+T38+W38+Z38+AC38+AF38+AI38+AL38+AO38+AR38</f>
        <v>0</v>
      </c>
      <c r="G38" s="7">
        <v>0</v>
      </c>
      <c r="H38" s="7">
        <f t="shared" ref="H38" si="38">L38+O38+R38+U38+X38+AA38+AD38+AG38+AJ38+AM38+AP38+AS38</f>
        <v>0</v>
      </c>
      <c r="I38" s="24">
        <v>0</v>
      </c>
      <c r="J38" s="24">
        <v>0</v>
      </c>
      <c r="K38" s="24">
        <f t="shared" ref="K38:AT38" si="39">K41+K56+K59</f>
        <v>0</v>
      </c>
      <c r="L38" s="24">
        <f t="shared" si="39"/>
        <v>0</v>
      </c>
      <c r="M38" s="24">
        <f t="shared" si="39"/>
        <v>0</v>
      </c>
      <c r="N38" s="24">
        <f t="shared" si="39"/>
        <v>0</v>
      </c>
      <c r="O38" s="24">
        <f t="shared" si="39"/>
        <v>0</v>
      </c>
      <c r="P38" s="24">
        <f t="shared" si="39"/>
        <v>0</v>
      </c>
      <c r="Q38" s="24">
        <f t="shared" si="39"/>
        <v>0</v>
      </c>
      <c r="R38" s="24">
        <f t="shared" si="39"/>
        <v>0</v>
      </c>
      <c r="S38" s="24">
        <f t="shared" si="39"/>
        <v>0</v>
      </c>
      <c r="T38" s="24">
        <f t="shared" si="39"/>
        <v>0</v>
      </c>
      <c r="U38" s="24">
        <f t="shared" si="39"/>
        <v>0</v>
      </c>
      <c r="V38" s="24">
        <f t="shared" si="39"/>
        <v>0</v>
      </c>
      <c r="W38" s="24">
        <f t="shared" si="39"/>
        <v>0</v>
      </c>
      <c r="X38" s="24">
        <f t="shared" si="39"/>
        <v>0</v>
      </c>
      <c r="Y38" s="24">
        <f t="shared" si="39"/>
        <v>0</v>
      </c>
      <c r="Z38" s="24">
        <f t="shared" si="39"/>
        <v>0</v>
      </c>
      <c r="AA38" s="24">
        <f t="shared" si="39"/>
        <v>0</v>
      </c>
      <c r="AB38" s="24">
        <f t="shared" si="39"/>
        <v>0</v>
      </c>
      <c r="AC38" s="24">
        <f t="shared" si="39"/>
        <v>0</v>
      </c>
      <c r="AD38" s="24">
        <f t="shared" si="39"/>
        <v>0</v>
      </c>
      <c r="AE38" s="24">
        <f t="shared" si="39"/>
        <v>0</v>
      </c>
      <c r="AF38" s="24">
        <f t="shared" si="39"/>
        <v>0</v>
      </c>
      <c r="AG38" s="24">
        <f t="shared" si="39"/>
        <v>0</v>
      </c>
      <c r="AH38" s="24">
        <f t="shared" si="39"/>
        <v>0</v>
      </c>
      <c r="AI38" s="24">
        <f t="shared" si="39"/>
        <v>0</v>
      </c>
      <c r="AJ38" s="24">
        <f t="shared" si="39"/>
        <v>0</v>
      </c>
      <c r="AK38" s="24">
        <f t="shared" si="39"/>
        <v>0</v>
      </c>
      <c r="AL38" s="24">
        <f t="shared" si="39"/>
        <v>0</v>
      </c>
      <c r="AM38" s="24">
        <f t="shared" si="39"/>
        <v>0</v>
      </c>
      <c r="AN38" s="24">
        <f t="shared" si="39"/>
        <v>0</v>
      </c>
      <c r="AO38" s="24">
        <f t="shared" si="39"/>
        <v>0</v>
      </c>
      <c r="AP38" s="24">
        <f t="shared" si="39"/>
        <v>0</v>
      </c>
      <c r="AQ38" s="24">
        <f t="shared" si="39"/>
        <v>0</v>
      </c>
      <c r="AR38" s="24">
        <f t="shared" si="39"/>
        <v>0</v>
      </c>
      <c r="AS38" s="24">
        <f t="shared" si="39"/>
        <v>0</v>
      </c>
      <c r="AT38" s="24">
        <f t="shared" si="39"/>
        <v>0</v>
      </c>
      <c r="AU38" s="24"/>
      <c r="AV38" s="24"/>
    </row>
    <row r="39" spans="1:48" s="8" customFormat="1" ht="45.2" customHeight="1">
      <c r="A39" s="86"/>
      <c r="B39" s="90"/>
      <c r="C39" s="91"/>
      <c r="D39" s="92"/>
      <c r="E39" s="9" t="s">
        <v>32</v>
      </c>
      <c r="F39" s="7">
        <v>577.20000000000005</v>
      </c>
      <c r="G39" s="7">
        <v>578.70000000000005</v>
      </c>
      <c r="H39" s="7">
        <f>L39+O39+R39+U39+X39+AA39+AD39+AG39+AJ39+AM39+AP39+AS39</f>
        <v>574.68999999999994</v>
      </c>
      <c r="I39" s="24"/>
      <c r="J39" s="24">
        <f>H39/F39*100</f>
        <v>99.565142065142041</v>
      </c>
      <c r="K39" s="24">
        <f>K42+K54+K57+K60</f>
        <v>0</v>
      </c>
      <c r="L39" s="24">
        <f>L42+L54+L57+L60</f>
        <v>0</v>
      </c>
      <c r="M39" s="24">
        <v>0</v>
      </c>
      <c r="N39" s="24">
        <f t="shared" ref="N39:AS39" si="40">N42+N54+N57+N60</f>
        <v>0</v>
      </c>
      <c r="O39" s="24">
        <f t="shared" si="40"/>
        <v>0</v>
      </c>
      <c r="P39" s="24">
        <f t="shared" si="40"/>
        <v>0</v>
      </c>
      <c r="Q39" s="24">
        <f t="shared" si="40"/>
        <v>33.9</v>
      </c>
      <c r="R39" s="24">
        <f t="shared" si="40"/>
        <v>12.1</v>
      </c>
      <c r="S39" s="24">
        <f>R39/Q39*100</f>
        <v>35.693215339233035</v>
      </c>
      <c r="T39" s="24">
        <f t="shared" si="40"/>
        <v>18.2</v>
      </c>
      <c r="U39" s="24">
        <f t="shared" si="40"/>
        <v>12</v>
      </c>
      <c r="V39" s="24">
        <f>U39/T39*100</f>
        <v>65.934065934065927</v>
      </c>
      <c r="W39" s="24">
        <f t="shared" si="40"/>
        <v>32.9</v>
      </c>
      <c r="X39" s="24">
        <f t="shared" si="40"/>
        <v>48.650000000000006</v>
      </c>
      <c r="Y39" s="24">
        <f>X39/W39*100</f>
        <v>147.87234042553195</v>
      </c>
      <c r="Z39" s="24">
        <f t="shared" si="40"/>
        <v>320.3</v>
      </c>
      <c r="AA39" s="24">
        <f t="shared" si="40"/>
        <v>322.8</v>
      </c>
      <c r="AB39" s="24">
        <f>AA39/Z39*100</f>
        <v>100.78051826412737</v>
      </c>
      <c r="AC39" s="24">
        <f t="shared" si="40"/>
        <v>21.8</v>
      </c>
      <c r="AD39" s="24">
        <f t="shared" si="40"/>
        <v>29.24</v>
      </c>
      <c r="AE39" s="24">
        <f>AD39/AC39*100</f>
        <v>134.12844036697246</v>
      </c>
      <c r="AF39" s="24">
        <f t="shared" si="40"/>
        <v>21.9</v>
      </c>
      <c r="AG39" s="24">
        <f t="shared" si="40"/>
        <v>21.9</v>
      </c>
      <c r="AH39" s="24">
        <f>AG39/AF39*100</f>
        <v>100</v>
      </c>
      <c r="AI39" s="24">
        <f t="shared" si="40"/>
        <v>36.9</v>
      </c>
      <c r="AJ39" s="24">
        <f t="shared" si="40"/>
        <v>36.9</v>
      </c>
      <c r="AK39" s="24">
        <f>AJ39/AI39*100</f>
        <v>100</v>
      </c>
      <c r="AL39" s="24">
        <f t="shared" si="40"/>
        <v>21.9</v>
      </c>
      <c r="AM39" s="24">
        <f t="shared" si="40"/>
        <v>25.6</v>
      </c>
      <c r="AN39" s="24">
        <f>AM39/AL39*100</f>
        <v>116.89497716894979</v>
      </c>
      <c r="AO39" s="24">
        <f t="shared" si="40"/>
        <v>22</v>
      </c>
      <c r="AP39" s="24">
        <f t="shared" si="40"/>
        <v>23.6</v>
      </c>
      <c r="AQ39" s="24">
        <f>AP39/AO39*100</f>
        <v>107.27272727272728</v>
      </c>
      <c r="AR39" s="24">
        <f t="shared" si="40"/>
        <v>47.4</v>
      </c>
      <c r="AS39" s="24">
        <f t="shared" si="40"/>
        <v>41.9</v>
      </c>
      <c r="AT39" s="24">
        <f>AS39/AR39*100</f>
        <v>88.396624472573833</v>
      </c>
      <c r="AU39" s="24"/>
      <c r="AV39" s="24"/>
    </row>
    <row r="40" spans="1:48" s="8" customFormat="1" ht="19.7" customHeight="1">
      <c r="A40" s="52" t="s">
        <v>49</v>
      </c>
      <c r="B40" s="38" t="s">
        <v>48</v>
      </c>
      <c r="C40" s="36" t="s">
        <v>35</v>
      </c>
      <c r="D40" s="36">
        <v>2</v>
      </c>
      <c r="E40" s="23" t="s">
        <v>30</v>
      </c>
      <c r="F40" s="7">
        <f>SUM(F41:F42)</f>
        <v>26</v>
      </c>
      <c r="G40" s="7">
        <v>0</v>
      </c>
      <c r="H40" s="7">
        <f>SUM(H41:H41)</f>
        <v>0</v>
      </c>
      <c r="I40" s="24">
        <f t="shared" si="1"/>
        <v>26</v>
      </c>
      <c r="J40" s="7">
        <f>H40/F40*100</f>
        <v>0</v>
      </c>
      <c r="K40" s="7">
        <f>SUM(K41:K42)</f>
        <v>0</v>
      </c>
      <c r="L40" s="7">
        <f>SUM(L41:L42)</f>
        <v>0</v>
      </c>
      <c r="M40" s="7">
        <v>0</v>
      </c>
      <c r="N40" s="7">
        <f>SUM(N41:N42)</f>
        <v>0</v>
      </c>
      <c r="O40" s="7">
        <f>SUM(O41:O42)</f>
        <v>0</v>
      </c>
      <c r="P40" s="7">
        <v>0</v>
      </c>
      <c r="Q40" s="7">
        <f>SUM(Q41:Q42)</f>
        <v>0</v>
      </c>
      <c r="R40" s="7">
        <f>SUM(R41:R42)</f>
        <v>0</v>
      </c>
      <c r="S40" s="7">
        <v>0</v>
      </c>
      <c r="T40" s="7">
        <f>SUM(T41:T42)</f>
        <v>0</v>
      </c>
      <c r="U40" s="7">
        <f>SUM(U41:U42)</f>
        <v>0</v>
      </c>
      <c r="V40" s="7">
        <v>0</v>
      </c>
      <c r="W40" s="7">
        <f>SUM(W41:W42)</f>
        <v>11</v>
      </c>
      <c r="X40" s="7">
        <f>SUM(X41:X42)</f>
        <v>11</v>
      </c>
      <c r="Y40" s="7">
        <f>X40/W40*100</f>
        <v>100</v>
      </c>
      <c r="Z40" s="7">
        <f>SUM(Z41:Z42)</f>
        <v>0</v>
      </c>
      <c r="AA40" s="7">
        <f>SUM(AA41:AA42)</f>
        <v>0</v>
      </c>
      <c r="AB40" s="7">
        <v>0</v>
      </c>
      <c r="AC40" s="7">
        <f>SUM(AC41:AC42)</f>
        <v>0</v>
      </c>
      <c r="AD40" s="7">
        <f>SUM(AD41:AD42)</f>
        <v>0</v>
      </c>
      <c r="AE40" s="7">
        <v>0</v>
      </c>
      <c r="AF40" s="7">
        <f>SUM(AF41:AF42)</f>
        <v>0</v>
      </c>
      <c r="AG40" s="7">
        <f>SUM(AG41:AG42)</f>
        <v>0</v>
      </c>
      <c r="AH40" s="7">
        <v>0</v>
      </c>
      <c r="AI40" s="7">
        <f>SUM(AI41:AI42)</f>
        <v>15</v>
      </c>
      <c r="AJ40" s="7">
        <f>SUM(AJ41:AJ42)</f>
        <v>15</v>
      </c>
      <c r="AK40" s="7">
        <f>AJ40/AI40*100</f>
        <v>100</v>
      </c>
      <c r="AL40" s="7">
        <f>SUM(AL41:AL42)</f>
        <v>0</v>
      </c>
      <c r="AM40" s="7">
        <f>SUM(AM41:AM42)</f>
        <v>0</v>
      </c>
      <c r="AN40" s="7">
        <v>0</v>
      </c>
      <c r="AO40" s="7">
        <f>SUM(AO41:AO42)</f>
        <v>0</v>
      </c>
      <c r="AP40" s="7">
        <f>SUM(AP41:AP42)</f>
        <v>0</v>
      </c>
      <c r="AQ40" s="7">
        <v>0</v>
      </c>
      <c r="AR40" s="7">
        <f>SUM(AR41:AR42)</f>
        <v>0</v>
      </c>
      <c r="AS40" s="7">
        <f>SUM(AS41:AS42)</f>
        <v>0</v>
      </c>
      <c r="AT40" s="7">
        <v>0</v>
      </c>
      <c r="AU40" s="38" t="s">
        <v>91</v>
      </c>
      <c r="AV40" s="41" t="s">
        <v>106</v>
      </c>
    </row>
    <row r="41" spans="1:48" s="8" customFormat="1" ht="12.75" hidden="1" customHeight="1">
      <c r="A41" s="93"/>
      <c r="B41" s="39"/>
      <c r="C41" s="79"/>
      <c r="D41" s="79"/>
      <c r="E41" s="9" t="s">
        <v>31</v>
      </c>
      <c r="F41" s="7">
        <f>K41+N41+Q41+T41+W41+Z41+AC41+AF41+AI41+AL41+AO41+AR41</f>
        <v>0</v>
      </c>
      <c r="G41" s="7">
        <f t="shared" si="3"/>
        <v>0</v>
      </c>
      <c r="H41" s="7">
        <f>L41+O41+R41+U41+X41+AA41+AD41+AG41+AJ41+AM41+AP41+AS41</f>
        <v>0</v>
      </c>
      <c r="I41" s="24">
        <f t="shared" si="1"/>
        <v>0</v>
      </c>
      <c r="J41" s="7">
        <v>0</v>
      </c>
      <c r="K41" s="7">
        <f>K44+K47+K50+K53</f>
        <v>0</v>
      </c>
      <c r="L41" s="7">
        <f>L44+L47+L50+L53</f>
        <v>0</v>
      </c>
      <c r="M41" s="7">
        <v>0</v>
      </c>
      <c r="N41" s="7">
        <f t="shared" ref="N41:AT41" si="41">N44+N47+N50+N53</f>
        <v>0</v>
      </c>
      <c r="O41" s="7">
        <f t="shared" si="41"/>
        <v>0</v>
      </c>
      <c r="P41" s="7">
        <f t="shared" si="41"/>
        <v>0</v>
      </c>
      <c r="Q41" s="7">
        <f t="shared" si="41"/>
        <v>0</v>
      </c>
      <c r="R41" s="7">
        <f t="shared" si="41"/>
        <v>0</v>
      </c>
      <c r="S41" s="7">
        <f t="shared" si="41"/>
        <v>0</v>
      </c>
      <c r="T41" s="7">
        <f t="shared" si="41"/>
        <v>0</v>
      </c>
      <c r="U41" s="7">
        <f t="shared" si="41"/>
        <v>0</v>
      </c>
      <c r="V41" s="7">
        <f t="shared" si="41"/>
        <v>0</v>
      </c>
      <c r="W41" s="7">
        <f t="shared" si="41"/>
        <v>0</v>
      </c>
      <c r="X41" s="7">
        <f t="shared" si="41"/>
        <v>0</v>
      </c>
      <c r="Y41" s="7">
        <f t="shared" si="41"/>
        <v>0</v>
      </c>
      <c r="Z41" s="7">
        <f t="shared" si="41"/>
        <v>0</v>
      </c>
      <c r="AA41" s="7">
        <f t="shared" si="41"/>
        <v>0</v>
      </c>
      <c r="AB41" s="7">
        <f t="shared" si="41"/>
        <v>0</v>
      </c>
      <c r="AC41" s="7">
        <f t="shared" si="41"/>
        <v>0</v>
      </c>
      <c r="AD41" s="7">
        <f t="shared" si="41"/>
        <v>0</v>
      </c>
      <c r="AE41" s="7">
        <f t="shared" si="41"/>
        <v>0</v>
      </c>
      <c r="AF41" s="7">
        <f t="shared" si="41"/>
        <v>0</v>
      </c>
      <c r="AG41" s="7">
        <f t="shared" si="41"/>
        <v>0</v>
      </c>
      <c r="AH41" s="7">
        <f t="shared" si="41"/>
        <v>0</v>
      </c>
      <c r="AI41" s="7">
        <f t="shared" si="41"/>
        <v>0</v>
      </c>
      <c r="AJ41" s="7">
        <f t="shared" si="41"/>
        <v>0</v>
      </c>
      <c r="AK41" s="7">
        <f t="shared" si="41"/>
        <v>0</v>
      </c>
      <c r="AL41" s="7">
        <f t="shared" si="41"/>
        <v>0</v>
      </c>
      <c r="AM41" s="7">
        <f t="shared" si="41"/>
        <v>0</v>
      </c>
      <c r="AN41" s="7">
        <f t="shared" si="41"/>
        <v>0</v>
      </c>
      <c r="AO41" s="7">
        <f t="shared" si="41"/>
        <v>0</v>
      </c>
      <c r="AP41" s="7">
        <f t="shared" si="41"/>
        <v>0</v>
      </c>
      <c r="AQ41" s="7">
        <f t="shared" si="41"/>
        <v>0</v>
      </c>
      <c r="AR41" s="7">
        <f t="shared" si="41"/>
        <v>0</v>
      </c>
      <c r="AS41" s="7">
        <f t="shared" si="41"/>
        <v>0</v>
      </c>
      <c r="AT41" s="7">
        <f t="shared" si="41"/>
        <v>0</v>
      </c>
      <c r="AU41" s="39"/>
      <c r="AV41" s="42"/>
    </row>
    <row r="42" spans="1:48" s="8" customFormat="1" ht="33.950000000000003" customHeight="1">
      <c r="A42" s="53"/>
      <c r="B42" s="40"/>
      <c r="C42" s="37"/>
      <c r="D42" s="37"/>
      <c r="E42" s="9" t="s">
        <v>32</v>
      </c>
      <c r="F42" s="7">
        <f>K42+N42+Q42+T42+W42+Z42+AC42+AF42+AI42+AL42+AO42+AR42</f>
        <v>26</v>
      </c>
      <c r="G42" s="7">
        <v>0</v>
      </c>
      <c r="H42" s="7">
        <f t="shared" ref="H42" si="42">L42+O42+R42+U42+X42+AA42+AD42+AG42+AJ42+AM42+AP42+AS42</f>
        <v>26</v>
      </c>
      <c r="I42" s="24">
        <f t="shared" si="1"/>
        <v>26</v>
      </c>
      <c r="J42" s="7">
        <f>H42/F42*100</f>
        <v>100</v>
      </c>
      <c r="K42" s="7">
        <f>K45+K48+K51</f>
        <v>0</v>
      </c>
      <c r="L42" s="7">
        <f>L45+L48+L51</f>
        <v>0</v>
      </c>
      <c r="M42" s="7">
        <v>0</v>
      </c>
      <c r="N42" s="7">
        <f>N45+N48+N51</f>
        <v>0</v>
      </c>
      <c r="O42" s="7">
        <f>O45+O48+O51</f>
        <v>0</v>
      </c>
      <c r="P42" s="7">
        <f>P45+P48+P51+P54</f>
        <v>0</v>
      </c>
      <c r="Q42" s="7">
        <f>Q45+Q48+Q51</f>
        <v>0</v>
      </c>
      <c r="R42" s="7">
        <f>R45+R48+R51</f>
        <v>0</v>
      </c>
      <c r="S42" s="7">
        <f>S45+S48+S51+S54</f>
        <v>0</v>
      </c>
      <c r="T42" s="11">
        <f>T45+T48+T51</f>
        <v>0</v>
      </c>
      <c r="U42" s="7">
        <f>U45+U48+U51</f>
        <v>0</v>
      </c>
      <c r="V42" s="7">
        <v>0</v>
      </c>
      <c r="W42" s="7">
        <f>W45+W48+W51</f>
        <v>11</v>
      </c>
      <c r="X42" s="7">
        <f t="shared" ref="X42:AS42" si="43">X45+X48+X51</f>
        <v>11</v>
      </c>
      <c r="Y42" s="7">
        <f>X42/W42*100</f>
        <v>100</v>
      </c>
      <c r="Z42" s="7">
        <f t="shared" si="43"/>
        <v>0</v>
      </c>
      <c r="AA42" s="7">
        <f t="shared" si="43"/>
        <v>0</v>
      </c>
      <c r="AB42" s="7">
        <v>0</v>
      </c>
      <c r="AC42" s="7">
        <f t="shared" si="43"/>
        <v>0</v>
      </c>
      <c r="AD42" s="7">
        <f t="shared" si="43"/>
        <v>0</v>
      </c>
      <c r="AE42" s="7">
        <v>0</v>
      </c>
      <c r="AF42" s="7">
        <f t="shared" si="43"/>
        <v>0</v>
      </c>
      <c r="AG42" s="7">
        <f t="shared" si="43"/>
        <v>0</v>
      </c>
      <c r="AH42" s="7">
        <v>0</v>
      </c>
      <c r="AI42" s="7">
        <f t="shared" si="43"/>
        <v>15</v>
      </c>
      <c r="AJ42" s="7">
        <f t="shared" si="43"/>
        <v>15</v>
      </c>
      <c r="AK42" s="7">
        <f>AJ42/AI42*100</f>
        <v>100</v>
      </c>
      <c r="AL42" s="7">
        <f t="shared" si="43"/>
        <v>0</v>
      </c>
      <c r="AM42" s="7">
        <f t="shared" si="43"/>
        <v>0</v>
      </c>
      <c r="AN42" s="7">
        <v>0</v>
      </c>
      <c r="AO42" s="7">
        <f t="shared" si="43"/>
        <v>0</v>
      </c>
      <c r="AP42" s="7">
        <f t="shared" si="43"/>
        <v>0</v>
      </c>
      <c r="AQ42" s="7">
        <v>0</v>
      </c>
      <c r="AR42" s="7">
        <f t="shared" si="43"/>
        <v>0</v>
      </c>
      <c r="AS42" s="7">
        <f t="shared" si="43"/>
        <v>0</v>
      </c>
      <c r="AT42" s="7">
        <v>0</v>
      </c>
      <c r="AU42" s="40"/>
      <c r="AV42" s="43"/>
    </row>
    <row r="43" spans="1:48" s="8" customFormat="1" ht="19.7" customHeight="1">
      <c r="A43" s="52" t="s">
        <v>36</v>
      </c>
      <c r="B43" s="38" t="s">
        <v>47</v>
      </c>
      <c r="C43" s="36" t="s">
        <v>35</v>
      </c>
      <c r="D43" s="36">
        <v>2</v>
      </c>
      <c r="E43" s="23" t="s">
        <v>30</v>
      </c>
      <c r="F43" s="7">
        <f>SUM(F44:F45)</f>
        <v>11</v>
      </c>
      <c r="G43" s="7">
        <v>0</v>
      </c>
      <c r="H43" s="7">
        <f>SUM(H44:H45)</f>
        <v>11</v>
      </c>
      <c r="I43" s="24">
        <v>0</v>
      </c>
      <c r="J43" s="7">
        <f>H43/F43*100</f>
        <v>100</v>
      </c>
      <c r="K43" s="7">
        <f>SUM(K44:K45)</f>
        <v>0</v>
      </c>
      <c r="L43" s="7">
        <f>SUM(L44:L45)</f>
        <v>0</v>
      </c>
      <c r="M43" s="7">
        <v>0</v>
      </c>
      <c r="N43" s="7">
        <f>SUM(N44:N45)</f>
        <v>0</v>
      </c>
      <c r="O43" s="7">
        <f>SUM(O44:O45)</f>
        <v>0</v>
      </c>
      <c r="P43" s="7">
        <v>0</v>
      </c>
      <c r="Q43" s="7">
        <f>SUM(Q44:Q45)</f>
        <v>0</v>
      </c>
      <c r="R43" s="7">
        <f>SUM(R44:R45)</f>
        <v>0</v>
      </c>
      <c r="S43" s="7">
        <v>0</v>
      </c>
      <c r="T43" s="7">
        <f>SUM(T44:T45)</f>
        <v>0</v>
      </c>
      <c r="U43" s="7">
        <f>SUM(U44:U45)</f>
        <v>0</v>
      </c>
      <c r="V43" s="7">
        <v>0</v>
      </c>
      <c r="W43" s="11">
        <f>SUM(W44:W45)</f>
        <v>11</v>
      </c>
      <c r="X43" s="11">
        <f>SUM(X44:X45)</f>
        <v>11</v>
      </c>
      <c r="Y43" s="11">
        <f>X43/W43*100</f>
        <v>100</v>
      </c>
      <c r="Z43" s="11">
        <f>SUM(Z44:Z45)</f>
        <v>0</v>
      </c>
      <c r="AA43" s="11">
        <f>SUM(AA44:AA45)</f>
        <v>0</v>
      </c>
      <c r="AB43" s="11">
        <v>0</v>
      </c>
      <c r="AC43" s="7">
        <f>SUM(AC44:AC45)</f>
        <v>0</v>
      </c>
      <c r="AD43" s="7">
        <f>SUM(AD44:AD45)</f>
        <v>0</v>
      </c>
      <c r="AE43" s="7">
        <v>0</v>
      </c>
      <c r="AF43" s="7">
        <f>SUM(AF44:AF45)</f>
        <v>0</v>
      </c>
      <c r="AG43" s="7">
        <f>SUM(AG44:AG45)</f>
        <v>0</v>
      </c>
      <c r="AH43" s="7">
        <v>0</v>
      </c>
      <c r="AI43" s="7">
        <f>SUM(AI44:AI45)</f>
        <v>0</v>
      </c>
      <c r="AJ43" s="7">
        <f>SUM(AJ44:AJ45)</f>
        <v>0</v>
      </c>
      <c r="AK43" s="7">
        <v>0</v>
      </c>
      <c r="AL43" s="7">
        <f>SUM(AL44:AL45)</f>
        <v>0</v>
      </c>
      <c r="AM43" s="7">
        <f>SUM(AM44:AM45)</f>
        <v>0</v>
      </c>
      <c r="AN43" s="7">
        <v>0</v>
      </c>
      <c r="AO43" s="7">
        <f>SUM(AO44:AO45)</f>
        <v>0</v>
      </c>
      <c r="AP43" s="7">
        <f>SUM(AP44:AP45)</f>
        <v>0</v>
      </c>
      <c r="AQ43" s="7">
        <v>0</v>
      </c>
      <c r="AR43" s="7">
        <f>SUM(AR44:AR45)</f>
        <v>0</v>
      </c>
      <c r="AS43" s="7">
        <f>SUM(AS44:AS45)</f>
        <v>0</v>
      </c>
      <c r="AT43" s="7">
        <v>0</v>
      </c>
      <c r="AU43" s="67" t="s">
        <v>73</v>
      </c>
      <c r="AV43" s="70" t="s">
        <v>107</v>
      </c>
    </row>
    <row r="44" spans="1:48" s="8" customFormat="1" ht="12.75" hidden="1" customHeight="1">
      <c r="A44" s="93"/>
      <c r="B44" s="39"/>
      <c r="C44" s="79"/>
      <c r="D44" s="79"/>
      <c r="E44" s="9" t="s">
        <v>31</v>
      </c>
      <c r="F44" s="7">
        <f>K44+N44+Q44+T44+W44+Z44+AC44+AF44+AI44+AL44+AO44+AR44</f>
        <v>0</v>
      </c>
      <c r="G44" s="7">
        <f t="shared" si="3"/>
        <v>0</v>
      </c>
      <c r="H44" s="7">
        <f>L44+O44+R44+U44+X44+AA44+AD44+AG44+AJ44+AM44+AP44+AS44</f>
        <v>0</v>
      </c>
      <c r="I44" s="24">
        <f t="shared" si="1"/>
        <v>0</v>
      </c>
      <c r="J44" s="7">
        <v>0</v>
      </c>
      <c r="K44" s="7">
        <v>0</v>
      </c>
      <c r="L44" s="7">
        <v>0</v>
      </c>
      <c r="M44" s="7">
        <v>0</v>
      </c>
      <c r="N44" s="7">
        <v>0</v>
      </c>
      <c r="O44" s="7">
        <v>0</v>
      </c>
      <c r="P44" s="7">
        <v>0</v>
      </c>
      <c r="Q44" s="7">
        <v>0</v>
      </c>
      <c r="R44" s="7">
        <v>0</v>
      </c>
      <c r="S44" s="7">
        <v>0</v>
      </c>
      <c r="T44" s="7">
        <v>0</v>
      </c>
      <c r="U44" s="7">
        <v>0</v>
      </c>
      <c r="V44" s="7">
        <v>0</v>
      </c>
      <c r="W44" s="11">
        <v>0</v>
      </c>
      <c r="X44" s="11">
        <v>0</v>
      </c>
      <c r="Y44" s="11">
        <v>0</v>
      </c>
      <c r="Z44" s="11">
        <v>0</v>
      </c>
      <c r="AA44" s="11">
        <v>0</v>
      </c>
      <c r="AB44" s="11">
        <v>0</v>
      </c>
      <c r="AC44" s="7">
        <v>0</v>
      </c>
      <c r="AD44" s="7">
        <v>0</v>
      </c>
      <c r="AE44" s="7">
        <v>0</v>
      </c>
      <c r="AF44" s="7">
        <v>0</v>
      </c>
      <c r="AG44" s="7">
        <v>0</v>
      </c>
      <c r="AH44" s="7">
        <v>0</v>
      </c>
      <c r="AI44" s="7">
        <v>0</v>
      </c>
      <c r="AJ44" s="7">
        <v>0</v>
      </c>
      <c r="AK44" s="7">
        <v>0</v>
      </c>
      <c r="AL44" s="7">
        <v>0</v>
      </c>
      <c r="AM44" s="7">
        <v>0</v>
      </c>
      <c r="AN44" s="7">
        <v>0</v>
      </c>
      <c r="AO44" s="7">
        <v>0</v>
      </c>
      <c r="AP44" s="7">
        <v>0</v>
      </c>
      <c r="AQ44" s="7">
        <v>0</v>
      </c>
      <c r="AR44" s="7">
        <v>0</v>
      </c>
      <c r="AS44" s="7">
        <v>0</v>
      </c>
      <c r="AT44" s="7">
        <v>0</v>
      </c>
      <c r="AU44" s="68"/>
      <c r="AV44" s="71"/>
    </row>
    <row r="45" spans="1:48" s="8" customFormat="1" ht="31.5" customHeight="1">
      <c r="A45" s="53"/>
      <c r="B45" s="40"/>
      <c r="C45" s="37"/>
      <c r="D45" s="37"/>
      <c r="E45" s="9" t="s">
        <v>32</v>
      </c>
      <c r="F45" s="7">
        <f>K45+N45+Q45+T45+W45+Z45+AC45+AF45+AI45+AL45+AO45+AR45</f>
        <v>11</v>
      </c>
      <c r="G45" s="7">
        <v>0</v>
      </c>
      <c r="H45" s="7">
        <v>11</v>
      </c>
      <c r="I45" s="24">
        <v>0</v>
      </c>
      <c r="J45" s="7">
        <f>H45/F45*100</f>
        <v>100</v>
      </c>
      <c r="K45" s="7">
        <v>0</v>
      </c>
      <c r="L45" s="7">
        <v>0</v>
      </c>
      <c r="M45" s="7">
        <v>0</v>
      </c>
      <c r="N45" s="7">
        <v>0</v>
      </c>
      <c r="O45" s="7">
        <v>0</v>
      </c>
      <c r="P45" s="7">
        <v>0</v>
      </c>
      <c r="Q45" s="7">
        <v>0</v>
      </c>
      <c r="R45" s="7">
        <v>0</v>
      </c>
      <c r="S45" s="7">
        <v>0</v>
      </c>
      <c r="T45" s="7">
        <v>0</v>
      </c>
      <c r="U45" s="7">
        <v>0</v>
      </c>
      <c r="V45" s="7">
        <v>0</v>
      </c>
      <c r="W45" s="11">
        <v>11</v>
      </c>
      <c r="X45" s="11">
        <v>11</v>
      </c>
      <c r="Y45" s="11">
        <f>X45/W45*100</f>
        <v>100</v>
      </c>
      <c r="Z45" s="11">
        <v>0</v>
      </c>
      <c r="AA45" s="11">
        <v>0</v>
      </c>
      <c r="AB45" s="11">
        <v>0</v>
      </c>
      <c r="AC45" s="7">
        <v>0</v>
      </c>
      <c r="AD45" s="7">
        <v>0</v>
      </c>
      <c r="AE45" s="7">
        <v>0</v>
      </c>
      <c r="AF45" s="7">
        <v>0</v>
      </c>
      <c r="AG45" s="7">
        <v>0</v>
      </c>
      <c r="AH45" s="7">
        <v>0</v>
      </c>
      <c r="AI45" s="7">
        <v>0</v>
      </c>
      <c r="AJ45" s="7">
        <v>0</v>
      </c>
      <c r="AK45" s="7">
        <v>0</v>
      </c>
      <c r="AL45" s="7">
        <v>0</v>
      </c>
      <c r="AM45" s="7">
        <v>0</v>
      </c>
      <c r="AN45" s="7">
        <v>0</v>
      </c>
      <c r="AO45" s="7">
        <v>0</v>
      </c>
      <c r="AP45" s="7">
        <v>0</v>
      </c>
      <c r="AQ45" s="7">
        <v>0</v>
      </c>
      <c r="AR45" s="7">
        <v>0</v>
      </c>
      <c r="AS45" s="7">
        <v>0</v>
      </c>
      <c r="AT45" s="7">
        <v>0</v>
      </c>
      <c r="AU45" s="69"/>
      <c r="AV45" s="72"/>
    </row>
    <row r="46" spans="1:48" s="8" customFormat="1" ht="19.7" customHeight="1">
      <c r="A46" s="52" t="s">
        <v>37</v>
      </c>
      <c r="B46" s="38" t="s">
        <v>46</v>
      </c>
      <c r="C46" s="36" t="s">
        <v>35</v>
      </c>
      <c r="D46" s="36">
        <v>2</v>
      </c>
      <c r="E46" s="23" t="s">
        <v>30</v>
      </c>
      <c r="F46" s="7">
        <f>SUM(F47:F48)</f>
        <v>10</v>
      </c>
      <c r="G46" s="7">
        <v>0</v>
      </c>
      <c r="H46" s="7">
        <f>SUM(H47:H48)</f>
        <v>10</v>
      </c>
      <c r="I46" s="24">
        <v>0</v>
      </c>
      <c r="J46" s="7">
        <f>H46/F46*100</f>
        <v>100</v>
      </c>
      <c r="K46" s="7">
        <f>SUM(K47:K48)</f>
        <v>0</v>
      </c>
      <c r="L46" s="7">
        <f>SUM(L47:L48)</f>
        <v>0</v>
      </c>
      <c r="M46" s="7">
        <v>0</v>
      </c>
      <c r="N46" s="7">
        <f>SUM(N47:N48)</f>
        <v>0</v>
      </c>
      <c r="O46" s="7">
        <f>SUM(O47:O48)</f>
        <v>0</v>
      </c>
      <c r="P46" s="7">
        <v>0</v>
      </c>
      <c r="Q46" s="7">
        <f>SUM(Q47:Q48)</f>
        <v>0</v>
      </c>
      <c r="R46" s="7">
        <f>SUM(R47:R48)</f>
        <v>0</v>
      </c>
      <c r="S46" s="7">
        <v>0</v>
      </c>
      <c r="T46" s="11">
        <v>0</v>
      </c>
      <c r="U46" s="11">
        <f>SUM(U47:U48)</f>
        <v>0</v>
      </c>
      <c r="V46" s="11">
        <v>0</v>
      </c>
      <c r="W46" s="7">
        <f>SUM(W47:W48)</f>
        <v>0</v>
      </c>
      <c r="X46" s="7">
        <f>SUM(X47:X48)</f>
        <v>0</v>
      </c>
      <c r="Y46" s="7">
        <v>0</v>
      </c>
      <c r="Z46" s="7">
        <f>SUM(Z47:Z48)</f>
        <v>0</v>
      </c>
      <c r="AA46" s="7">
        <f>SUM(AA47:AA48)</f>
        <v>0</v>
      </c>
      <c r="AB46" s="7">
        <v>0</v>
      </c>
      <c r="AC46" s="7">
        <f>SUM(AC47:AC48)</f>
        <v>0</v>
      </c>
      <c r="AD46" s="7">
        <f>SUM(AD47:AD48)</f>
        <v>0</v>
      </c>
      <c r="AE46" s="7">
        <v>0</v>
      </c>
      <c r="AF46" s="7">
        <f>SUM(AF47:AF48)</f>
        <v>0</v>
      </c>
      <c r="AG46" s="7">
        <f>SUM(AG47:AG48)</f>
        <v>0</v>
      </c>
      <c r="AH46" s="7">
        <v>0</v>
      </c>
      <c r="AI46" s="11">
        <f>SUM(AI47:AI48)</f>
        <v>10</v>
      </c>
      <c r="AJ46" s="11">
        <f>SUM(AJ47:AJ48)</f>
        <v>10</v>
      </c>
      <c r="AK46" s="11">
        <f>AJ46/AI46*100</f>
        <v>100</v>
      </c>
      <c r="AL46" s="7">
        <f>SUM(AL47:AL48)</f>
        <v>0</v>
      </c>
      <c r="AM46" s="7">
        <f>SUM(AM47:AM48)</f>
        <v>0</v>
      </c>
      <c r="AN46" s="7">
        <v>0</v>
      </c>
      <c r="AO46" s="7">
        <f>SUM(AO47:AO48)</f>
        <v>0</v>
      </c>
      <c r="AP46" s="7">
        <f>SUM(AP47:AP48)</f>
        <v>0</v>
      </c>
      <c r="AQ46" s="7">
        <v>0</v>
      </c>
      <c r="AR46" s="7">
        <f>SUM(AR47:AR48)</f>
        <v>0</v>
      </c>
      <c r="AS46" s="7">
        <f>SUM(AS47:AS48)</f>
        <v>0</v>
      </c>
      <c r="AT46" s="7">
        <v>0</v>
      </c>
      <c r="AU46" s="67" t="s">
        <v>88</v>
      </c>
      <c r="AV46" s="70" t="s">
        <v>109</v>
      </c>
    </row>
    <row r="47" spans="1:48" s="8" customFormat="1" ht="12.75" hidden="1" customHeight="1">
      <c r="A47" s="93"/>
      <c r="B47" s="39"/>
      <c r="C47" s="79"/>
      <c r="D47" s="79"/>
      <c r="E47" s="9" t="s">
        <v>31</v>
      </c>
      <c r="F47" s="7">
        <f>K47+N47+Q47+T47+W47+Z47+AC47+AF47+AI47+AL47+AO47+AR47</f>
        <v>0</v>
      </c>
      <c r="G47" s="7">
        <f t="shared" si="3"/>
        <v>0</v>
      </c>
      <c r="H47" s="7">
        <f>L47+O47+R47+U47+X47+AA47+AD47+AG47+AJ47+AM47+AP47+AS47</f>
        <v>0</v>
      </c>
      <c r="I47" s="24">
        <f t="shared" si="1"/>
        <v>0</v>
      </c>
      <c r="J47" s="7">
        <v>0</v>
      </c>
      <c r="K47" s="7">
        <v>0</v>
      </c>
      <c r="L47" s="7">
        <v>0</v>
      </c>
      <c r="M47" s="7">
        <v>0</v>
      </c>
      <c r="N47" s="7">
        <v>0</v>
      </c>
      <c r="O47" s="7">
        <v>0</v>
      </c>
      <c r="P47" s="7">
        <v>0</v>
      </c>
      <c r="Q47" s="7">
        <v>0</v>
      </c>
      <c r="R47" s="7">
        <v>0</v>
      </c>
      <c r="S47" s="7">
        <v>0</v>
      </c>
      <c r="T47" s="11">
        <v>0</v>
      </c>
      <c r="U47" s="11">
        <v>0</v>
      </c>
      <c r="V47" s="11">
        <v>0</v>
      </c>
      <c r="W47" s="7">
        <v>0</v>
      </c>
      <c r="X47" s="7">
        <v>0</v>
      </c>
      <c r="Y47" s="7">
        <v>0</v>
      </c>
      <c r="Z47" s="7">
        <v>0</v>
      </c>
      <c r="AA47" s="7">
        <v>0</v>
      </c>
      <c r="AB47" s="7">
        <v>0</v>
      </c>
      <c r="AC47" s="7">
        <v>0</v>
      </c>
      <c r="AD47" s="7">
        <v>0</v>
      </c>
      <c r="AE47" s="7">
        <v>0</v>
      </c>
      <c r="AF47" s="7">
        <v>0</v>
      </c>
      <c r="AG47" s="7">
        <v>0</v>
      </c>
      <c r="AH47" s="7">
        <v>0</v>
      </c>
      <c r="AI47" s="11">
        <v>0</v>
      </c>
      <c r="AJ47" s="11">
        <v>0</v>
      </c>
      <c r="AK47" s="11">
        <v>0</v>
      </c>
      <c r="AL47" s="7">
        <v>0</v>
      </c>
      <c r="AM47" s="7">
        <v>0</v>
      </c>
      <c r="AN47" s="7">
        <v>0</v>
      </c>
      <c r="AO47" s="7">
        <v>0</v>
      </c>
      <c r="AP47" s="7">
        <v>0</v>
      </c>
      <c r="AQ47" s="7">
        <v>0</v>
      </c>
      <c r="AR47" s="7">
        <v>0</v>
      </c>
      <c r="AS47" s="7">
        <v>0</v>
      </c>
      <c r="AT47" s="7">
        <v>0</v>
      </c>
      <c r="AU47" s="68"/>
      <c r="AV47" s="71"/>
    </row>
    <row r="48" spans="1:48" s="8" customFormat="1" ht="63.2" customHeight="1">
      <c r="A48" s="53"/>
      <c r="B48" s="40"/>
      <c r="C48" s="37"/>
      <c r="D48" s="37"/>
      <c r="E48" s="9" t="s">
        <v>32</v>
      </c>
      <c r="F48" s="7">
        <f>K48+N48+Q48+T48+W48+Z48+AC48+AF48+AI48+AL48+AO48+AR48</f>
        <v>10</v>
      </c>
      <c r="G48" s="7">
        <v>0</v>
      </c>
      <c r="H48" s="7">
        <v>10</v>
      </c>
      <c r="I48" s="24">
        <v>0</v>
      </c>
      <c r="J48" s="7">
        <f>H48/F48*100</f>
        <v>100</v>
      </c>
      <c r="K48" s="7">
        <v>0</v>
      </c>
      <c r="L48" s="7">
        <v>0</v>
      </c>
      <c r="M48" s="7">
        <v>0</v>
      </c>
      <c r="N48" s="7">
        <v>0</v>
      </c>
      <c r="O48" s="7">
        <v>0</v>
      </c>
      <c r="P48" s="7">
        <v>0</v>
      </c>
      <c r="Q48" s="7">
        <v>0</v>
      </c>
      <c r="R48" s="7">
        <v>0</v>
      </c>
      <c r="S48" s="7">
        <v>0</v>
      </c>
      <c r="T48" s="11">
        <v>0</v>
      </c>
      <c r="U48" s="11">
        <v>0</v>
      </c>
      <c r="V48" s="11">
        <v>0</v>
      </c>
      <c r="W48" s="7">
        <v>0</v>
      </c>
      <c r="X48" s="7">
        <v>0</v>
      </c>
      <c r="Y48" s="7">
        <v>0</v>
      </c>
      <c r="Z48" s="7">
        <v>0</v>
      </c>
      <c r="AA48" s="7">
        <v>0</v>
      </c>
      <c r="AB48" s="7">
        <v>0</v>
      </c>
      <c r="AC48" s="7">
        <v>0</v>
      </c>
      <c r="AD48" s="7">
        <v>0</v>
      </c>
      <c r="AE48" s="7">
        <v>0</v>
      </c>
      <c r="AF48" s="7">
        <v>0</v>
      </c>
      <c r="AG48" s="7">
        <v>0</v>
      </c>
      <c r="AH48" s="7">
        <v>0</v>
      </c>
      <c r="AI48" s="11">
        <v>10</v>
      </c>
      <c r="AJ48" s="11">
        <v>10</v>
      </c>
      <c r="AK48" s="11">
        <f>AJ48/AI48*100</f>
        <v>100</v>
      </c>
      <c r="AL48" s="7">
        <v>0</v>
      </c>
      <c r="AM48" s="7">
        <v>0</v>
      </c>
      <c r="AN48" s="7">
        <v>0</v>
      </c>
      <c r="AO48" s="7">
        <v>0</v>
      </c>
      <c r="AP48" s="7">
        <v>0</v>
      </c>
      <c r="AQ48" s="7">
        <v>0</v>
      </c>
      <c r="AR48" s="7">
        <v>0</v>
      </c>
      <c r="AS48" s="7">
        <v>0</v>
      </c>
      <c r="AT48" s="7">
        <v>0</v>
      </c>
      <c r="AU48" s="69"/>
      <c r="AV48" s="72"/>
    </row>
    <row r="49" spans="1:48" s="8" customFormat="1" ht="19.7" customHeight="1">
      <c r="A49" s="52" t="s">
        <v>38</v>
      </c>
      <c r="B49" s="38" t="s">
        <v>45</v>
      </c>
      <c r="C49" s="36" t="s">
        <v>35</v>
      </c>
      <c r="D49" s="36">
        <v>2</v>
      </c>
      <c r="E49" s="23" t="s">
        <v>30</v>
      </c>
      <c r="F49" s="7">
        <f>SUM(F50:F51)</f>
        <v>5</v>
      </c>
      <c r="G49" s="7">
        <f t="shared" si="3"/>
        <v>0</v>
      </c>
      <c r="H49" s="7">
        <f>SUM(H50:H51)</f>
        <v>5</v>
      </c>
      <c r="I49" s="24">
        <f t="shared" si="1"/>
        <v>5</v>
      </c>
      <c r="J49" s="7">
        <f>H49/F49*100</f>
        <v>100</v>
      </c>
      <c r="K49" s="7">
        <f>SUM(K50:K51)</f>
        <v>0</v>
      </c>
      <c r="L49" s="7">
        <f>SUM(L50:L51)</f>
        <v>0</v>
      </c>
      <c r="M49" s="7">
        <v>0</v>
      </c>
      <c r="N49" s="7">
        <f>SUM(N50:N51)</f>
        <v>0</v>
      </c>
      <c r="O49" s="7">
        <f>SUM(O50:O51)</f>
        <v>0</v>
      </c>
      <c r="P49" s="7">
        <v>0</v>
      </c>
      <c r="Q49" s="7">
        <f>SUM(Q50:Q51)</f>
        <v>0</v>
      </c>
      <c r="R49" s="7">
        <f>SUM(R50:R51)</f>
        <v>0</v>
      </c>
      <c r="S49" s="7">
        <v>0</v>
      </c>
      <c r="T49" s="7">
        <f>SUM(T50:T51)</f>
        <v>0</v>
      </c>
      <c r="U49" s="7">
        <f>SUM(U50:U51)</f>
        <v>0</v>
      </c>
      <c r="V49" s="7">
        <v>0</v>
      </c>
      <c r="W49" s="7">
        <f>SUM(W50:W51)</f>
        <v>0</v>
      </c>
      <c r="X49" s="7">
        <f>SUM(X50:X51)</f>
        <v>0</v>
      </c>
      <c r="Y49" s="7">
        <v>0</v>
      </c>
      <c r="Z49" s="7">
        <f>SUM(Z50:Z51)</f>
        <v>0</v>
      </c>
      <c r="AA49" s="7">
        <f>SUM(AA50:AA51)</f>
        <v>0</v>
      </c>
      <c r="AB49" s="7">
        <v>0</v>
      </c>
      <c r="AC49" s="7">
        <f>SUM(AC50:AC51)</f>
        <v>0</v>
      </c>
      <c r="AD49" s="7">
        <f>SUM(AD50:AD51)</f>
        <v>0</v>
      </c>
      <c r="AE49" s="7">
        <v>0</v>
      </c>
      <c r="AF49" s="7">
        <f>SUM(AF50:AF51)</f>
        <v>0</v>
      </c>
      <c r="AG49" s="7">
        <f>SUM(AG50:AG51)</f>
        <v>0</v>
      </c>
      <c r="AH49" s="7">
        <v>0</v>
      </c>
      <c r="AI49" s="11">
        <f>SUM(AI50:AI51)</f>
        <v>5</v>
      </c>
      <c r="AJ49" s="11">
        <f>SUM(AJ50:AJ51)</f>
        <v>5</v>
      </c>
      <c r="AK49" s="11">
        <f>AJ49/AI49*100</f>
        <v>100</v>
      </c>
      <c r="AL49" s="7">
        <f>SUM(AL50:AL51)</f>
        <v>0</v>
      </c>
      <c r="AM49" s="7">
        <f>SUM(AM50:AM51)</f>
        <v>0</v>
      </c>
      <c r="AN49" s="7">
        <v>0</v>
      </c>
      <c r="AO49" s="7">
        <f>SUM(AO50:AO51)</f>
        <v>0</v>
      </c>
      <c r="AP49" s="7">
        <f>SUM(AP50:AP51)</f>
        <v>0</v>
      </c>
      <c r="AQ49" s="7">
        <v>0</v>
      </c>
      <c r="AR49" s="7">
        <f>SUM(AR50:AR51)</f>
        <v>0</v>
      </c>
      <c r="AS49" s="7">
        <f>SUM(AS50:AS51)</f>
        <v>0</v>
      </c>
      <c r="AT49" s="7">
        <v>0</v>
      </c>
      <c r="AU49" s="38" t="s">
        <v>90</v>
      </c>
      <c r="AV49" s="70" t="s">
        <v>108</v>
      </c>
    </row>
    <row r="50" spans="1:48" s="8" customFormat="1" ht="12.75" hidden="1" customHeight="1">
      <c r="A50" s="93"/>
      <c r="B50" s="39"/>
      <c r="C50" s="79"/>
      <c r="D50" s="79"/>
      <c r="E50" s="9" t="s">
        <v>31</v>
      </c>
      <c r="F50" s="7">
        <f>K50+N50+Q50+T50+W50+Z50+AC50+AF50+AI50+AL50+AO50+AR50</f>
        <v>0</v>
      </c>
      <c r="G50" s="7">
        <f t="shared" si="3"/>
        <v>0</v>
      </c>
      <c r="H50" s="7">
        <f>L50+O50+R50+U50+X50+AA50+AD50+AG50+AJ50+AM50+AP50+AS50</f>
        <v>0</v>
      </c>
      <c r="I50" s="24">
        <f t="shared" si="1"/>
        <v>0</v>
      </c>
      <c r="J50" s="7">
        <v>0</v>
      </c>
      <c r="K50" s="7">
        <v>0</v>
      </c>
      <c r="L50" s="7">
        <v>0</v>
      </c>
      <c r="M50" s="7">
        <v>0</v>
      </c>
      <c r="N50" s="7">
        <v>0</v>
      </c>
      <c r="O50" s="7">
        <v>0</v>
      </c>
      <c r="P50" s="7">
        <v>0</v>
      </c>
      <c r="Q50" s="7">
        <v>0</v>
      </c>
      <c r="R50" s="7">
        <v>0</v>
      </c>
      <c r="S50" s="7">
        <v>0</v>
      </c>
      <c r="T50" s="7">
        <v>0</v>
      </c>
      <c r="U50" s="7">
        <v>0</v>
      </c>
      <c r="V50" s="7">
        <v>0</v>
      </c>
      <c r="W50" s="7">
        <v>0</v>
      </c>
      <c r="X50" s="7">
        <v>0</v>
      </c>
      <c r="Y50" s="7">
        <v>0</v>
      </c>
      <c r="Z50" s="7">
        <v>0</v>
      </c>
      <c r="AA50" s="7">
        <v>0</v>
      </c>
      <c r="AB50" s="7">
        <v>0</v>
      </c>
      <c r="AC50" s="7">
        <v>0</v>
      </c>
      <c r="AD50" s="7">
        <v>0</v>
      </c>
      <c r="AE50" s="7">
        <v>0</v>
      </c>
      <c r="AF50" s="7">
        <v>0</v>
      </c>
      <c r="AG50" s="7">
        <v>0</v>
      </c>
      <c r="AH50" s="7">
        <v>0</v>
      </c>
      <c r="AI50" s="11">
        <v>0</v>
      </c>
      <c r="AJ50" s="11">
        <v>0</v>
      </c>
      <c r="AK50" s="11">
        <v>0</v>
      </c>
      <c r="AL50" s="7">
        <v>0</v>
      </c>
      <c r="AM50" s="7">
        <v>0</v>
      </c>
      <c r="AN50" s="7">
        <v>0</v>
      </c>
      <c r="AO50" s="7">
        <v>0</v>
      </c>
      <c r="AP50" s="7">
        <v>0</v>
      </c>
      <c r="AQ50" s="7">
        <v>0</v>
      </c>
      <c r="AR50" s="7">
        <v>0</v>
      </c>
      <c r="AS50" s="7">
        <v>0</v>
      </c>
      <c r="AT50" s="7">
        <v>0</v>
      </c>
      <c r="AU50" s="39"/>
      <c r="AV50" s="71"/>
    </row>
    <row r="51" spans="1:48" s="8" customFormat="1" ht="61.5" customHeight="1">
      <c r="A51" s="53"/>
      <c r="B51" s="40"/>
      <c r="C51" s="37"/>
      <c r="D51" s="37"/>
      <c r="E51" s="9" t="s">
        <v>32</v>
      </c>
      <c r="F51" s="7">
        <f>K51+N51+Q51+T51+W51+Z51+AC51+AF51+AI51+AL51+AO51+AR51</f>
        <v>5</v>
      </c>
      <c r="G51" s="7">
        <f t="shared" si="3"/>
        <v>0</v>
      </c>
      <c r="H51" s="7">
        <f t="shared" ref="H51" si="44">L51+O51+R51+U51+X51+AA51+AD51+AG51+AJ51+AM51+AP51+AS51</f>
        <v>5</v>
      </c>
      <c r="I51" s="24">
        <f t="shared" si="1"/>
        <v>5</v>
      </c>
      <c r="J51" s="7">
        <f>H51/F51*100</f>
        <v>100</v>
      </c>
      <c r="K51" s="7">
        <v>0</v>
      </c>
      <c r="L51" s="7">
        <v>0</v>
      </c>
      <c r="M51" s="7">
        <v>0</v>
      </c>
      <c r="N51" s="7">
        <v>0</v>
      </c>
      <c r="O51" s="7">
        <v>0</v>
      </c>
      <c r="P51" s="7">
        <v>0</v>
      </c>
      <c r="Q51" s="7">
        <v>0</v>
      </c>
      <c r="R51" s="7">
        <v>0</v>
      </c>
      <c r="S51" s="7">
        <v>0</v>
      </c>
      <c r="T51" s="7">
        <v>0</v>
      </c>
      <c r="U51" s="7">
        <v>0</v>
      </c>
      <c r="V51" s="7">
        <v>0</v>
      </c>
      <c r="W51" s="7">
        <v>0</v>
      </c>
      <c r="X51" s="7">
        <v>0</v>
      </c>
      <c r="Y51" s="7">
        <v>0</v>
      </c>
      <c r="Z51" s="7">
        <v>0</v>
      </c>
      <c r="AA51" s="7">
        <v>0</v>
      </c>
      <c r="AB51" s="7">
        <v>0</v>
      </c>
      <c r="AC51" s="7">
        <v>0</v>
      </c>
      <c r="AD51" s="7">
        <v>0</v>
      </c>
      <c r="AE51" s="7">
        <v>0</v>
      </c>
      <c r="AF51" s="7">
        <v>0</v>
      </c>
      <c r="AG51" s="7">
        <v>0</v>
      </c>
      <c r="AH51" s="7">
        <v>0</v>
      </c>
      <c r="AI51" s="11">
        <v>5</v>
      </c>
      <c r="AJ51" s="11">
        <v>5</v>
      </c>
      <c r="AK51" s="11">
        <f t="shared" ref="AK51" si="45">AJ51/AI51*100</f>
        <v>100</v>
      </c>
      <c r="AL51" s="7">
        <v>0</v>
      </c>
      <c r="AM51" s="7">
        <v>0</v>
      </c>
      <c r="AN51" s="7">
        <v>0</v>
      </c>
      <c r="AO51" s="7">
        <v>0</v>
      </c>
      <c r="AP51" s="7">
        <v>0</v>
      </c>
      <c r="AQ51" s="7">
        <v>0</v>
      </c>
      <c r="AR51" s="7">
        <v>0</v>
      </c>
      <c r="AS51" s="7">
        <v>0</v>
      </c>
      <c r="AT51" s="7">
        <v>0</v>
      </c>
      <c r="AU51" s="40"/>
      <c r="AV51" s="72"/>
    </row>
    <row r="52" spans="1:48" s="8" customFormat="1" ht="19.7" customHeight="1">
      <c r="A52" s="52">
        <v>2</v>
      </c>
      <c r="B52" s="38" t="s">
        <v>44</v>
      </c>
      <c r="C52" s="36" t="s">
        <v>35</v>
      </c>
      <c r="D52" s="36">
        <v>2</v>
      </c>
      <c r="E52" s="23" t="s">
        <v>30</v>
      </c>
      <c r="F52" s="7">
        <f>SUM(F53:F54)</f>
        <v>52.699999999999996</v>
      </c>
      <c r="G52" s="7">
        <f t="shared" si="3"/>
        <v>23.099999999999998</v>
      </c>
      <c r="H52" s="7">
        <f>SUM(H53:H54)</f>
        <v>50.19</v>
      </c>
      <c r="I52" s="24">
        <f t="shared" si="1"/>
        <v>50.19</v>
      </c>
      <c r="J52" s="7">
        <v>0</v>
      </c>
      <c r="K52" s="7">
        <f>SUM(K53:K54)</f>
        <v>0</v>
      </c>
      <c r="L52" s="7">
        <f>SUM(L53:L54)</f>
        <v>0</v>
      </c>
      <c r="M52" s="7">
        <v>0</v>
      </c>
      <c r="N52" s="7">
        <f>SUM(N53:N54)</f>
        <v>0</v>
      </c>
      <c r="O52" s="7">
        <f>SUM(O53:O54)</f>
        <v>0</v>
      </c>
      <c r="P52" s="7">
        <v>0</v>
      </c>
      <c r="Q52" s="11">
        <f>SUM(Q53:Q54)</f>
        <v>15.7</v>
      </c>
      <c r="R52" s="11">
        <f>SUM(R53:R54)</f>
        <v>0</v>
      </c>
      <c r="S52" s="11">
        <v>0</v>
      </c>
      <c r="T52" s="11">
        <f>SUM(T53:T54)</f>
        <v>0</v>
      </c>
      <c r="U52" s="11">
        <f>SUM(U53:U54)</f>
        <v>0</v>
      </c>
      <c r="V52" s="11">
        <v>0</v>
      </c>
      <c r="W52" s="11">
        <f>SUM(W53:W54)</f>
        <v>3.7</v>
      </c>
      <c r="X52" s="11">
        <f>SUM(X53:X54)</f>
        <v>13.35</v>
      </c>
      <c r="Y52" s="11">
        <f>X52/W52*100</f>
        <v>360.81081081081078</v>
      </c>
      <c r="Z52" s="7">
        <f>SUM(Z53:Z54)</f>
        <v>3.7</v>
      </c>
      <c r="AA52" s="7">
        <f>SUM(AA53:AA54)</f>
        <v>0</v>
      </c>
      <c r="AB52" s="7">
        <f>AA52/Z52*100</f>
        <v>0</v>
      </c>
      <c r="AC52" s="7">
        <f>SUM(AC53:AC54)</f>
        <v>3.7</v>
      </c>
      <c r="AD52" s="7">
        <f>SUM(AD53:AD54)</f>
        <v>11.04</v>
      </c>
      <c r="AE52" s="7">
        <v>0</v>
      </c>
      <c r="AF52" s="7">
        <f>SUM(AF53:AF54)</f>
        <v>3.7</v>
      </c>
      <c r="AG52" s="7">
        <f>SUM(AG53:AG54)</f>
        <v>3.7</v>
      </c>
      <c r="AH52" s="7">
        <v>0</v>
      </c>
      <c r="AI52" s="7">
        <f>SUM(AI53:AI54)</f>
        <v>3.7</v>
      </c>
      <c r="AJ52" s="7">
        <f>SUM(AJ53:AJ54)</f>
        <v>3.7</v>
      </c>
      <c r="AK52" s="7">
        <v>0</v>
      </c>
      <c r="AL52" s="7">
        <f>SUM(AL53:AL54)</f>
        <v>3.7</v>
      </c>
      <c r="AM52" s="7">
        <f>SUM(AM53:AM54)</f>
        <v>7.4</v>
      </c>
      <c r="AN52" s="7">
        <v>0</v>
      </c>
      <c r="AO52" s="7">
        <f>SUM(AO53:AO54)</f>
        <v>3.8</v>
      </c>
      <c r="AP52" s="11">
        <f>SUM(AP53:AP54)</f>
        <v>5.5</v>
      </c>
      <c r="AQ52" s="11">
        <f>AP52/AO52*100</f>
        <v>144.73684210526315</v>
      </c>
      <c r="AR52" s="7">
        <f>SUM(AR53:AR54)</f>
        <v>11</v>
      </c>
      <c r="AS52" s="7">
        <f>SUM(AS53:AS54)</f>
        <v>5.5</v>
      </c>
      <c r="AT52" s="11">
        <f>AS52/AR52*100</f>
        <v>50</v>
      </c>
      <c r="AU52" s="38" t="s">
        <v>100</v>
      </c>
      <c r="AV52" s="70" t="s">
        <v>110</v>
      </c>
    </row>
    <row r="53" spans="1:48" s="8" customFormat="1" ht="12.75" hidden="1" customHeight="1">
      <c r="A53" s="93"/>
      <c r="B53" s="39"/>
      <c r="C53" s="79"/>
      <c r="D53" s="79"/>
      <c r="E53" s="9" t="s">
        <v>31</v>
      </c>
      <c r="F53" s="7">
        <f>K53+N53+Q53+T53+W53+Z53+AC53+AF53+AI53+AL53+AO53+AR53</f>
        <v>0</v>
      </c>
      <c r="G53" s="7">
        <f t="shared" si="3"/>
        <v>0</v>
      </c>
      <c r="H53" s="7">
        <f>L53+O53+R53+U53+X53+AA53+AD53+AG53+AJ53+AM53+AP53+AS53</f>
        <v>0</v>
      </c>
      <c r="I53" s="24">
        <f t="shared" si="1"/>
        <v>0</v>
      </c>
      <c r="J53" s="7">
        <v>0</v>
      </c>
      <c r="K53" s="7">
        <v>0</v>
      </c>
      <c r="L53" s="7">
        <v>0</v>
      </c>
      <c r="M53" s="7">
        <v>0</v>
      </c>
      <c r="N53" s="7">
        <v>0</v>
      </c>
      <c r="O53" s="7">
        <v>0</v>
      </c>
      <c r="P53" s="7">
        <v>0</v>
      </c>
      <c r="Q53" s="11">
        <v>0</v>
      </c>
      <c r="R53" s="11">
        <v>0</v>
      </c>
      <c r="S53" s="11">
        <v>0</v>
      </c>
      <c r="T53" s="11">
        <v>0</v>
      </c>
      <c r="U53" s="11">
        <v>0</v>
      </c>
      <c r="V53" s="11">
        <v>0</v>
      </c>
      <c r="W53" s="11">
        <v>0</v>
      </c>
      <c r="X53" s="11">
        <v>0</v>
      </c>
      <c r="Y53" s="11">
        <v>0</v>
      </c>
      <c r="Z53" s="7">
        <v>0</v>
      </c>
      <c r="AA53" s="7">
        <v>0</v>
      </c>
      <c r="AB53" s="7">
        <v>0</v>
      </c>
      <c r="AC53" s="7">
        <v>0</v>
      </c>
      <c r="AD53" s="7">
        <v>0</v>
      </c>
      <c r="AE53" s="7">
        <v>0</v>
      </c>
      <c r="AF53" s="7">
        <v>0</v>
      </c>
      <c r="AG53" s="7">
        <v>0</v>
      </c>
      <c r="AH53" s="7">
        <v>0</v>
      </c>
      <c r="AI53" s="7">
        <v>0</v>
      </c>
      <c r="AJ53" s="7">
        <v>0</v>
      </c>
      <c r="AK53" s="7">
        <v>0</v>
      </c>
      <c r="AL53" s="7">
        <v>0</v>
      </c>
      <c r="AM53" s="7">
        <v>0</v>
      </c>
      <c r="AN53" s="7">
        <v>0</v>
      </c>
      <c r="AO53" s="11">
        <v>0</v>
      </c>
      <c r="AP53" s="11">
        <v>0</v>
      </c>
      <c r="AQ53" s="11">
        <v>0</v>
      </c>
      <c r="AR53" s="7">
        <v>0</v>
      </c>
      <c r="AS53" s="7">
        <v>0</v>
      </c>
      <c r="AT53" s="7">
        <v>0</v>
      </c>
      <c r="AU53" s="39"/>
      <c r="AV53" s="71"/>
    </row>
    <row r="54" spans="1:48" s="8" customFormat="1" ht="256.5" customHeight="1">
      <c r="A54" s="53"/>
      <c r="B54" s="40"/>
      <c r="C54" s="37"/>
      <c r="D54" s="37"/>
      <c r="E54" s="9" t="s">
        <v>32</v>
      </c>
      <c r="F54" s="7">
        <f>K54+N54+Q54+T54+W54+Z54+AC54+AF54+AI54+AL54+AO54+AR54</f>
        <v>52.699999999999996</v>
      </c>
      <c r="G54" s="7">
        <f t="shared" si="3"/>
        <v>23.099999999999998</v>
      </c>
      <c r="H54" s="7">
        <f>L54+O54+R54+U54+X54+AA54+AD54+AG54+AJ54+AM54+AP54+AS54</f>
        <v>50.19</v>
      </c>
      <c r="I54" s="24">
        <f t="shared" si="1"/>
        <v>50.19</v>
      </c>
      <c r="J54" s="7">
        <f>H54/F54*100</f>
        <v>95.237191650853887</v>
      </c>
      <c r="K54" s="7">
        <v>0</v>
      </c>
      <c r="L54" s="7">
        <v>0</v>
      </c>
      <c r="M54" s="7">
        <v>0</v>
      </c>
      <c r="N54" s="7">
        <v>0</v>
      </c>
      <c r="O54" s="7">
        <v>0</v>
      </c>
      <c r="P54" s="7">
        <v>0</v>
      </c>
      <c r="Q54" s="11">
        <v>15.7</v>
      </c>
      <c r="R54" s="11">
        <v>0</v>
      </c>
      <c r="S54" s="11">
        <v>0</v>
      </c>
      <c r="T54" s="11">
        <v>0</v>
      </c>
      <c r="U54" s="11">
        <v>0</v>
      </c>
      <c r="V54" s="11">
        <v>0</v>
      </c>
      <c r="W54" s="11">
        <v>3.7</v>
      </c>
      <c r="X54" s="11">
        <v>13.35</v>
      </c>
      <c r="Y54" s="7">
        <f>X54/W54*100</f>
        <v>360.81081081081078</v>
      </c>
      <c r="Z54" s="7">
        <v>3.7</v>
      </c>
      <c r="AA54" s="7">
        <v>0</v>
      </c>
      <c r="AB54" s="7">
        <f>AA54/Z54*100</f>
        <v>0</v>
      </c>
      <c r="AC54" s="7">
        <v>3.7</v>
      </c>
      <c r="AD54" s="7">
        <v>11.04</v>
      </c>
      <c r="AE54" s="7">
        <f>AD54/AC54*100</f>
        <v>298.37837837837833</v>
      </c>
      <c r="AF54" s="7">
        <v>3.7</v>
      </c>
      <c r="AG54" s="7">
        <v>3.7</v>
      </c>
      <c r="AH54" s="7">
        <f>AG54/AF54*100</f>
        <v>100</v>
      </c>
      <c r="AI54" s="7">
        <v>3.7</v>
      </c>
      <c r="AJ54" s="7">
        <v>3.7</v>
      </c>
      <c r="AK54" s="7">
        <f>AJ54/AI54*100</f>
        <v>100</v>
      </c>
      <c r="AL54" s="7">
        <v>3.7</v>
      </c>
      <c r="AM54" s="7">
        <v>7.4</v>
      </c>
      <c r="AN54" s="7">
        <f>AM54/AL54*100</f>
        <v>200</v>
      </c>
      <c r="AO54" s="7">
        <v>3.8</v>
      </c>
      <c r="AP54" s="7">
        <v>5.5</v>
      </c>
      <c r="AQ54" s="7">
        <f>AP54/AO54*100</f>
        <v>144.73684210526315</v>
      </c>
      <c r="AR54" s="7">
        <v>11</v>
      </c>
      <c r="AS54" s="7">
        <v>5.5</v>
      </c>
      <c r="AT54" s="7">
        <f>AS54/AR54*100</f>
        <v>50</v>
      </c>
      <c r="AU54" s="40"/>
      <c r="AV54" s="72"/>
    </row>
    <row r="55" spans="1:48" s="8" customFormat="1" ht="19.7" customHeight="1">
      <c r="A55" s="104">
        <v>3</v>
      </c>
      <c r="B55" s="38" t="s">
        <v>85</v>
      </c>
      <c r="C55" s="107" t="s">
        <v>43</v>
      </c>
      <c r="D55" s="107">
        <v>1</v>
      </c>
      <c r="E55" s="23" t="s">
        <v>30</v>
      </c>
      <c r="F55" s="7">
        <f>SUM(F56:F57)</f>
        <v>298.5</v>
      </c>
      <c r="G55" s="7">
        <f t="shared" si="3"/>
        <v>298.5</v>
      </c>
      <c r="H55" s="7">
        <f>SUM(H56:H57)</f>
        <v>298.5</v>
      </c>
      <c r="I55" s="24">
        <f t="shared" si="1"/>
        <v>298.5</v>
      </c>
      <c r="J55" s="7">
        <f>H55/F55*100</f>
        <v>100</v>
      </c>
      <c r="K55" s="7">
        <f>SUM(K56:K57)</f>
        <v>0</v>
      </c>
      <c r="L55" s="7">
        <f>SUM(L56:L57)</f>
        <v>0</v>
      </c>
      <c r="M55" s="7">
        <v>0</v>
      </c>
      <c r="N55" s="7">
        <f>SUM(N56:N57)</f>
        <v>0</v>
      </c>
      <c r="O55" s="7">
        <f>SUM(O56:O57)</f>
        <v>0</v>
      </c>
      <c r="P55" s="7">
        <v>0</v>
      </c>
      <c r="Q55" s="7">
        <f>SUM(Q56:Q57)</f>
        <v>0</v>
      </c>
      <c r="R55" s="7">
        <f>SUM(R56:R57)</f>
        <v>0</v>
      </c>
      <c r="S55" s="7">
        <v>0</v>
      </c>
      <c r="T55" s="7">
        <f>SUM(T56:T57)</f>
        <v>0</v>
      </c>
      <c r="U55" s="7">
        <f>SUM(U56:U57)</f>
        <v>0</v>
      </c>
      <c r="V55" s="7">
        <v>0</v>
      </c>
      <c r="W55" s="7">
        <f>SUM(W56:W57)</f>
        <v>0</v>
      </c>
      <c r="X55" s="7">
        <f>SUM(X56:X57)</f>
        <v>0</v>
      </c>
      <c r="Y55" s="7">
        <v>0</v>
      </c>
      <c r="Z55" s="7">
        <f>SUM(Z56:Z57)</f>
        <v>298.5</v>
      </c>
      <c r="AA55" s="7">
        <f>SUM(AA56:AA57)</f>
        <v>298.5</v>
      </c>
      <c r="AB55" s="7">
        <f>AA55/Z55*100</f>
        <v>100</v>
      </c>
      <c r="AC55" s="7">
        <f>SUM(AC56:AC57)</f>
        <v>0</v>
      </c>
      <c r="AD55" s="7">
        <f>SUM(AD56:AD57)</f>
        <v>0</v>
      </c>
      <c r="AE55" s="7">
        <v>0</v>
      </c>
      <c r="AF55" s="7">
        <f>SUM(AF56:AF57)</f>
        <v>0</v>
      </c>
      <c r="AG55" s="7">
        <f>SUM(AG56:AG57)</f>
        <v>0</v>
      </c>
      <c r="AH55" s="7">
        <v>0</v>
      </c>
      <c r="AI55" s="7">
        <f>SUM(AI56:AI57)</f>
        <v>0</v>
      </c>
      <c r="AJ55" s="7">
        <f>SUM(AJ56:AJ57)</f>
        <v>0</v>
      </c>
      <c r="AK55" s="7">
        <v>0</v>
      </c>
      <c r="AL55" s="7">
        <f>SUM(AL56:AL57)</f>
        <v>0</v>
      </c>
      <c r="AM55" s="7">
        <f>SUM(AM56:AM57)</f>
        <v>0</v>
      </c>
      <c r="AN55" s="7">
        <v>0</v>
      </c>
      <c r="AO55" s="7">
        <f>SUM(AO56:AO57)</f>
        <v>0</v>
      </c>
      <c r="AP55" s="7">
        <f>SUM(AP56:AP57)</f>
        <v>0</v>
      </c>
      <c r="AQ55" s="7">
        <v>0</v>
      </c>
      <c r="AR55" s="7">
        <f>SUM(AR56:AR57)</f>
        <v>0</v>
      </c>
      <c r="AS55" s="7">
        <f>SUM(AS56:AS57)</f>
        <v>0</v>
      </c>
      <c r="AT55" s="7">
        <v>0</v>
      </c>
      <c r="AU55" s="73" t="s">
        <v>89</v>
      </c>
      <c r="AV55" s="76" t="s">
        <v>112</v>
      </c>
    </row>
    <row r="56" spans="1:48" ht="12.75" hidden="1" customHeight="1">
      <c r="A56" s="105"/>
      <c r="B56" s="39"/>
      <c r="C56" s="108"/>
      <c r="D56" s="108"/>
      <c r="E56" s="1" t="s">
        <v>31</v>
      </c>
      <c r="F56" s="5">
        <f>K56+N56+Q56+T56+W56+Z56+AC56+AF56+AI56+AL56+AO56+AR56</f>
        <v>0</v>
      </c>
      <c r="G56" s="5">
        <f t="shared" si="3"/>
        <v>0</v>
      </c>
      <c r="H56" s="5">
        <f>L56+O56+R56+U56+X56+AA56+AD56+AG56+AJ56+AM56+AP56+AS56</f>
        <v>0</v>
      </c>
      <c r="I56" s="10">
        <f t="shared" si="1"/>
        <v>0</v>
      </c>
      <c r="J56" s="5">
        <v>0</v>
      </c>
      <c r="K56" s="3">
        <v>0</v>
      </c>
      <c r="L56" s="3">
        <v>0</v>
      </c>
      <c r="M56" s="3">
        <v>0</v>
      </c>
      <c r="N56" s="3">
        <v>0</v>
      </c>
      <c r="O56" s="3">
        <v>0</v>
      </c>
      <c r="P56" s="3">
        <v>0</v>
      </c>
      <c r="Q56" s="3">
        <v>0</v>
      </c>
      <c r="R56" s="3">
        <v>0</v>
      </c>
      <c r="S56" s="3">
        <v>0</v>
      </c>
      <c r="T56" s="3">
        <v>0</v>
      </c>
      <c r="U56" s="3">
        <v>0</v>
      </c>
      <c r="V56" s="3">
        <v>0</v>
      </c>
      <c r="W56" s="3">
        <v>0</v>
      </c>
      <c r="X56" s="3">
        <v>0</v>
      </c>
      <c r="Y56" s="3">
        <v>0</v>
      </c>
      <c r="Z56" s="12">
        <v>0</v>
      </c>
      <c r="AA56" s="12">
        <v>0</v>
      </c>
      <c r="AB56" s="12">
        <v>0</v>
      </c>
      <c r="AC56" s="3">
        <v>0</v>
      </c>
      <c r="AD56" s="3">
        <v>0</v>
      </c>
      <c r="AE56" s="3">
        <v>0</v>
      </c>
      <c r="AF56" s="3">
        <v>0</v>
      </c>
      <c r="AG56" s="3">
        <v>0</v>
      </c>
      <c r="AH56" s="3">
        <v>0</v>
      </c>
      <c r="AI56" s="12">
        <v>0</v>
      </c>
      <c r="AJ56" s="12">
        <v>0</v>
      </c>
      <c r="AK56" s="12">
        <v>0</v>
      </c>
      <c r="AL56" s="12">
        <v>0</v>
      </c>
      <c r="AM56" s="3">
        <v>0</v>
      </c>
      <c r="AN56" s="3">
        <v>0</v>
      </c>
      <c r="AO56" s="3">
        <v>0</v>
      </c>
      <c r="AP56" s="3">
        <v>0</v>
      </c>
      <c r="AQ56" s="3">
        <v>0</v>
      </c>
      <c r="AR56" s="3">
        <v>0</v>
      </c>
      <c r="AS56" s="3">
        <v>0</v>
      </c>
      <c r="AT56" s="3">
        <v>0</v>
      </c>
      <c r="AU56" s="74"/>
      <c r="AV56" s="77"/>
    </row>
    <row r="57" spans="1:48" s="8" customFormat="1" ht="144.75" customHeight="1">
      <c r="A57" s="106"/>
      <c r="B57" s="40"/>
      <c r="C57" s="109"/>
      <c r="D57" s="109"/>
      <c r="E57" s="9" t="s">
        <v>32</v>
      </c>
      <c r="F57" s="7">
        <v>298.5</v>
      </c>
      <c r="G57" s="7">
        <f t="shared" si="3"/>
        <v>298.5</v>
      </c>
      <c r="H57" s="7">
        <f>L57+O57+R57+U57+X57+AA57+AD57+AG57+AJ57+AM57+AP57+AS57</f>
        <v>298.5</v>
      </c>
      <c r="I57" s="24">
        <f t="shared" si="1"/>
        <v>298.5</v>
      </c>
      <c r="J57" s="7">
        <f>H57/F57*100</f>
        <v>100</v>
      </c>
      <c r="K57" s="7">
        <v>0</v>
      </c>
      <c r="L57" s="7">
        <v>0</v>
      </c>
      <c r="M57" s="7">
        <v>0</v>
      </c>
      <c r="N57" s="7">
        <v>0</v>
      </c>
      <c r="O57" s="7">
        <v>0</v>
      </c>
      <c r="P57" s="7">
        <v>0</v>
      </c>
      <c r="Q57" s="7">
        <v>0</v>
      </c>
      <c r="R57" s="7">
        <v>0</v>
      </c>
      <c r="S57" s="7">
        <v>0</v>
      </c>
      <c r="T57" s="7">
        <v>0</v>
      </c>
      <c r="U57" s="7">
        <v>0</v>
      </c>
      <c r="V57" s="7">
        <v>0</v>
      </c>
      <c r="W57" s="7">
        <v>0</v>
      </c>
      <c r="X57" s="7">
        <v>0</v>
      </c>
      <c r="Y57" s="7">
        <v>0</v>
      </c>
      <c r="Z57" s="11">
        <v>298.5</v>
      </c>
      <c r="AA57" s="11">
        <v>298.5</v>
      </c>
      <c r="AB57" s="11">
        <f>AA57/Z57*100</f>
        <v>100</v>
      </c>
      <c r="AC57" s="7">
        <v>0</v>
      </c>
      <c r="AD57" s="7">
        <v>0</v>
      </c>
      <c r="AE57" s="7">
        <v>0</v>
      </c>
      <c r="AF57" s="7">
        <v>0</v>
      </c>
      <c r="AG57" s="7">
        <v>0</v>
      </c>
      <c r="AH57" s="7">
        <v>0</v>
      </c>
      <c r="AI57" s="11">
        <v>0</v>
      </c>
      <c r="AJ57" s="11">
        <v>0</v>
      </c>
      <c r="AK57" s="11">
        <v>0</v>
      </c>
      <c r="AL57" s="11">
        <v>0</v>
      </c>
      <c r="AM57" s="7">
        <v>0</v>
      </c>
      <c r="AN57" s="7">
        <v>0</v>
      </c>
      <c r="AO57" s="7">
        <v>0</v>
      </c>
      <c r="AP57" s="7">
        <v>0</v>
      </c>
      <c r="AQ57" s="7">
        <v>0</v>
      </c>
      <c r="AR57" s="7">
        <v>0</v>
      </c>
      <c r="AS57" s="7">
        <v>0</v>
      </c>
      <c r="AT57" s="7">
        <v>0</v>
      </c>
      <c r="AU57" s="75"/>
      <c r="AV57" s="78"/>
    </row>
    <row r="58" spans="1:48" s="8" customFormat="1" ht="21.95" customHeight="1">
      <c r="A58" s="52">
        <v>4</v>
      </c>
      <c r="B58" s="38" t="s">
        <v>41</v>
      </c>
      <c r="C58" s="36" t="s">
        <v>42</v>
      </c>
      <c r="D58" s="36"/>
      <c r="E58" s="23" t="s">
        <v>30</v>
      </c>
      <c r="F58" s="7">
        <f>SUM(F59:F60)</f>
        <v>199.99999999999997</v>
      </c>
      <c r="G58" s="7">
        <f t="shared" si="3"/>
        <v>72.699999999999989</v>
      </c>
      <c r="H58" s="7">
        <f>SUM(H59:H60)</f>
        <v>200</v>
      </c>
      <c r="I58" s="24">
        <f t="shared" si="1"/>
        <v>200</v>
      </c>
      <c r="J58" s="7">
        <f>H58/F58*100</f>
        <v>100.00000000000003</v>
      </c>
      <c r="K58" s="7">
        <f>SUM(K59:K60)</f>
        <v>0</v>
      </c>
      <c r="L58" s="7">
        <f>SUM(L59:L60)</f>
        <v>0</v>
      </c>
      <c r="M58" s="7">
        <v>0</v>
      </c>
      <c r="N58" s="7">
        <f>SUM(N59:N60)</f>
        <v>0</v>
      </c>
      <c r="O58" s="7">
        <f>SUM(O59:O60)</f>
        <v>0</v>
      </c>
      <c r="P58" s="7">
        <v>0</v>
      </c>
      <c r="Q58" s="7">
        <f>SUM(Q59:Q60)</f>
        <v>18.2</v>
      </c>
      <c r="R58" s="7">
        <f>SUM(R59:R60)</f>
        <v>12.1</v>
      </c>
      <c r="S58" s="7">
        <f>R58/Q58*100</f>
        <v>66.483516483516482</v>
      </c>
      <c r="T58" s="7">
        <f>SUM(T59:T60)</f>
        <v>18.2</v>
      </c>
      <c r="U58" s="7">
        <f>SUM(U59:U60)</f>
        <v>12</v>
      </c>
      <c r="V58" s="7">
        <f>U58/T58*100</f>
        <v>65.934065934065927</v>
      </c>
      <c r="W58" s="7">
        <f>SUM(W59:W60)</f>
        <v>18.2</v>
      </c>
      <c r="X58" s="7">
        <f>SUM(X59:X60)</f>
        <v>24.3</v>
      </c>
      <c r="Y58" s="7">
        <f>X58/W58*100</f>
        <v>133.51648351648353</v>
      </c>
      <c r="Z58" s="7">
        <f>SUM(Z59:Z60)</f>
        <v>18.100000000000001</v>
      </c>
      <c r="AA58" s="7">
        <f>SUM(AA59:AA60)</f>
        <v>24.3</v>
      </c>
      <c r="AB58" s="7">
        <f>AA58/Z58*100</f>
        <v>134.25414364640883</v>
      </c>
      <c r="AC58" s="7">
        <f>SUM(AC59:AC60)</f>
        <v>18.100000000000001</v>
      </c>
      <c r="AD58" s="7">
        <f>SUM(AD59:AD60)</f>
        <v>18.2</v>
      </c>
      <c r="AE58" s="7">
        <f>AD58/AC58*100</f>
        <v>100.55248618784529</v>
      </c>
      <c r="AF58" s="7">
        <f>SUM(AF59:AF60)</f>
        <v>18.2</v>
      </c>
      <c r="AG58" s="7">
        <f>SUM(AG59:AG60)</f>
        <v>18.2</v>
      </c>
      <c r="AH58" s="7">
        <f>AG58/AF58*100</f>
        <v>100</v>
      </c>
      <c r="AI58" s="7">
        <f>SUM(AI59:AI60)</f>
        <v>18.2</v>
      </c>
      <c r="AJ58" s="7">
        <f>SUM(AJ59:AJ60)</f>
        <v>18.2</v>
      </c>
      <c r="AK58" s="7">
        <f>AJ58/AI58*100</f>
        <v>100</v>
      </c>
      <c r="AL58" s="7">
        <f>SUM(AL59:AL60)</f>
        <v>18.2</v>
      </c>
      <c r="AM58" s="7">
        <f>SUM(AM59:AM60)</f>
        <v>18.2</v>
      </c>
      <c r="AN58" s="7">
        <f>AM58/AL58*100</f>
        <v>100</v>
      </c>
      <c r="AO58" s="7">
        <f>SUM(AO59:AO60)</f>
        <v>18.2</v>
      </c>
      <c r="AP58" s="7">
        <f>SUM(AP59:AP60)</f>
        <v>18.100000000000001</v>
      </c>
      <c r="AQ58" s="7">
        <f>AP58/AO58*100</f>
        <v>99.45054945054946</v>
      </c>
      <c r="AR58" s="7">
        <f>SUM(AR59:AR60)</f>
        <v>36.4</v>
      </c>
      <c r="AS58" s="7">
        <f>SUM(AS59:AS60)</f>
        <v>36.4</v>
      </c>
      <c r="AT58" s="7">
        <v>0</v>
      </c>
      <c r="AU58" s="67" t="s">
        <v>76</v>
      </c>
      <c r="AV58" s="70" t="s">
        <v>111</v>
      </c>
    </row>
    <row r="59" spans="1:48" s="8" customFormat="1" ht="26.25" customHeight="1">
      <c r="A59" s="93"/>
      <c r="B59" s="39"/>
      <c r="C59" s="79"/>
      <c r="D59" s="79"/>
      <c r="E59" s="9" t="s">
        <v>31</v>
      </c>
      <c r="F59" s="7">
        <f>K59+N59+Q59+T59+W59+Z59+AC59+AF59+AI59+AL59+AO59+AR59</f>
        <v>0</v>
      </c>
      <c r="G59" s="7">
        <f t="shared" si="3"/>
        <v>0</v>
      </c>
      <c r="H59" s="7">
        <f>L59+O59+R59+U59+X59+AA59+AD59+AG59+AJ59+AM59+AP59+AS59</f>
        <v>0</v>
      </c>
      <c r="I59" s="24">
        <f t="shared" si="1"/>
        <v>0</v>
      </c>
      <c r="J59" s="7">
        <v>0</v>
      </c>
      <c r="K59" s="7">
        <v>0</v>
      </c>
      <c r="L59" s="7">
        <v>0</v>
      </c>
      <c r="M59" s="7">
        <v>0</v>
      </c>
      <c r="N59" s="7">
        <v>0</v>
      </c>
      <c r="O59" s="7">
        <v>0</v>
      </c>
      <c r="P59" s="7">
        <v>0</v>
      </c>
      <c r="Q59" s="11">
        <v>0</v>
      </c>
      <c r="R59" s="11">
        <v>0</v>
      </c>
      <c r="S59" s="11">
        <v>0</v>
      </c>
      <c r="T59" s="11">
        <v>0</v>
      </c>
      <c r="U59" s="11">
        <v>0</v>
      </c>
      <c r="V59" s="11">
        <v>0</v>
      </c>
      <c r="W59" s="11">
        <v>0</v>
      </c>
      <c r="X59" s="11">
        <v>0</v>
      </c>
      <c r="Y59" s="11">
        <v>0</v>
      </c>
      <c r="Z59" s="7">
        <v>0</v>
      </c>
      <c r="AA59" s="7">
        <v>0</v>
      </c>
      <c r="AB59" s="7">
        <v>0</v>
      </c>
      <c r="AC59" s="7">
        <v>0</v>
      </c>
      <c r="AD59" s="7">
        <v>0</v>
      </c>
      <c r="AE59" s="7">
        <v>0</v>
      </c>
      <c r="AF59" s="7">
        <v>0</v>
      </c>
      <c r="AG59" s="7">
        <v>0</v>
      </c>
      <c r="AH59" s="7">
        <v>0</v>
      </c>
      <c r="AI59" s="7">
        <v>0</v>
      </c>
      <c r="AJ59" s="7">
        <v>0</v>
      </c>
      <c r="AK59" s="7">
        <v>0</v>
      </c>
      <c r="AL59" s="11">
        <v>0</v>
      </c>
      <c r="AM59" s="11">
        <v>0</v>
      </c>
      <c r="AN59" s="11">
        <v>0</v>
      </c>
      <c r="AO59" s="7">
        <v>0</v>
      </c>
      <c r="AP59" s="7">
        <v>0</v>
      </c>
      <c r="AQ59" s="7">
        <v>0</v>
      </c>
      <c r="AR59" s="7">
        <v>0</v>
      </c>
      <c r="AS59" s="7">
        <v>0</v>
      </c>
      <c r="AT59" s="7">
        <v>0</v>
      </c>
      <c r="AU59" s="68"/>
      <c r="AV59" s="71"/>
    </row>
    <row r="60" spans="1:48" s="8" customFormat="1" ht="96" customHeight="1">
      <c r="A60" s="53"/>
      <c r="B60" s="40"/>
      <c r="C60" s="37"/>
      <c r="D60" s="37"/>
      <c r="E60" s="9" t="s">
        <v>32</v>
      </c>
      <c r="F60" s="7">
        <f>K60+N60+Q60+T60+W60+Z60+AC60+AF60+AI60+AL60+AO60+AR60</f>
        <v>199.99999999999997</v>
      </c>
      <c r="G60" s="7">
        <f t="shared" si="3"/>
        <v>72.699999999999989</v>
      </c>
      <c r="H60" s="7">
        <f t="shared" ref="H60" si="46">L60+O60+R60+U60+X60+AA60+AD60+AG60+AJ60+AM60+AP60+AS60</f>
        <v>200</v>
      </c>
      <c r="I60" s="24">
        <f t="shared" si="1"/>
        <v>200</v>
      </c>
      <c r="J60" s="7">
        <f>H60/F60*100</f>
        <v>100.00000000000003</v>
      </c>
      <c r="K60" s="7">
        <v>0</v>
      </c>
      <c r="L60" s="7">
        <v>0</v>
      </c>
      <c r="M60" s="7">
        <v>0</v>
      </c>
      <c r="N60" s="7">
        <v>0</v>
      </c>
      <c r="O60" s="7">
        <v>0</v>
      </c>
      <c r="P60" s="7">
        <v>0</v>
      </c>
      <c r="Q60" s="11">
        <v>18.2</v>
      </c>
      <c r="R60" s="11">
        <v>12.1</v>
      </c>
      <c r="S60" s="11">
        <f>R60/Q60*100</f>
        <v>66.483516483516482</v>
      </c>
      <c r="T60" s="11">
        <v>18.2</v>
      </c>
      <c r="U60" s="11">
        <v>12</v>
      </c>
      <c r="V60" s="11">
        <f>U60/T60*100</f>
        <v>65.934065934065927</v>
      </c>
      <c r="W60" s="11">
        <v>18.2</v>
      </c>
      <c r="X60" s="11">
        <v>24.3</v>
      </c>
      <c r="Y60" s="11">
        <f>X60/W60*100</f>
        <v>133.51648351648353</v>
      </c>
      <c r="Z60" s="7">
        <v>18.100000000000001</v>
      </c>
      <c r="AA60" s="7">
        <v>24.3</v>
      </c>
      <c r="AB60" s="7">
        <f>AA60/Z60*100</f>
        <v>134.25414364640883</v>
      </c>
      <c r="AC60" s="7">
        <v>18.100000000000001</v>
      </c>
      <c r="AD60" s="7">
        <v>18.2</v>
      </c>
      <c r="AE60" s="7">
        <f>AD60/AC60*100</f>
        <v>100.55248618784529</v>
      </c>
      <c r="AF60" s="7">
        <v>18.2</v>
      </c>
      <c r="AG60" s="7">
        <v>18.2</v>
      </c>
      <c r="AH60" s="7">
        <f>AG60/AF60*100</f>
        <v>100</v>
      </c>
      <c r="AI60" s="7">
        <v>18.2</v>
      </c>
      <c r="AJ60" s="7">
        <v>18.2</v>
      </c>
      <c r="AK60" s="7">
        <f>AJ60/AI60*100</f>
        <v>100</v>
      </c>
      <c r="AL60" s="11">
        <v>18.2</v>
      </c>
      <c r="AM60" s="11">
        <v>18.2</v>
      </c>
      <c r="AN60" s="11">
        <f>AM60/AL60*100</f>
        <v>100</v>
      </c>
      <c r="AO60" s="7">
        <v>18.2</v>
      </c>
      <c r="AP60" s="7">
        <v>18.100000000000001</v>
      </c>
      <c r="AQ60" s="7">
        <f>AP60/AO60*100</f>
        <v>99.45054945054946</v>
      </c>
      <c r="AR60" s="7">
        <v>36.4</v>
      </c>
      <c r="AS60" s="7">
        <v>36.4</v>
      </c>
      <c r="AT60" s="7">
        <f>AS60/AR60*100</f>
        <v>100</v>
      </c>
      <c r="AU60" s="69"/>
      <c r="AV60" s="72"/>
    </row>
    <row r="61" spans="1:48" s="8" customFormat="1" ht="12.75" customHeight="1">
      <c r="A61" s="85"/>
      <c r="B61" s="87" t="s">
        <v>34</v>
      </c>
      <c r="C61" s="88"/>
      <c r="D61" s="89"/>
      <c r="E61" s="23" t="s">
        <v>30</v>
      </c>
      <c r="F61" s="24">
        <f>F62</f>
        <v>25455.5</v>
      </c>
      <c r="G61" s="7">
        <v>0</v>
      </c>
      <c r="H61" s="24">
        <f>H62</f>
        <v>25378.228000000006</v>
      </c>
      <c r="I61" s="24">
        <v>0</v>
      </c>
      <c r="J61" s="24">
        <f>H61/F61*100</f>
        <v>99.696442811966008</v>
      </c>
      <c r="K61" s="24">
        <f>K62</f>
        <v>1069.8</v>
      </c>
      <c r="L61" s="24">
        <f>L62</f>
        <v>350.87799999999999</v>
      </c>
      <c r="M61" s="24">
        <f t="shared" ref="M61:M62" si="47">L61/K61*100</f>
        <v>32.798467003178168</v>
      </c>
      <c r="N61" s="24">
        <f>N62</f>
        <v>1701.6</v>
      </c>
      <c r="O61" s="24">
        <f>O62</f>
        <v>1838.4</v>
      </c>
      <c r="P61" s="24">
        <f t="shared" ref="P61:P62" si="48">O61/N61*100</f>
        <v>108.03949224259522</v>
      </c>
      <c r="Q61" s="24">
        <f>Q62</f>
        <v>1628.2</v>
      </c>
      <c r="R61" s="24">
        <f>R62</f>
        <v>1728.06</v>
      </c>
      <c r="S61" s="24">
        <f t="shared" ref="S61:S62" si="49">R61/Q61*100</f>
        <v>106.13315317528557</v>
      </c>
      <c r="T61" s="24">
        <f>T62</f>
        <v>2039.2</v>
      </c>
      <c r="U61" s="24">
        <f>U62</f>
        <v>2435.1999999999998</v>
      </c>
      <c r="V61" s="24">
        <f t="shared" ref="V61:V62" si="50">U61/T61*100</f>
        <v>119.41938014907807</v>
      </c>
      <c r="W61" s="24">
        <f>W62</f>
        <v>1821.0000000000002</v>
      </c>
      <c r="X61" s="24">
        <f>X62</f>
        <v>2066.35</v>
      </c>
      <c r="Y61" s="24">
        <f t="shared" ref="Y61:Y62" si="51">X61/W61*100</f>
        <v>113.47336628226248</v>
      </c>
      <c r="Z61" s="24">
        <f>Z62</f>
        <v>2394.9</v>
      </c>
      <c r="AA61" s="24">
        <f>AA62</f>
        <v>2057.8000000000002</v>
      </c>
      <c r="AB61" s="24">
        <f t="shared" ref="AB61:AB62" si="52">AA61/Z61*100</f>
        <v>85.924255710050517</v>
      </c>
      <c r="AC61" s="24">
        <f>AC62</f>
        <v>3005.3</v>
      </c>
      <c r="AD61" s="24">
        <f>AD62</f>
        <v>3006.54</v>
      </c>
      <c r="AE61" s="24">
        <f t="shared" ref="AE61:AE62" si="53">AD61/AC61*100</f>
        <v>100.04126043988953</v>
      </c>
      <c r="AF61" s="24">
        <f>AF62</f>
        <v>2299.8000000000002</v>
      </c>
      <c r="AG61" s="24">
        <f>AG62</f>
        <v>2274</v>
      </c>
      <c r="AH61" s="24">
        <f t="shared" ref="AH61:AH62" si="54">AG61/AF61*100</f>
        <v>98.878163318549426</v>
      </c>
      <c r="AI61" s="24">
        <f>AI62</f>
        <v>1523.0000000000002</v>
      </c>
      <c r="AJ61" s="24">
        <f>AJ62</f>
        <v>1460.4</v>
      </c>
      <c r="AK61" s="24">
        <f t="shared" ref="AK61:AK62" si="55">AJ61/AI61*100</f>
        <v>95.88969139855547</v>
      </c>
      <c r="AL61" s="24">
        <f>AL62</f>
        <v>2657.2000000000003</v>
      </c>
      <c r="AM61" s="24">
        <f>AM62</f>
        <v>2071.1999999999998</v>
      </c>
      <c r="AN61" s="24">
        <f t="shared" ref="AN61:AN62" si="56">AM61/AL61*100</f>
        <v>77.946710823423132</v>
      </c>
      <c r="AO61" s="24">
        <f>AO62</f>
        <v>1716.9</v>
      </c>
      <c r="AP61" s="24">
        <f>AP62</f>
        <v>1805.6999999999998</v>
      </c>
      <c r="AQ61" s="24">
        <f t="shared" ref="AQ61:AQ62" si="57">AP61/AO61*100</f>
        <v>105.17211252839418</v>
      </c>
      <c r="AR61" s="24">
        <f>AR62</f>
        <v>3598.6</v>
      </c>
      <c r="AS61" s="24">
        <f>AS62</f>
        <v>4283.7</v>
      </c>
      <c r="AT61" s="24">
        <f>AS61/AR61*100</f>
        <v>119.03795920635802</v>
      </c>
      <c r="AU61" s="24"/>
      <c r="AV61" s="24"/>
    </row>
    <row r="62" spans="1:48" s="8" customFormat="1" ht="12.75" customHeight="1">
      <c r="A62" s="94"/>
      <c r="B62" s="95"/>
      <c r="C62" s="96"/>
      <c r="D62" s="97"/>
      <c r="E62" s="9" t="s">
        <v>32</v>
      </c>
      <c r="F62" s="24">
        <f>K62+N62+Q62+T62+W62+Z62+AC62+AF62+AI62+AL62+AO62+AR62</f>
        <v>25455.5</v>
      </c>
      <c r="G62" s="7">
        <v>0</v>
      </c>
      <c r="H62" s="7">
        <f t="shared" ref="H62" si="58">L62+O62+R62+U62+X62+AA62+AD62+AG62+AJ62+AM62+AP62+AS62</f>
        <v>25378.228000000006</v>
      </c>
      <c r="I62" s="24">
        <v>0</v>
      </c>
      <c r="J62" s="24">
        <f>H62/F62*100</f>
        <v>99.696442811966008</v>
      </c>
      <c r="K62" s="24">
        <f>K12+K37</f>
        <v>1069.8</v>
      </c>
      <c r="L62" s="24">
        <f>L12+L37</f>
        <v>350.87799999999999</v>
      </c>
      <c r="M62" s="24">
        <f t="shared" si="47"/>
        <v>32.798467003178168</v>
      </c>
      <c r="N62" s="24">
        <f>N12+N37</f>
        <v>1701.6</v>
      </c>
      <c r="O62" s="24">
        <f>O12+O37</f>
        <v>1838.4</v>
      </c>
      <c r="P62" s="24">
        <f t="shared" si="48"/>
        <v>108.03949224259522</v>
      </c>
      <c r="Q62" s="24">
        <f>Q12+Q37</f>
        <v>1628.2</v>
      </c>
      <c r="R62" s="24">
        <f>R12+R37</f>
        <v>1728.06</v>
      </c>
      <c r="S62" s="24">
        <f t="shared" si="49"/>
        <v>106.13315317528557</v>
      </c>
      <c r="T62" s="24">
        <f>T12+T37</f>
        <v>2039.2</v>
      </c>
      <c r="U62" s="24">
        <f>U12+U37</f>
        <v>2435.1999999999998</v>
      </c>
      <c r="V62" s="24">
        <f t="shared" si="50"/>
        <v>119.41938014907807</v>
      </c>
      <c r="W62" s="24">
        <f>W12+W37</f>
        <v>1821.0000000000002</v>
      </c>
      <c r="X62" s="24">
        <f>X12+X37</f>
        <v>2066.35</v>
      </c>
      <c r="Y62" s="24">
        <f t="shared" si="51"/>
        <v>113.47336628226248</v>
      </c>
      <c r="Z62" s="24">
        <f>Z12+Z37</f>
        <v>2394.9</v>
      </c>
      <c r="AA62" s="24">
        <f>AA12+AA37</f>
        <v>2057.8000000000002</v>
      </c>
      <c r="AB62" s="24">
        <f t="shared" si="52"/>
        <v>85.924255710050517</v>
      </c>
      <c r="AC62" s="24">
        <f>AC12+AC37</f>
        <v>3005.3</v>
      </c>
      <c r="AD62" s="24">
        <f>AD12+AD37</f>
        <v>3006.54</v>
      </c>
      <c r="AE62" s="24">
        <f t="shared" si="53"/>
        <v>100.04126043988953</v>
      </c>
      <c r="AF62" s="24">
        <f>AF12+AF37</f>
        <v>2299.8000000000002</v>
      </c>
      <c r="AG62" s="24">
        <f>AG12+AG37</f>
        <v>2274</v>
      </c>
      <c r="AH62" s="24">
        <f t="shared" si="54"/>
        <v>98.878163318549426</v>
      </c>
      <c r="AI62" s="24">
        <f>AI12+AI37</f>
        <v>1523.0000000000002</v>
      </c>
      <c r="AJ62" s="24">
        <f>AJ12+AJ37</f>
        <v>1460.4</v>
      </c>
      <c r="AK62" s="24">
        <f t="shared" si="55"/>
        <v>95.88969139855547</v>
      </c>
      <c r="AL62" s="24">
        <f>AL12+AL37</f>
        <v>2657.2000000000003</v>
      </c>
      <c r="AM62" s="24">
        <f>AM12+AM37</f>
        <v>2071.1999999999998</v>
      </c>
      <c r="AN62" s="24">
        <f t="shared" si="56"/>
        <v>77.946710823423132</v>
      </c>
      <c r="AO62" s="24">
        <f>AO12+AO37</f>
        <v>1716.9</v>
      </c>
      <c r="AP62" s="24">
        <f>AP12+AP37</f>
        <v>1805.6999999999998</v>
      </c>
      <c r="AQ62" s="24">
        <f t="shared" si="57"/>
        <v>105.17211252839418</v>
      </c>
      <c r="AR62" s="24">
        <f>AR12+AR37</f>
        <v>3598.6</v>
      </c>
      <c r="AS62" s="24">
        <f>AS12+AS37</f>
        <v>4283.7</v>
      </c>
      <c r="AT62" s="24">
        <f t="shared" ref="AT62" si="59">AS62/AR62*100</f>
        <v>119.03795920635802</v>
      </c>
      <c r="AU62" s="24"/>
      <c r="AV62" s="24"/>
    </row>
    <row r="63" spans="1:48" s="8" customFormat="1">
      <c r="A63" s="28"/>
      <c r="B63" s="29"/>
      <c r="C63" s="29"/>
      <c r="D63" s="29"/>
      <c r="E63" s="28"/>
      <c r="F63" s="28"/>
      <c r="G63" s="28"/>
      <c r="H63" s="28"/>
      <c r="I63" s="28"/>
      <c r="J63" s="28"/>
      <c r="K63" s="28"/>
      <c r="L63" s="28"/>
      <c r="M63" s="28"/>
      <c r="N63" s="28"/>
      <c r="O63" s="28"/>
      <c r="P63" s="28"/>
      <c r="Q63" s="28"/>
      <c r="R63" s="28"/>
      <c r="S63" s="28"/>
      <c r="T63" s="28"/>
      <c r="U63" s="28"/>
      <c r="V63" s="28"/>
      <c r="W63" s="28"/>
      <c r="X63" s="28"/>
      <c r="Y63" s="28"/>
      <c r="Z63" s="28"/>
      <c r="AA63" s="28"/>
      <c r="AB63" s="28"/>
      <c r="AC63" s="28"/>
      <c r="AD63" s="28"/>
      <c r="AE63" s="28"/>
      <c r="AF63" s="28"/>
      <c r="AG63" s="28"/>
      <c r="AH63" s="28"/>
      <c r="AI63" s="28"/>
      <c r="AJ63" s="28"/>
      <c r="AK63" s="28"/>
      <c r="AL63" s="28"/>
      <c r="AM63" s="28"/>
      <c r="AN63" s="28"/>
      <c r="AO63" s="28"/>
      <c r="AP63" s="28"/>
      <c r="AQ63" s="28"/>
      <c r="AR63" s="28"/>
      <c r="AS63" s="28"/>
      <c r="AT63" s="28"/>
      <c r="AU63" s="28"/>
      <c r="AV63" s="28"/>
    </row>
    <row r="64" spans="1:48" s="8" customFormat="1" ht="15">
      <c r="A64" s="101" t="s">
        <v>74</v>
      </c>
      <c r="B64" s="101"/>
      <c r="C64" s="101"/>
      <c r="D64" s="101"/>
      <c r="E64" s="28"/>
      <c r="F64" s="28"/>
      <c r="G64" s="28"/>
      <c r="H64" s="28"/>
      <c r="I64" s="28"/>
      <c r="J64" s="28"/>
      <c r="K64" s="28"/>
      <c r="L64" s="28"/>
      <c r="M64" s="28"/>
      <c r="N64" s="28"/>
      <c r="O64" s="28"/>
      <c r="P64" s="28"/>
      <c r="Q64" s="28"/>
      <c r="R64" s="28"/>
      <c r="S64" s="28"/>
      <c r="T64" s="28"/>
      <c r="U64" s="28"/>
      <c r="V64" s="28"/>
      <c r="W64" s="28"/>
      <c r="X64" s="28"/>
      <c r="Y64" s="28"/>
      <c r="Z64" s="28"/>
      <c r="AA64" s="28"/>
      <c r="AB64" s="28"/>
      <c r="AC64" s="28"/>
      <c r="AD64" s="28"/>
      <c r="AE64" s="28"/>
      <c r="AF64" s="28"/>
      <c r="AG64" s="28"/>
      <c r="AH64" s="28"/>
      <c r="AI64" s="28"/>
      <c r="AJ64" s="28"/>
      <c r="AK64" s="28"/>
      <c r="AL64" s="28"/>
      <c r="AM64" s="28"/>
      <c r="AN64" s="28"/>
      <c r="AO64" s="28"/>
      <c r="AP64" s="28"/>
      <c r="AQ64" s="28"/>
      <c r="AR64" s="28"/>
      <c r="AS64" s="28"/>
      <c r="AT64" s="28"/>
      <c r="AU64" s="28"/>
      <c r="AV64" s="28"/>
    </row>
    <row r="65" spans="1:48" s="8" customFormat="1" ht="15">
      <c r="A65" s="30" t="s">
        <v>59</v>
      </c>
      <c r="B65" s="31"/>
      <c r="C65" s="31" t="s">
        <v>75</v>
      </c>
      <c r="D65" s="31"/>
    </row>
    <row r="66" spans="1:48" s="8" customFormat="1" ht="12.75" customHeight="1">
      <c r="B66" s="32"/>
      <c r="C66" s="32"/>
      <c r="D66" s="32"/>
    </row>
    <row r="67" spans="1:48" s="8" customFormat="1" ht="31.5" customHeight="1">
      <c r="A67" s="30" t="s">
        <v>27</v>
      </c>
      <c r="B67" s="31"/>
      <c r="C67" s="32"/>
      <c r="D67" s="32"/>
    </row>
    <row r="68" spans="1:48" s="8" customFormat="1" ht="21.75" customHeight="1">
      <c r="B68" s="32"/>
      <c r="C68" s="32"/>
      <c r="D68" s="32"/>
    </row>
    <row r="69" spans="1:48" s="8" customFormat="1" ht="21.95" customHeight="1">
      <c r="A69" s="30" t="s">
        <v>33</v>
      </c>
      <c r="B69" s="31"/>
      <c r="D69" s="32"/>
      <c r="K69" s="30" t="s">
        <v>28</v>
      </c>
    </row>
    <row r="70" spans="1:48" s="8" customFormat="1" ht="15">
      <c r="A70" s="33" t="s">
        <v>56</v>
      </c>
      <c r="B70" s="31"/>
      <c r="C70" s="31"/>
      <c r="D70" s="32"/>
      <c r="K70" s="60" t="s">
        <v>86</v>
      </c>
      <c r="L70" s="60"/>
      <c r="M70" s="60"/>
      <c r="N70" s="60"/>
      <c r="O70" s="60"/>
      <c r="P70" s="60"/>
    </row>
    <row r="71" spans="1:48" s="8" customFormat="1" ht="26.25" customHeight="1">
      <c r="B71" s="32"/>
      <c r="C71" s="32"/>
      <c r="D71" s="32"/>
      <c r="K71" s="30" t="s">
        <v>84</v>
      </c>
      <c r="L71" s="30"/>
      <c r="M71" s="30"/>
      <c r="N71" s="30"/>
      <c r="O71" s="30"/>
      <c r="P71" s="60" t="s">
        <v>87</v>
      </c>
      <c r="Q71" s="60"/>
    </row>
    <row r="72" spans="1:48" ht="15">
      <c r="A72" s="99" t="s">
        <v>57</v>
      </c>
      <c r="B72" s="100"/>
      <c r="C72" s="100"/>
      <c r="D72" s="4"/>
      <c r="K72" s="13"/>
      <c r="L72" s="13"/>
      <c r="M72" s="13"/>
      <c r="N72" s="13"/>
      <c r="O72" s="13"/>
      <c r="P72" s="13"/>
    </row>
    <row r="73" spans="1:48" ht="15">
      <c r="A73" s="102"/>
      <c r="B73" s="103"/>
      <c r="C73" s="103"/>
      <c r="D73" s="4"/>
      <c r="K73" s="13" t="s">
        <v>29</v>
      </c>
      <c r="L73" s="14"/>
      <c r="M73" s="13"/>
      <c r="N73" s="13"/>
      <c r="O73" s="13"/>
      <c r="P73" s="13"/>
    </row>
    <row r="74" spans="1:48" ht="15">
      <c r="A74" s="99"/>
      <c r="B74" s="99"/>
      <c r="C74" s="99"/>
      <c r="D74" s="4"/>
    </row>
    <row r="75" spans="1:48" s="6" customFormat="1">
      <c r="A75" s="2"/>
      <c r="B75" s="4"/>
      <c r="C75" s="4"/>
      <c r="D75" s="4"/>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row>
    <row r="76" spans="1:48" s="6" customFormat="1" ht="15">
      <c r="A76" s="102"/>
      <c r="B76" s="103"/>
      <c r="C76" s="4"/>
      <c r="D76" s="4"/>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row>
    <row r="77" spans="1:48">
      <c r="A77" s="6"/>
      <c r="B77" s="4"/>
      <c r="C77" s="4"/>
      <c r="D77" s="4"/>
    </row>
    <row r="78" spans="1:48">
      <c r="A78" s="6"/>
      <c r="B78" s="6"/>
      <c r="C78" s="6"/>
      <c r="D78" s="6"/>
      <c r="E78" s="6"/>
      <c r="F78" s="6"/>
      <c r="G78" s="6"/>
      <c r="H78" s="6"/>
      <c r="I78" s="6"/>
      <c r="J78" s="6"/>
      <c r="K78" s="6"/>
      <c r="L78" s="6"/>
      <c r="M78" s="6"/>
      <c r="N78" s="6"/>
      <c r="O78" s="6"/>
      <c r="P78" s="6"/>
      <c r="Q78" s="6"/>
      <c r="R78" s="6"/>
      <c r="S78" s="6"/>
      <c r="T78" s="6"/>
      <c r="U78" s="6"/>
      <c r="V78" s="6"/>
      <c r="W78" s="6"/>
      <c r="X78" s="6"/>
      <c r="Y78" s="6"/>
      <c r="Z78" s="6"/>
      <c r="AA78" s="6"/>
      <c r="AB78" s="6"/>
      <c r="AC78" s="6"/>
      <c r="AD78" s="6"/>
      <c r="AE78" s="6"/>
      <c r="AF78" s="6"/>
      <c r="AG78" s="6"/>
      <c r="AH78" s="6"/>
      <c r="AI78" s="6"/>
      <c r="AJ78" s="6"/>
      <c r="AK78" s="6"/>
      <c r="AL78" s="6"/>
      <c r="AM78" s="6"/>
      <c r="AN78" s="6"/>
      <c r="AO78" s="6"/>
      <c r="AP78" s="6"/>
      <c r="AQ78" s="6"/>
      <c r="AR78" s="6"/>
      <c r="AS78" s="6"/>
      <c r="AT78" s="6"/>
      <c r="AU78" s="6"/>
      <c r="AV78" s="6"/>
    </row>
    <row r="79" spans="1:48">
      <c r="A79" s="98"/>
      <c r="B79" s="98"/>
      <c r="C79" s="98"/>
      <c r="D79" s="6"/>
      <c r="E79" s="6"/>
      <c r="F79" s="6"/>
      <c r="G79" s="6"/>
      <c r="H79" s="6"/>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c r="AJ79" s="6"/>
      <c r="AK79" s="6"/>
      <c r="AL79" s="6"/>
      <c r="AM79" s="6"/>
      <c r="AN79" s="6"/>
      <c r="AO79" s="6"/>
      <c r="AP79" s="6"/>
      <c r="AQ79" s="6"/>
      <c r="AR79" s="6"/>
      <c r="AS79" s="6"/>
      <c r="AT79" s="6"/>
      <c r="AU79" s="6"/>
      <c r="AV79" s="6"/>
    </row>
    <row r="80" spans="1:48">
      <c r="B80" s="4"/>
      <c r="C80" s="4"/>
      <c r="D80" s="4"/>
    </row>
    <row r="81" spans="2:4">
      <c r="B81" s="4"/>
      <c r="C81" s="4"/>
      <c r="D81" s="4"/>
    </row>
    <row r="82" spans="2:4">
      <c r="B82" s="4"/>
      <c r="C82" s="4"/>
      <c r="D82" s="4"/>
    </row>
    <row r="83" spans="2:4">
      <c r="B83" s="4"/>
      <c r="C83" s="4"/>
      <c r="D83" s="4"/>
    </row>
    <row r="84" spans="2:4">
      <c r="B84" s="4"/>
      <c r="C84" s="4"/>
      <c r="D84" s="4"/>
    </row>
    <row r="85" spans="2:4">
      <c r="B85" s="4"/>
      <c r="C85" s="4"/>
      <c r="D85" s="4"/>
    </row>
    <row r="86" spans="2:4">
      <c r="B86" s="4"/>
      <c r="C86" s="4"/>
      <c r="D86" s="4"/>
    </row>
    <row r="87" spans="2:4">
      <c r="B87" s="4"/>
      <c r="C87" s="4"/>
      <c r="D87" s="4"/>
    </row>
    <row r="88" spans="2:4">
      <c r="B88" s="4"/>
      <c r="C88" s="4"/>
      <c r="D88" s="4"/>
    </row>
    <row r="89" spans="2:4">
      <c r="B89" s="4"/>
      <c r="C89" s="4"/>
      <c r="D89" s="4"/>
    </row>
    <row r="90" spans="2:4">
      <c r="B90" s="4"/>
      <c r="C90" s="4"/>
      <c r="D90" s="4"/>
    </row>
    <row r="91" spans="2:4">
      <c r="B91" s="4"/>
      <c r="C91" s="4"/>
      <c r="D91" s="4"/>
    </row>
    <row r="92" spans="2:4">
      <c r="B92" s="4"/>
      <c r="C92" s="4"/>
      <c r="D92" s="4"/>
    </row>
    <row r="93" spans="2:4">
      <c r="B93" s="4"/>
      <c r="C93" s="4"/>
      <c r="D93" s="4"/>
    </row>
    <row r="94" spans="2:4">
      <c r="B94" s="4"/>
      <c r="C94" s="4"/>
      <c r="D94" s="4"/>
    </row>
    <row r="95" spans="2:4">
      <c r="B95" s="4"/>
      <c r="C95" s="4"/>
      <c r="D95" s="4"/>
    </row>
    <row r="96" spans="2:4">
      <c r="B96" s="4"/>
      <c r="C96" s="4"/>
      <c r="D96" s="4"/>
    </row>
    <row r="97" spans="2:4">
      <c r="B97" s="4"/>
      <c r="C97" s="4"/>
      <c r="D97" s="4"/>
    </row>
    <row r="98" spans="2:4">
      <c r="B98" s="4"/>
      <c r="C98" s="4"/>
      <c r="D98" s="4"/>
    </row>
    <row r="99" spans="2:4">
      <c r="B99" s="4"/>
      <c r="C99" s="4"/>
      <c r="D99" s="4"/>
    </row>
    <row r="100" spans="2:4">
      <c r="B100" s="4"/>
      <c r="C100" s="4"/>
      <c r="D100" s="4"/>
    </row>
    <row r="101" spans="2:4">
      <c r="B101" s="4"/>
      <c r="C101" s="4"/>
      <c r="D101" s="4"/>
    </row>
    <row r="102" spans="2:4">
      <c r="B102" s="4"/>
      <c r="C102" s="4"/>
      <c r="D102" s="4"/>
    </row>
    <row r="103" spans="2:4">
      <c r="B103" s="4"/>
      <c r="C103" s="4"/>
      <c r="D103" s="4"/>
    </row>
    <row r="104" spans="2:4">
      <c r="B104" s="4"/>
      <c r="C104" s="4"/>
      <c r="D104" s="4"/>
    </row>
    <row r="105" spans="2:4">
      <c r="B105" s="4"/>
      <c r="C105" s="4"/>
      <c r="D105" s="4"/>
    </row>
    <row r="106" spans="2:4">
      <c r="B106" s="4"/>
      <c r="C106" s="4"/>
      <c r="D106" s="4"/>
    </row>
    <row r="107" spans="2:4">
      <c r="B107" s="4"/>
      <c r="C107" s="4"/>
      <c r="D107" s="4"/>
    </row>
    <row r="108" spans="2:4">
      <c r="B108" s="4"/>
      <c r="C108" s="4"/>
      <c r="D108" s="4"/>
    </row>
    <row r="109" spans="2:4">
      <c r="B109" s="4"/>
      <c r="C109" s="4"/>
      <c r="D109" s="4"/>
    </row>
    <row r="110" spans="2:4">
      <c r="B110" s="4"/>
      <c r="C110" s="4"/>
      <c r="D110" s="4"/>
    </row>
    <row r="111" spans="2:4">
      <c r="B111" s="4"/>
      <c r="C111" s="4"/>
      <c r="D111" s="4"/>
    </row>
    <row r="112" spans="2:4">
      <c r="B112" s="4"/>
      <c r="C112" s="4"/>
      <c r="D112" s="4"/>
    </row>
    <row r="113" spans="2:4">
      <c r="B113" s="4"/>
      <c r="C113" s="4"/>
      <c r="D113" s="4"/>
    </row>
    <row r="114" spans="2:4">
      <c r="B114" s="4"/>
      <c r="C114" s="4"/>
      <c r="D114" s="4"/>
    </row>
    <row r="115" spans="2:4">
      <c r="B115" s="4"/>
      <c r="C115" s="4"/>
      <c r="D115" s="4"/>
    </row>
    <row r="116" spans="2:4">
      <c r="B116" s="4"/>
      <c r="C116" s="4"/>
      <c r="D116" s="4"/>
    </row>
    <row r="117" spans="2:4">
      <c r="B117" s="4"/>
      <c r="C117" s="4"/>
      <c r="D117" s="4"/>
    </row>
    <row r="118" spans="2:4">
      <c r="B118" s="4"/>
      <c r="C118" s="4"/>
      <c r="D118" s="4"/>
    </row>
    <row r="119" spans="2:4">
      <c r="B119" s="4"/>
      <c r="C119" s="4"/>
      <c r="D119" s="4"/>
    </row>
    <row r="120" spans="2:4">
      <c r="B120" s="4"/>
      <c r="C120" s="4"/>
      <c r="D120" s="4"/>
    </row>
    <row r="121" spans="2:4">
      <c r="B121" s="4"/>
      <c r="C121" s="4"/>
      <c r="D121" s="4"/>
    </row>
    <row r="122" spans="2:4">
      <c r="B122" s="4"/>
      <c r="C122" s="4"/>
      <c r="D122" s="4"/>
    </row>
    <row r="123" spans="2:4">
      <c r="B123" s="4"/>
      <c r="C123" s="4"/>
      <c r="D123" s="4"/>
    </row>
    <row r="124" spans="2:4">
      <c r="B124" s="4"/>
      <c r="C124" s="4"/>
      <c r="D124" s="4"/>
    </row>
    <row r="125" spans="2:4">
      <c r="B125" s="4"/>
      <c r="C125" s="4"/>
      <c r="D125" s="4"/>
    </row>
    <row r="126" spans="2:4">
      <c r="B126" s="4"/>
      <c r="C126" s="4"/>
      <c r="D126" s="4"/>
    </row>
    <row r="127" spans="2:4">
      <c r="B127" s="4"/>
      <c r="C127" s="4"/>
      <c r="D127" s="4"/>
    </row>
    <row r="128" spans="2:4">
      <c r="B128" s="4"/>
      <c r="C128" s="4"/>
      <c r="D128" s="4"/>
    </row>
    <row r="129" spans="2:4">
      <c r="B129" s="4"/>
      <c r="C129" s="4"/>
      <c r="D129" s="4"/>
    </row>
    <row r="130" spans="2:4">
      <c r="B130" s="4"/>
      <c r="C130" s="4"/>
      <c r="D130" s="4"/>
    </row>
    <row r="131" spans="2:4">
      <c r="B131" s="4"/>
      <c r="C131" s="4"/>
      <c r="D131" s="4"/>
    </row>
    <row r="132" spans="2:4">
      <c r="B132" s="4"/>
      <c r="C132" s="4"/>
      <c r="D132" s="4"/>
    </row>
    <row r="133" spans="2:4">
      <c r="B133" s="4"/>
      <c r="C133" s="4"/>
      <c r="D133" s="4"/>
    </row>
    <row r="134" spans="2:4">
      <c r="B134" s="4"/>
      <c r="C134" s="4"/>
      <c r="D134" s="4"/>
    </row>
    <row r="135" spans="2:4">
      <c r="B135" s="4"/>
      <c r="C135" s="4"/>
      <c r="D135" s="4"/>
    </row>
    <row r="136" spans="2:4">
      <c r="B136" s="4"/>
      <c r="C136" s="4"/>
      <c r="D136" s="4"/>
    </row>
    <row r="137" spans="2:4">
      <c r="B137" s="4"/>
      <c r="C137" s="4"/>
      <c r="D137" s="4"/>
    </row>
    <row r="138" spans="2:4">
      <c r="B138" s="4"/>
      <c r="C138" s="4"/>
      <c r="D138" s="4"/>
    </row>
    <row r="139" spans="2:4">
      <c r="B139" s="4"/>
      <c r="C139" s="4"/>
      <c r="D139" s="4"/>
    </row>
    <row r="140" spans="2:4">
      <c r="B140" s="4"/>
      <c r="C140" s="4"/>
      <c r="D140" s="4"/>
    </row>
    <row r="141" spans="2:4">
      <c r="B141" s="4"/>
      <c r="C141" s="4"/>
      <c r="D141" s="4"/>
    </row>
    <row r="142" spans="2:4">
      <c r="B142" s="4"/>
      <c r="C142" s="4"/>
      <c r="D142" s="4"/>
    </row>
    <row r="143" spans="2:4">
      <c r="B143" s="4"/>
      <c r="C143" s="4"/>
      <c r="D143" s="4"/>
    </row>
    <row r="144" spans="2:4">
      <c r="B144" s="4"/>
      <c r="C144" s="4"/>
      <c r="D144" s="4"/>
    </row>
    <row r="145" spans="2:4">
      <c r="B145" s="4"/>
      <c r="C145" s="4"/>
      <c r="D145" s="4"/>
    </row>
    <row r="146" spans="2:4">
      <c r="B146" s="4"/>
      <c r="C146" s="4"/>
      <c r="D146" s="4"/>
    </row>
    <row r="147" spans="2:4">
      <c r="B147" s="4"/>
      <c r="C147" s="4"/>
      <c r="D147" s="4"/>
    </row>
    <row r="148" spans="2:4">
      <c r="B148" s="4"/>
      <c r="C148" s="4"/>
      <c r="D148" s="4"/>
    </row>
    <row r="149" spans="2:4">
      <c r="B149" s="4"/>
      <c r="C149" s="4"/>
      <c r="D149" s="4"/>
    </row>
    <row r="150" spans="2:4">
      <c r="B150" s="4"/>
      <c r="C150" s="4"/>
      <c r="D150" s="4"/>
    </row>
    <row r="151" spans="2:4">
      <c r="B151" s="4"/>
      <c r="C151" s="4"/>
      <c r="D151" s="4"/>
    </row>
    <row r="152" spans="2:4">
      <c r="B152" s="4"/>
      <c r="C152" s="4"/>
      <c r="D152" s="4"/>
    </row>
    <row r="153" spans="2:4">
      <c r="B153" s="4"/>
      <c r="C153" s="4"/>
      <c r="D153" s="4"/>
    </row>
    <row r="154" spans="2:4">
      <c r="B154" s="4"/>
      <c r="C154" s="4"/>
      <c r="D154" s="4"/>
    </row>
    <row r="155" spans="2:4">
      <c r="B155" s="4"/>
      <c r="C155" s="4"/>
      <c r="D155" s="4"/>
    </row>
    <row r="156" spans="2:4">
      <c r="B156" s="4"/>
      <c r="C156" s="4"/>
      <c r="D156" s="4"/>
    </row>
    <row r="157" spans="2:4">
      <c r="B157" s="4"/>
      <c r="C157" s="4"/>
      <c r="D157" s="4"/>
    </row>
    <row r="158" spans="2:4">
      <c r="B158" s="4"/>
      <c r="C158" s="4"/>
      <c r="D158" s="4"/>
    </row>
    <row r="159" spans="2:4">
      <c r="B159" s="4"/>
      <c r="C159" s="4"/>
      <c r="D159" s="4"/>
    </row>
    <row r="160" spans="2:4">
      <c r="B160" s="4"/>
      <c r="C160" s="4"/>
      <c r="D160" s="4"/>
    </row>
    <row r="161" spans="2:4">
      <c r="B161" s="4"/>
      <c r="C161" s="4"/>
      <c r="D161" s="4"/>
    </row>
    <row r="162" spans="2:4">
      <c r="B162" s="4"/>
      <c r="C162" s="4"/>
      <c r="D162" s="4"/>
    </row>
    <row r="163" spans="2:4">
      <c r="B163" s="4"/>
      <c r="C163" s="4"/>
      <c r="D163" s="4"/>
    </row>
    <row r="164" spans="2:4">
      <c r="B164" s="4"/>
      <c r="C164" s="4"/>
      <c r="D164" s="4"/>
    </row>
    <row r="165" spans="2:4">
      <c r="B165" s="4"/>
      <c r="C165" s="4"/>
      <c r="D165" s="4"/>
    </row>
    <row r="166" spans="2:4">
      <c r="B166" s="4"/>
      <c r="C166" s="4"/>
      <c r="D166" s="4"/>
    </row>
    <row r="167" spans="2:4">
      <c r="B167" s="4"/>
      <c r="C167" s="4"/>
      <c r="D167" s="4"/>
    </row>
    <row r="168" spans="2:4">
      <c r="B168" s="4"/>
      <c r="C168" s="4"/>
      <c r="D168" s="4"/>
    </row>
    <row r="169" spans="2:4">
      <c r="B169" s="4"/>
      <c r="C169" s="4"/>
      <c r="D169" s="4"/>
    </row>
    <row r="170" spans="2:4">
      <c r="B170" s="4"/>
      <c r="C170" s="4"/>
      <c r="D170" s="4"/>
    </row>
    <row r="171" spans="2:4">
      <c r="B171" s="4"/>
      <c r="C171" s="4"/>
      <c r="D171" s="4"/>
    </row>
    <row r="172" spans="2:4">
      <c r="B172" s="4"/>
      <c r="C172" s="4"/>
      <c r="D172" s="4"/>
    </row>
    <row r="173" spans="2:4">
      <c r="B173" s="4"/>
      <c r="C173" s="4"/>
      <c r="D173" s="4"/>
    </row>
    <row r="174" spans="2:4">
      <c r="B174" s="4"/>
      <c r="C174" s="4"/>
      <c r="D174" s="4"/>
    </row>
    <row r="175" spans="2:4">
      <c r="B175" s="4"/>
      <c r="C175" s="4"/>
      <c r="D175" s="4"/>
    </row>
    <row r="176" spans="2:4">
      <c r="B176" s="4"/>
      <c r="C176" s="4"/>
      <c r="D176" s="4"/>
    </row>
    <row r="177" spans="2:4">
      <c r="B177" s="4"/>
      <c r="C177" s="4"/>
      <c r="D177" s="4"/>
    </row>
    <row r="178" spans="2:4">
      <c r="B178" s="4"/>
      <c r="C178" s="4"/>
      <c r="D178" s="4"/>
    </row>
    <row r="179" spans="2:4">
      <c r="B179" s="4"/>
      <c r="C179" s="4"/>
      <c r="D179" s="4"/>
    </row>
    <row r="180" spans="2:4">
      <c r="B180" s="4"/>
      <c r="C180" s="4"/>
      <c r="D180" s="4"/>
    </row>
    <row r="181" spans="2:4">
      <c r="B181" s="4"/>
      <c r="C181" s="4"/>
      <c r="D181" s="4"/>
    </row>
    <row r="182" spans="2:4">
      <c r="B182" s="4"/>
      <c r="C182" s="4"/>
      <c r="D182" s="4"/>
    </row>
    <row r="183" spans="2:4">
      <c r="B183" s="4"/>
      <c r="C183" s="4"/>
      <c r="D183" s="4"/>
    </row>
    <row r="184" spans="2:4">
      <c r="B184" s="4"/>
      <c r="C184" s="4"/>
      <c r="D184" s="4"/>
    </row>
    <row r="185" spans="2:4">
      <c r="B185" s="4"/>
      <c r="C185" s="4"/>
      <c r="D185" s="4"/>
    </row>
    <row r="186" spans="2:4">
      <c r="B186" s="4"/>
      <c r="C186" s="4"/>
      <c r="D186" s="4"/>
    </row>
    <row r="187" spans="2:4">
      <c r="B187" s="4"/>
      <c r="C187" s="4"/>
      <c r="D187" s="4"/>
    </row>
    <row r="188" spans="2:4">
      <c r="B188" s="4"/>
      <c r="C188" s="4"/>
      <c r="D188" s="4"/>
    </row>
    <row r="189" spans="2:4">
      <c r="B189" s="4"/>
      <c r="C189" s="4"/>
      <c r="D189" s="4"/>
    </row>
    <row r="190" spans="2:4">
      <c r="B190" s="4"/>
      <c r="C190" s="4"/>
      <c r="D190" s="4"/>
    </row>
    <row r="191" spans="2:4">
      <c r="B191" s="4"/>
      <c r="C191" s="4"/>
      <c r="D191" s="4"/>
    </row>
    <row r="192" spans="2:4">
      <c r="B192" s="4"/>
      <c r="C192" s="4"/>
      <c r="D192" s="4"/>
    </row>
    <row r="193" spans="2:4">
      <c r="B193" s="4"/>
      <c r="C193" s="4"/>
      <c r="D193" s="4"/>
    </row>
    <row r="194" spans="2:4">
      <c r="B194" s="4"/>
      <c r="C194" s="4"/>
      <c r="D194" s="4"/>
    </row>
    <row r="195" spans="2:4">
      <c r="B195" s="4"/>
      <c r="C195" s="4"/>
      <c r="D195" s="4"/>
    </row>
    <row r="196" spans="2:4">
      <c r="B196" s="4"/>
      <c r="C196" s="4"/>
      <c r="D196" s="4"/>
    </row>
    <row r="197" spans="2:4">
      <c r="B197" s="4"/>
      <c r="C197" s="4"/>
      <c r="D197" s="4"/>
    </row>
    <row r="198" spans="2:4">
      <c r="B198" s="4"/>
      <c r="C198" s="4"/>
      <c r="D198" s="4"/>
    </row>
    <row r="199" spans="2:4">
      <c r="B199" s="4"/>
      <c r="C199" s="4"/>
      <c r="D199" s="4"/>
    </row>
    <row r="200" spans="2:4">
      <c r="B200" s="4"/>
      <c r="C200" s="4"/>
      <c r="D200" s="4"/>
    </row>
    <row r="201" spans="2:4">
      <c r="B201" s="4"/>
      <c r="C201" s="4"/>
      <c r="D201" s="4"/>
    </row>
  </sheetData>
  <mergeCells count="146">
    <mergeCell ref="A79:C79"/>
    <mergeCell ref="A74:C74"/>
    <mergeCell ref="A72:C72"/>
    <mergeCell ref="A64:D64"/>
    <mergeCell ref="A73:C73"/>
    <mergeCell ref="A76:B76"/>
    <mergeCell ref="A61:A62"/>
    <mergeCell ref="B61:D62"/>
    <mergeCell ref="A55:A57"/>
    <mergeCell ref="B55:B57"/>
    <mergeCell ref="C55:C57"/>
    <mergeCell ref="D55:D57"/>
    <mergeCell ref="A58:A60"/>
    <mergeCell ref="B58:B60"/>
    <mergeCell ref="C58:C60"/>
    <mergeCell ref="D58:D60"/>
    <mergeCell ref="A40:A42"/>
    <mergeCell ref="B40:B42"/>
    <mergeCell ref="C40:C42"/>
    <mergeCell ref="D40:D42"/>
    <mergeCell ref="A37:A39"/>
    <mergeCell ref="B37:D39"/>
    <mergeCell ref="D52:D54"/>
    <mergeCell ref="D49:D51"/>
    <mergeCell ref="A43:A45"/>
    <mergeCell ref="A46:A48"/>
    <mergeCell ref="B46:B48"/>
    <mergeCell ref="C46:C48"/>
    <mergeCell ref="D46:D48"/>
    <mergeCell ref="D43:D45"/>
    <mergeCell ref="C43:C45"/>
    <mergeCell ref="B43:B45"/>
    <mergeCell ref="C49:C51"/>
    <mergeCell ref="B49:B51"/>
    <mergeCell ref="A49:A51"/>
    <mergeCell ref="A52:A54"/>
    <mergeCell ref="B52:B54"/>
    <mergeCell ref="C52:C54"/>
    <mergeCell ref="A1:Z1"/>
    <mergeCell ref="A2:Z2"/>
    <mergeCell ref="D20:D21"/>
    <mergeCell ref="Z7:AB7"/>
    <mergeCell ref="A10:D10"/>
    <mergeCell ref="K6:AT6"/>
    <mergeCell ref="AC7:AE7"/>
    <mergeCell ref="AF7:AH7"/>
    <mergeCell ref="AI7:AK7"/>
    <mergeCell ref="AL7:AN7"/>
    <mergeCell ref="K7:M7"/>
    <mergeCell ref="N7:P7"/>
    <mergeCell ref="Q7:S7"/>
    <mergeCell ref="T7:V7"/>
    <mergeCell ref="W7:Y7"/>
    <mergeCell ref="A3:Z3"/>
    <mergeCell ref="A4:Z4"/>
    <mergeCell ref="A12:A13"/>
    <mergeCell ref="B12:D13"/>
    <mergeCell ref="A14:A15"/>
    <mergeCell ref="B14:B15"/>
    <mergeCell ref="C14:C15"/>
    <mergeCell ref="D14:D15"/>
    <mergeCell ref="A20:A21"/>
    <mergeCell ref="A24:A25"/>
    <mergeCell ref="B24:B25"/>
    <mergeCell ref="AV6:AV8"/>
    <mergeCell ref="A6:A8"/>
    <mergeCell ref="B6:B8"/>
    <mergeCell ref="C6:C8"/>
    <mergeCell ref="D6:D8"/>
    <mergeCell ref="E6:E8"/>
    <mergeCell ref="F6:J7"/>
    <mergeCell ref="AO7:AQ7"/>
    <mergeCell ref="AR7:AT7"/>
    <mergeCell ref="AU6:AU8"/>
    <mergeCell ref="AU43:AU45"/>
    <mergeCell ref="AV43:AV45"/>
    <mergeCell ref="A30:A31"/>
    <mergeCell ref="AU14:AU15"/>
    <mergeCell ref="AV14:AV15"/>
    <mergeCell ref="A16:A17"/>
    <mergeCell ref="B16:B17"/>
    <mergeCell ref="C16:C17"/>
    <mergeCell ref="D16:D17"/>
    <mergeCell ref="A18:A19"/>
    <mergeCell ref="B18:B19"/>
    <mergeCell ref="C18:C19"/>
    <mergeCell ref="D18:D19"/>
    <mergeCell ref="AV18:AV19"/>
    <mergeCell ref="B30:B31"/>
    <mergeCell ref="C30:C31"/>
    <mergeCell ref="D30:D31"/>
    <mergeCell ref="B20:B21"/>
    <mergeCell ref="C20:C21"/>
    <mergeCell ref="D28:D29"/>
    <mergeCell ref="A22:A23"/>
    <mergeCell ref="B22:B23"/>
    <mergeCell ref="C22:C23"/>
    <mergeCell ref="D22:D23"/>
    <mergeCell ref="AU30:AU31"/>
    <mergeCell ref="A28:A29"/>
    <mergeCell ref="C24:C25"/>
    <mergeCell ref="D24:D25"/>
    <mergeCell ref="K70:P70"/>
    <mergeCell ref="P71:Q71"/>
    <mergeCell ref="AV30:AV31"/>
    <mergeCell ref="AU16:AU17"/>
    <mergeCell ref="AV16:AV17"/>
    <mergeCell ref="AU20:AU21"/>
    <mergeCell ref="AV20:AV21"/>
    <mergeCell ref="AU24:AU25"/>
    <mergeCell ref="AV24:AV25"/>
    <mergeCell ref="AV32:AV33"/>
    <mergeCell ref="AU58:AU60"/>
    <mergeCell ref="AV58:AV60"/>
    <mergeCell ref="AU55:AU57"/>
    <mergeCell ref="AV55:AV57"/>
    <mergeCell ref="AU52:AU54"/>
    <mergeCell ref="AV52:AV54"/>
    <mergeCell ref="AU49:AU51"/>
    <mergeCell ref="AV49:AV51"/>
    <mergeCell ref="AU46:AU48"/>
    <mergeCell ref="AV46:AV48"/>
    <mergeCell ref="B28:B29"/>
    <mergeCell ref="C28:C29"/>
    <mergeCell ref="AU40:AU42"/>
    <mergeCell ref="AV40:AV42"/>
    <mergeCell ref="A11:D11"/>
    <mergeCell ref="A36:D36"/>
    <mergeCell ref="A34:D34"/>
    <mergeCell ref="A26:A27"/>
    <mergeCell ref="B26:B27"/>
    <mergeCell ref="C26:C27"/>
    <mergeCell ref="D26:D27"/>
    <mergeCell ref="AU26:AU27"/>
    <mergeCell ref="AV26:AV27"/>
    <mergeCell ref="A35:D35"/>
    <mergeCell ref="AU22:AU23"/>
    <mergeCell ref="AV22:AV23"/>
    <mergeCell ref="AU28:AU29"/>
    <mergeCell ref="AV28:AV29"/>
    <mergeCell ref="A32:A33"/>
    <mergeCell ref="B32:B33"/>
    <mergeCell ref="C32:C33"/>
    <mergeCell ref="D32:D33"/>
    <mergeCell ref="AU18:AU19"/>
    <mergeCell ref="AU32:AU33"/>
  </mergeCells>
  <printOptions horizontalCentered="1"/>
  <pageMargins left="0.70866141732283472" right="0.70866141732283472" top="0.74803149606299213" bottom="0.74803149606299213" header="0.31496062992125984" footer="0.31496062992125984"/>
  <pageSetup paperSize="9" scale="40" orientation="landscape"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июль</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2018-02-16T09:24:51Z</dcterms:modified>
</cp:coreProperties>
</file>