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165" windowWidth="17400" windowHeight="11760" tabRatio="756"/>
  </bookViews>
  <sheets>
    <sheet name="таблица 1" sheetId="49" r:id="rId1"/>
  </sheets>
  <definedNames>
    <definedName name="_xlnm.Print_Titles" localSheetId="0">'таблица 1'!$8:$10</definedName>
  </definedNames>
  <calcPr calcId="125725"/>
</workbook>
</file>

<file path=xl/calcChain.xml><?xml version="1.0" encoding="utf-8"?>
<calcChain xmlns="http://schemas.openxmlformats.org/spreadsheetml/2006/main">
  <c r="C26" i="49"/>
  <c r="C14" l="1"/>
  <c r="C11"/>
  <c r="C25"/>
  <c r="C23"/>
  <c r="C13" l="1"/>
  <c r="C21"/>
  <c r="C22"/>
  <c r="C15"/>
  <c r="C12"/>
  <c r="C16" l="1"/>
  <c r="C19" l="1"/>
</calcChain>
</file>

<file path=xl/sharedStrings.xml><?xml version="1.0" encoding="utf-8"?>
<sst xmlns="http://schemas.openxmlformats.org/spreadsheetml/2006/main" count="54" uniqueCount="54">
  <si>
    <t>№ п/п</t>
  </si>
  <si>
    <t>Приложение</t>
  </si>
  <si>
    <t>к решению Думы города Урай</t>
  </si>
  <si>
    <t>Сумма (тыс.рублей)</t>
  </si>
  <si>
    <t>Предложения</t>
  </si>
  <si>
    <t>Наименование программы (структурных единиц программы)</t>
  </si>
  <si>
    <t>Предложения о внесении изменений в муниципальные программы, предусматривающие изменения объемов финансирования в связи с изменениями решения о бюджете</t>
  </si>
  <si>
    <t>таблица</t>
  </si>
  <si>
    <t>Муниципальная программа "Капитальный ремонт и реконструкция систем коммунальной инфраструктуры города Урай на 2014-2020 годы"</t>
  </si>
  <si>
    <t>Муниципальная программа "Охрана окружающей среды в границах города Урай" на 2012-2016 годы</t>
  </si>
  <si>
    <t>Муниципальная программа "Информационное общество - Урай" на 2016-2018 годы</t>
  </si>
  <si>
    <t>Муниципальная программа "Обеспечение градостроительной деятельности на территории города Урай" на  2015-2017 годы</t>
  </si>
  <si>
    <t>Итого</t>
  </si>
  <si>
    <t>1.</t>
  </si>
  <si>
    <t>2.</t>
  </si>
  <si>
    <t>4.</t>
  </si>
  <si>
    <t>5.</t>
  </si>
  <si>
    <t>7.</t>
  </si>
  <si>
    <t>8.</t>
  </si>
  <si>
    <t>Муниципальная программа "Совершенствование и развитие муниципального управления в городе Урай" на 2015-2017 год</t>
  </si>
  <si>
    <t>9.</t>
  </si>
  <si>
    <t>11.</t>
  </si>
  <si>
    <t>Муниципальная программа "Поддержка социально ориентированных некоммерческих  организаций в городе Урай» на 2015 - 2017 годы</t>
  </si>
  <si>
    <t>12.</t>
  </si>
  <si>
    <t xml:space="preserve">поддержка социально-ориентированных некоммерческих организаций </t>
  </si>
  <si>
    <t>Муниципальная программа "Развитие жилищно-коммунального комплекса и повышение энергетической эффективности в городе Урай на 2016-2018 годы" подпрограмма 1 "Создание условий для обеспечения содержания объектов жилищно-коммунального комплекса и объектов благоустройства города Урай"</t>
  </si>
  <si>
    <t>Муниципальная программа "Развитие образования города Урай" на 2014-2018 годы</t>
  </si>
  <si>
    <t>Муниципальная программа "Культура города Урай" на 2012-2016 годы</t>
  </si>
  <si>
    <t>Муниципальная программа "Улучшение жилищных условий граждан, проживающих на территории муниципального образования город Урай" на 2016-2018 годы</t>
  </si>
  <si>
    <t>Муниципальная программа "Профилактика правонарушений на территории города Урай" на 2015-2017 годы</t>
  </si>
  <si>
    <t xml:space="preserve"> Муниципальная программа "Защита населения и территории городского округа города Урай от чрезвычайных ситуаций, совершенствование гражданской обороны" на 2013-2018 годы </t>
  </si>
  <si>
    <t xml:space="preserve">Муниципальная программа "Развитие транспортной системы города Урай" на 2016-2020 годы </t>
  </si>
  <si>
    <t>13.</t>
  </si>
  <si>
    <t>14.</t>
  </si>
  <si>
    <t>Муниципальная программа "Молодежь города Урай" на 2016-2020 годы</t>
  </si>
  <si>
    <t>увеличение финансового обеспечения муниципального задания на оказание муниципальных услуг (содержание имущества)-2000,0 тыс.руб.,проведение работ по установке периметрального ограждения МБУ ДО "Детская школа искусств №1"-1972,2 тыс.руб.</t>
  </si>
  <si>
    <t>уменьшение ассигнований на реконструкцию, расширение, модернизацию, строительство и капитальный ремонт объектов коммунального комплекса "-"1099,3 тыс.руб., перераспределены средства высвободившиеся по результатам проведения конкурсных торгов по разработке программы "Комплексное развитие коммунальной инфраструктуры города Урай" "-"238,3 тыс.руб.</t>
  </si>
  <si>
    <t>экономия средств от выполнения работ по модернизации муниципальной системы оповещения и информирования населения о чрезвычайных ситуациях города Урай</t>
  </si>
  <si>
    <t>приобретение стационарных металлодетекторов, барьеров безопасности, подавителя радиочастот и мобильных волн, создание точек видеонаблюдения "Безопасный город" район парка "Солнышко", оплата каналов связи системы "Безопасность дорожного движения"</t>
  </si>
  <si>
    <t>разработка проекта нормативов образования отходов и лимитов на их размещение</t>
  </si>
  <si>
    <t xml:space="preserve">перераспределены средства высвободившиеся по результатам проведения конкурсных торгов по выполнению работ по определению границ земельных участков городских автомобильных дорог </t>
  </si>
  <si>
    <t>оплата налога на имущество по объекту клуб "Дружба"</t>
  </si>
  <si>
    <t>подготовка и проведение местных выборов,  содержание зданий с целью  улучшения условий труда работников, оплата исполнительного листа</t>
  </si>
  <si>
    <t>3.</t>
  </si>
  <si>
    <t>6.</t>
  </si>
  <si>
    <t>10.</t>
  </si>
  <si>
    <t xml:space="preserve">Предложения о внесении изменений в муниципальные программы
В связи с изменениями решения о бюджете предусматриваются изменения объемов финансирования на 2016 год  14 муниципальных программ 
</t>
  </si>
  <si>
    <t>выполнение СМР и приобретение технологического оборудования на объект "Капитальный ремонт МБДОУ №12" -25 610,0 тыс.руб., перераспределение средств в связи с реорганизацией структуры МБУ ДО "ЦДО" выведением Клуба технических  видов спорта "-"1 265,4 тыс.руб., именные премии ООО "ЛУКОЙЛ-Западная Сибирь" для учащихся общеобразовательных школ города  -86,3 тыс.руб.</t>
  </si>
  <si>
    <t>уменьшение плановых назначений со статьи расходов "Резервные фонды", приобретение лицензии на право использования СКЗИ "КриптоПроCSP" версия 4</t>
  </si>
  <si>
    <t>доля софинансирования местного бюджета на приобретение жилья по  молодым семьям -46,2 тыс.руб., доля софинансирования местного бюджета на приобретение жилья -5817,3 тыс.руб.,  перераспределение средств в связи с пересмотром приоритетности по выполнению строительно-монтажных работ по объектам в рамках Соглашения о сотрудничестве между Правительством Ханты-Мансийского автономного округа –Югры и ПАО «Нефтяная компания «ЛУКОЙЛ» "-" 25610,0 тыс.руб.</t>
  </si>
  <si>
    <t>проведение ремонта автомобиля (поступления страхового ущерба от ДТП в рамках полиса ОСАГО от ООО ГСК"Югория"), а так же перераспределены средства высвободившиеся по результатам проведения конкурсных торгов, доля софинансирования местного бюджета в рамках реализации полномочий в области строительства, градостроительной деятельности и жилищных отношений</t>
  </si>
  <si>
    <t>перераспределены средства высвободившиеся по результатам проведения конкурсных торгов по выполнению работ по устранению строительных дефектов по решению суда "-" 22,2 тыс.руб., проведение кадастровых работ по изготовлению технического плана объекта "Полигон утилизации ТБО" -75,0 тыс.руб.</t>
  </si>
  <si>
    <t>Муниципальная программа "Создание условий для эффективного и ответственного управления муниципальными финансами, повышения устойчивости местного бюджета городского округа город Урай. Управление муниципальными финансами в городском округе город Урай" на период до 2020 года"</t>
  </si>
  <si>
    <t>от 23 июня 2016 №47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</si>
</sst>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_-* #,##0.00\ _₽_-;\-* #,##0.00\ _₽_-;_-* &quot;-&quot;??\ _₽_-;_-@_-"/>
    <numFmt numFmtId="165" formatCode="&quot;+&quot;\ #,##0.0;&quot;-&quot;\ #,##0.0;&quot;&quot;\ 0.0"/>
    <numFmt numFmtId="166" formatCode="_(* #,##0.0_);_(* \(#,##0.0\);_(* &quot;-&quot;??_);_(@_)"/>
    <numFmt numFmtId="167" formatCode="_-* #,##0.0\ _₽_-;\-* #,##0.0\ _₽_-;_-* &quot;-&quot;?\ _₽_-;_-@_-"/>
    <numFmt numFmtId="168" formatCode="#,##0.0"/>
  </numFmts>
  <fonts count="17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Arial"/>
      <family val="2"/>
      <charset val="204"/>
    </font>
    <font>
      <sz val="12"/>
      <color rgb="FFFF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1" fillId="0" borderId="0"/>
    <xf numFmtId="0" fontId="8" fillId="0" borderId="0"/>
    <xf numFmtId="0" fontId="1" fillId="0" borderId="0"/>
    <xf numFmtId="9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2" borderId="1">
      <alignment horizontal="left" vertical="top" wrapText="1"/>
    </xf>
  </cellStyleXfs>
  <cellXfs count="61">
    <xf numFmtId="0" fontId="0" fillId="0" borderId="0" xfId="0"/>
    <xf numFmtId="0" fontId="9" fillId="0" borderId="0" xfId="0" applyFont="1" applyFill="1" applyAlignment="1">
      <alignment wrapText="1"/>
    </xf>
    <xf numFmtId="0" fontId="10" fillId="0" borderId="0" xfId="0" applyFont="1" applyFill="1"/>
    <xf numFmtId="0" fontId="11" fillId="0" borderId="2" xfId="0" applyFont="1" applyFill="1" applyBorder="1" applyAlignment="1">
      <alignment horizontal="center"/>
    </xf>
    <xf numFmtId="0" fontId="9" fillId="0" borderId="0" xfId="0" applyFont="1" applyFill="1"/>
    <xf numFmtId="0" fontId="12" fillId="0" borderId="0" xfId="0" applyFont="1" applyFill="1"/>
    <xf numFmtId="166" fontId="9" fillId="3" borderId="0" xfId="6" applyNumberFormat="1" applyFont="1" applyFill="1" applyAlignment="1">
      <alignment horizontal="right"/>
    </xf>
    <xf numFmtId="165" fontId="11" fillId="3" borderId="2" xfId="6" applyNumberFormat="1" applyFont="1" applyFill="1" applyBorder="1" applyAlignment="1">
      <alignment horizontal="center"/>
    </xf>
    <xf numFmtId="166" fontId="12" fillId="3" borderId="0" xfId="6" applyNumberFormat="1" applyFont="1" applyFill="1" applyAlignment="1">
      <alignment horizontal="center"/>
    </xf>
    <xf numFmtId="0" fontId="13" fillId="0" borderId="0" xfId="0" applyFont="1" applyFill="1"/>
    <xf numFmtId="0" fontId="9" fillId="0" borderId="2" xfId="0" applyFont="1" applyFill="1" applyBorder="1" applyAlignment="1">
      <alignment horizontal="center"/>
    </xf>
    <xf numFmtId="166" fontId="10" fillId="3" borderId="0" xfId="6" applyNumberFormat="1" applyFont="1" applyFill="1" applyAlignment="1">
      <alignment horizontal="center"/>
    </xf>
    <xf numFmtId="0" fontId="9" fillId="0" borderId="0" xfId="0" applyFont="1" applyFill="1" applyAlignment="1">
      <alignment horizontal="right"/>
    </xf>
    <xf numFmtId="0" fontId="10" fillId="0" borderId="0" xfId="0" applyFont="1" applyFill="1" applyAlignment="1">
      <alignment vertical="center"/>
    </xf>
    <xf numFmtId="166" fontId="9" fillId="3" borderId="2" xfId="6" applyNumberFormat="1" applyFont="1" applyFill="1" applyBorder="1" applyAlignment="1">
      <alignment horizontal="center" vertical="center" wrapText="1"/>
    </xf>
    <xf numFmtId="165" fontId="9" fillId="3" borderId="2" xfId="6" applyNumberFormat="1" applyFont="1" applyFill="1" applyBorder="1" applyAlignment="1">
      <alignment horizontal="center"/>
    </xf>
    <xf numFmtId="0" fontId="9" fillId="3" borderId="2" xfId="0" applyFont="1" applyFill="1" applyBorder="1" applyAlignment="1">
      <alignment horizontal="left" wrapText="1"/>
    </xf>
    <xf numFmtId="0" fontId="10" fillId="0" borderId="0" xfId="0" applyFont="1" applyFill="1" applyAlignment="1">
      <alignment horizontal="center"/>
    </xf>
    <xf numFmtId="0" fontId="9" fillId="3" borderId="2" xfId="6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 wrapText="1"/>
    </xf>
    <xf numFmtId="165" fontId="13" fillId="3" borderId="2" xfId="6" applyNumberFormat="1" applyFont="1" applyFill="1" applyBorder="1" applyAlignment="1">
      <alignment horizontal="center" wrapText="1"/>
    </xf>
    <xf numFmtId="0" fontId="13" fillId="3" borderId="2" xfId="0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167" fontId="10" fillId="0" borderId="0" xfId="0" applyNumberFormat="1" applyFont="1" applyFill="1"/>
    <xf numFmtId="0" fontId="9" fillId="0" borderId="2" xfId="0" applyFont="1" applyFill="1" applyBorder="1" applyAlignment="1">
      <alignment horizontal="left" wrapText="1"/>
    </xf>
    <xf numFmtId="165" fontId="9" fillId="3" borderId="2" xfId="6" applyNumberFormat="1" applyFont="1" applyFill="1" applyBorder="1" applyAlignment="1">
      <alignment horizontal="center" wrapText="1"/>
    </xf>
    <xf numFmtId="16" fontId="9" fillId="0" borderId="2" xfId="0" applyNumberFormat="1" applyFont="1" applyFill="1" applyBorder="1" applyAlignment="1">
      <alignment horizontal="center"/>
    </xf>
    <xf numFmtId="49" fontId="9" fillId="3" borderId="2" xfId="0" applyNumberFormat="1" applyFont="1" applyFill="1" applyBorder="1" applyAlignment="1">
      <alignment wrapText="1"/>
    </xf>
    <xf numFmtId="0" fontId="9" fillId="3" borderId="2" xfId="0" applyFont="1" applyFill="1" applyBorder="1" applyAlignment="1">
      <alignment wrapText="1"/>
    </xf>
    <xf numFmtId="0" fontId="13" fillId="0" borderId="2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wrapText="1"/>
    </xf>
    <xf numFmtId="0" fontId="9" fillId="0" borderId="2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9" fillId="0" borderId="2" xfId="0" applyFont="1" applyFill="1" applyBorder="1" applyAlignment="1">
      <alignment wrapText="1"/>
    </xf>
    <xf numFmtId="0" fontId="14" fillId="3" borderId="0" xfId="0" applyFont="1" applyFill="1" applyAlignment="1">
      <alignment wrapText="1"/>
    </xf>
    <xf numFmtId="0" fontId="9" fillId="3" borderId="0" xfId="0" applyFont="1" applyFill="1" applyAlignment="1">
      <alignment wrapText="1"/>
    </xf>
    <xf numFmtId="0" fontId="11" fillId="3" borderId="2" xfId="0" applyFont="1" applyFill="1" applyBorder="1"/>
    <xf numFmtId="0" fontId="9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1" fillId="0" borderId="2" xfId="0" applyFont="1" applyFill="1" applyBorder="1"/>
    <xf numFmtId="0" fontId="15" fillId="0" borderId="0" xfId="0" applyFont="1" applyFill="1"/>
    <xf numFmtId="0" fontId="16" fillId="0" borderId="2" xfId="0" applyFont="1" applyFill="1" applyBorder="1" applyAlignment="1" applyProtection="1">
      <alignment wrapText="1"/>
      <protection locked="0"/>
    </xf>
    <xf numFmtId="0" fontId="9" fillId="0" borderId="2" xfId="0" applyNumberFormat="1" applyFont="1" applyFill="1" applyBorder="1" applyAlignment="1">
      <alignment vertical="center" wrapText="1"/>
    </xf>
    <xf numFmtId="0" fontId="9" fillId="3" borderId="2" xfId="0" applyFont="1" applyFill="1" applyBorder="1" applyAlignment="1">
      <alignment horizontal="center" wrapText="1"/>
    </xf>
    <xf numFmtId="14" fontId="9" fillId="3" borderId="2" xfId="0" applyNumberFormat="1" applyFont="1" applyFill="1" applyBorder="1" applyAlignment="1">
      <alignment horizontal="center" wrapText="1"/>
    </xf>
    <xf numFmtId="16" fontId="9" fillId="3" borderId="2" xfId="0" applyNumberFormat="1" applyFont="1" applyFill="1" applyBorder="1" applyAlignment="1">
      <alignment horizontal="center" wrapText="1"/>
    </xf>
    <xf numFmtId="0" fontId="10" fillId="3" borderId="0" xfId="0" applyFont="1" applyFill="1" applyAlignment="1">
      <alignment wrapText="1"/>
    </xf>
    <xf numFmtId="0" fontId="9" fillId="3" borderId="2" xfId="0" applyFont="1" applyFill="1" applyBorder="1" applyAlignment="1">
      <alignment horizontal="center"/>
    </xf>
    <xf numFmtId="0" fontId="10" fillId="3" borderId="0" xfId="0" applyFont="1" applyFill="1"/>
    <xf numFmtId="167" fontId="10" fillId="3" borderId="0" xfId="0" applyNumberFormat="1" applyFont="1" applyFill="1"/>
    <xf numFmtId="168" fontId="15" fillId="0" borderId="0" xfId="0" applyNumberFormat="1" applyFont="1" applyFill="1"/>
    <xf numFmtId="0" fontId="9" fillId="0" borderId="0" xfId="0" applyFont="1" applyFill="1" applyAlignment="1">
      <alignment horizontal="center"/>
    </xf>
    <xf numFmtId="0" fontId="6" fillId="0" borderId="0" xfId="0" applyFont="1" applyAlignment="1"/>
    <xf numFmtId="0" fontId="5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7" fillId="0" borderId="0" xfId="0" applyFont="1" applyAlignment="1">
      <alignment wrapText="1"/>
    </xf>
    <xf numFmtId="0" fontId="9" fillId="0" borderId="2" xfId="0" applyNumberFormat="1" applyFont="1" applyFill="1" applyBorder="1" applyAlignment="1">
      <alignment horizontal="center" wrapText="1"/>
    </xf>
    <xf numFmtId="0" fontId="6" fillId="0" borderId="2" xfId="0" applyNumberFormat="1" applyFont="1" applyBorder="1" applyAlignment="1">
      <alignment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horizontal="center" wrapText="1"/>
    </xf>
  </cellXfs>
  <cellStyles count="10">
    <cellStyle name="Обычный" xfId="0" builtinId="0"/>
    <cellStyle name="Обычный 2" xfId="1"/>
    <cellStyle name="Обычный 2 2" xfId="2"/>
    <cellStyle name="Обычный 3" xfId="3"/>
    <cellStyle name="Обычный 3 2" xfId="4"/>
    <cellStyle name="Процентный 2" xfId="5"/>
    <cellStyle name="Финансовый" xfId="6" builtinId="3"/>
    <cellStyle name="Финансовый 2" xfId="7"/>
    <cellStyle name="Финансовый 3" xfId="8"/>
    <cellStyle name="Элементы осей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="80" zoomScaleNormal="80" workbookViewId="0">
      <pane xSplit="2" ySplit="10" topLeftCell="C11" activePane="bottomRight" state="frozen"/>
      <selection pane="topRight" activeCell="C1" sqref="C1"/>
      <selection pane="bottomLeft" activeCell="A10" sqref="A10"/>
      <selection pane="bottomRight" activeCell="H25" sqref="H25"/>
    </sheetView>
  </sheetViews>
  <sheetFormatPr defaultRowHeight="15.75"/>
  <cols>
    <col min="1" max="1" width="6.7109375" style="38" customWidth="1"/>
    <col min="2" max="2" width="62" style="5" customWidth="1"/>
    <col min="3" max="3" width="14.85546875" style="8" customWidth="1"/>
    <col min="4" max="4" width="60.42578125" style="9" customWidth="1"/>
    <col min="5" max="5" width="20.42578125" style="5" customWidth="1"/>
    <col min="6" max="6" width="9.28515625" style="5" bestFit="1" customWidth="1"/>
    <col min="7" max="10" width="9.140625" style="5"/>
    <col min="11" max="11" width="9.28515625" style="5" bestFit="1" customWidth="1"/>
    <col min="12" max="16384" width="9.140625" style="5"/>
  </cols>
  <sheetData>
    <row r="1" spans="1:4" s="2" customFormat="1">
      <c r="A1" s="37"/>
      <c r="C1" s="11"/>
      <c r="D1" s="12" t="s">
        <v>1</v>
      </c>
    </row>
    <row r="2" spans="1:4" s="2" customFormat="1">
      <c r="A2" s="37"/>
      <c r="C2" s="11"/>
      <c r="D2" s="12" t="s">
        <v>2</v>
      </c>
    </row>
    <row r="3" spans="1:4" s="2" customFormat="1">
      <c r="A3" s="37"/>
      <c r="C3" s="11"/>
      <c r="D3" s="12" t="s">
        <v>53</v>
      </c>
    </row>
    <row r="4" spans="1:4" s="2" customFormat="1" ht="12" customHeight="1">
      <c r="A4" s="37"/>
      <c r="C4" s="11"/>
      <c r="D4" s="4"/>
    </row>
    <row r="5" spans="1:4" s="2" customFormat="1">
      <c r="A5" s="51"/>
      <c r="B5" s="52"/>
      <c r="C5" s="52"/>
      <c r="D5" s="52"/>
    </row>
    <row r="6" spans="1:4" s="2" customFormat="1" ht="81" customHeight="1">
      <c r="A6" s="53" t="s">
        <v>46</v>
      </c>
      <c r="B6" s="54"/>
      <c r="C6" s="54"/>
      <c r="D6" s="55"/>
    </row>
    <row r="7" spans="1:4" s="2" customFormat="1">
      <c r="A7" s="37"/>
      <c r="B7" s="1"/>
      <c r="C7" s="17"/>
      <c r="D7" s="6" t="s">
        <v>7</v>
      </c>
    </row>
    <row r="8" spans="1:4" s="2" customFormat="1" ht="57" customHeight="1">
      <c r="A8" s="58" t="s">
        <v>0</v>
      </c>
      <c r="B8" s="58" t="s">
        <v>5</v>
      </c>
      <c r="C8" s="56" t="s">
        <v>6</v>
      </c>
      <c r="D8" s="57"/>
    </row>
    <row r="9" spans="1:4" s="13" customFormat="1" ht="30.75" customHeight="1">
      <c r="A9" s="60"/>
      <c r="B9" s="59"/>
      <c r="C9" s="14" t="s">
        <v>3</v>
      </c>
      <c r="D9" s="19" t="s">
        <v>4</v>
      </c>
    </row>
    <row r="10" spans="1:4" s="2" customFormat="1" ht="14.25" customHeight="1">
      <c r="A10" s="10">
        <v>1</v>
      </c>
      <c r="B10" s="10">
        <v>2</v>
      </c>
      <c r="C10" s="18">
        <v>3</v>
      </c>
      <c r="D10" s="10">
        <v>4</v>
      </c>
    </row>
    <row r="11" spans="1:4" s="2" customFormat="1" ht="126">
      <c r="A11" s="10" t="s">
        <v>13</v>
      </c>
      <c r="B11" s="41" t="s">
        <v>26</v>
      </c>
      <c r="C11" s="15">
        <f>25610-1265.4+86.3</f>
        <v>24430.899999999998</v>
      </c>
      <c r="D11" s="24" t="s">
        <v>47</v>
      </c>
    </row>
    <row r="12" spans="1:4" s="2" customFormat="1" ht="81.75" customHeight="1">
      <c r="A12" s="10" t="s">
        <v>14</v>
      </c>
      <c r="B12" s="16" t="s">
        <v>27</v>
      </c>
      <c r="C12" s="25">
        <f>2000+1972.2</f>
        <v>3972.2</v>
      </c>
      <c r="D12" s="42" t="s">
        <v>35</v>
      </c>
    </row>
    <row r="13" spans="1:4" s="2" customFormat="1" ht="50.25" customHeight="1">
      <c r="A13" s="26" t="s">
        <v>43</v>
      </c>
      <c r="B13" s="27" t="s">
        <v>22</v>
      </c>
      <c r="C13" s="25">
        <f>1265.4+199.2+177.7</f>
        <v>1642.3000000000002</v>
      </c>
      <c r="D13" s="24" t="s">
        <v>24</v>
      </c>
    </row>
    <row r="14" spans="1:4" s="2" customFormat="1" ht="165" customHeight="1">
      <c r="A14" s="26" t="s">
        <v>15</v>
      </c>
      <c r="B14" s="41" t="s">
        <v>28</v>
      </c>
      <c r="C14" s="25">
        <f>46.2+5676.3+141-25610</f>
        <v>-19746.5</v>
      </c>
      <c r="D14" s="24" t="s">
        <v>49</v>
      </c>
    </row>
    <row r="15" spans="1:4" s="2" customFormat="1" ht="120" customHeight="1">
      <c r="A15" s="10" t="s">
        <v>16</v>
      </c>
      <c r="B15" s="28" t="s">
        <v>8</v>
      </c>
      <c r="C15" s="25">
        <f>-1099.3-238.3</f>
        <v>-1337.6</v>
      </c>
      <c r="D15" s="24" t="s">
        <v>36</v>
      </c>
    </row>
    <row r="16" spans="1:4" s="2" customFormat="1" ht="78.75">
      <c r="A16" s="10" t="s">
        <v>44</v>
      </c>
      <c r="B16" s="41" t="s">
        <v>29</v>
      </c>
      <c r="C16" s="25">
        <f>2700</f>
        <v>2700</v>
      </c>
      <c r="D16" s="24" t="s">
        <v>38</v>
      </c>
    </row>
    <row r="17" spans="1:6" s="2" customFormat="1" ht="63">
      <c r="A17" s="10" t="s">
        <v>17</v>
      </c>
      <c r="B17" s="28" t="s">
        <v>30</v>
      </c>
      <c r="C17" s="25">
        <v>-748.4</v>
      </c>
      <c r="D17" s="24" t="s">
        <v>37</v>
      </c>
    </row>
    <row r="18" spans="1:6" s="2" customFormat="1" ht="31.5">
      <c r="A18" s="10" t="s">
        <v>18</v>
      </c>
      <c r="B18" s="28" t="s">
        <v>9</v>
      </c>
      <c r="C18" s="25">
        <v>126.7</v>
      </c>
      <c r="D18" s="24" t="s">
        <v>39</v>
      </c>
    </row>
    <row r="19" spans="1:6" s="22" customFormat="1" ht="31.5" hidden="1">
      <c r="A19" s="29"/>
      <c r="B19" s="21" t="s">
        <v>10</v>
      </c>
      <c r="C19" s="20" t="e">
        <f>#REF!+#REF!+#REF!</f>
        <v>#REF!</v>
      </c>
      <c r="D19" s="30"/>
    </row>
    <row r="20" spans="1:6" s="32" customFormat="1" ht="68.25" customHeight="1">
      <c r="A20" s="31" t="s">
        <v>20</v>
      </c>
      <c r="B20" s="28" t="s">
        <v>31</v>
      </c>
      <c r="C20" s="25">
        <v>-625.1</v>
      </c>
      <c r="D20" s="33" t="s">
        <v>40</v>
      </c>
    </row>
    <row r="21" spans="1:6" s="34" customFormat="1" ht="108" customHeight="1">
      <c r="A21" s="44" t="s">
        <v>45</v>
      </c>
      <c r="B21" s="28" t="s">
        <v>52</v>
      </c>
      <c r="C21" s="25">
        <f>-90.8-393.2-2450+74.7</f>
        <v>-2859.3</v>
      </c>
      <c r="D21" s="16" t="s">
        <v>48</v>
      </c>
    </row>
    <row r="22" spans="1:6" s="35" customFormat="1" ht="57" customHeight="1">
      <c r="A22" s="43" t="s">
        <v>21</v>
      </c>
      <c r="B22" s="28" t="s">
        <v>19</v>
      </c>
      <c r="C22" s="25">
        <f>2950+880+484</f>
        <v>4314</v>
      </c>
      <c r="D22" s="28" t="s">
        <v>42</v>
      </c>
    </row>
    <row r="23" spans="1:6" s="46" customFormat="1" ht="119.25" customHeight="1">
      <c r="A23" s="45" t="s">
        <v>23</v>
      </c>
      <c r="B23" s="16" t="s">
        <v>11</v>
      </c>
      <c r="C23" s="15">
        <f>-2527.6-2629.1+73.3+73.1</f>
        <v>-5010.2999999999993</v>
      </c>
      <c r="D23" s="28" t="s">
        <v>50</v>
      </c>
    </row>
    <row r="24" spans="1:6" s="2" customFormat="1" ht="30">
      <c r="A24" s="10" t="s">
        <v>32</v>
      </c>
      <c r="B24" s="41" t="s">
        <v>34</v>
      </c>
      <c r="C24" s="15">
        <v>41</v>
      </c>
      <c r="D24" s="16" t="s">
        <v>41</v>
      </c>
      <c r="F24" s="23"/>
    </row>
    <row r="25" spans="1:6" s="48" customFormat="1" ht="101.25" customHeight="1">
      <c r="A25" s="47" t="s">
        <v>33</v>
      </c>
      <c r="B25" s="28" t="s">
        <v>25</v>
      </c>
      <c r="C25" s="15">
        <f>75-22.2</f>
        <v>52.8</v>
      </c>
      <c r="D25" s="16" t="s">
        <v>51</v>
      </c>
      <c r="F25" s="49"/>
    </row>
    <row r="26" spans="1:6" s="40" customFormat="1" ht="19.5" customHeight="1">
      <c r="A26" s="3"/>
      <c r="B26" s="36" t="s">
        <v>12</v>
      </c>
      <c r="C26" s="7">
        <f>C11+C12+C13+C14+C15+C16+C17+C18+C20+C21+C22+C23+C24+C25</f>
        <v>6952.699999999998</v>
      </c>
      <c r="D26" s="39"/>
      <c r="E26" s="50"/>
    </row>
  </sheetData>
  <mergeCells count="5">
    <mergeCell ref="A5:D5"/>
    <mergeCell ref="A6:D6"/>
    <mergeCell ref="C8:D8"/>
    <mergeCell ref="B8:B9"/>
    <mergeCell ref="A8:A9"/>
  </mergeCells>
  <pageMargins left="0.19685039370078741" right="0.19685039370078741" top="0.39370078740157483" bottom="0.39370078740157483" header="0.31496062992125984" footer="0.31496062992125984"/>
  <pageSetup paperSize="9" scale="70" fitToHeight="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1</vt:lpstr>
      <vt:lpstr>'таблица 1'!Заголовки_для_печати</vt:lpstr>
    </vt:vector>
  </TitlesOfParts>
  <Company>Excel Development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Пользователь</cp:lastModifiedBy>
  <cp:lastPrinted>2016-06-08T10:49:42Z</cp:lastPrinted>
  <dcterms:created xsi:type="dcterms:W3CDTF">1996-10-08T23:32:33Z</dcterms:created>
  <dcterms:modified xsi:type="dcterms:W3CDTF">2016-06-20T11:20:17Z</dcterms:modified>
</cp:coreProperties>
</file>