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756"/>
  </bookViews>
  <sheets>
    <sheet name="2017" sheetId="49" r:id="rId1"/>
  </sheets>
  <definedNames>
    <definedName name="_xlnm.Print_Titles" localSheetId="0">'2017'!$7:$9</definedName>
  </definedNames>
  <calcPr calcId="125725"/>
</workbook>
</file>

<file path=xl/calcChain.xml><?xml version="1.0" encoding="utf-8"?>
<calcChain xmlns="http://schemas.openxmlformats.org/spreadsheetml/2006/main">
  <c r="C10" i="49"/>
  <c r="C13"/>
  <c r="C23"/>
  <c r="C20"/>
  <c r="C19"/>
  <c r="C18"/>
  <c r="C17"/>
  <c r="C16"/>
  <c r="C11"/>
</calcChain>
</file>

<file path=xl/sharedStrings.xml><?xml version="1.0" encoding="utf-8"?>
<sst xmlns="http://schemas.openxmlformats.org/spreadsheetml/2006/main" count="49" uniqueCount="49">
  <si>
    <t>№ п/п</t>
  </si>
  <si>
    <t>к решению Думы города Урай</t>
  </si>
  <si>
    <t>Сумма (тыс.рублей)</t>
  </si>
  <si>
    <t>Предложения</t>
  </si>
  <si>
    <t>Наименование программы (структурных единиц программы)</t>
  </si>
  <si>
    <t>Муниципальная программа "Обеспечение градостроительной деятельности на территории города Урай" на  2015-2017 годы</t>
  </si>
  <si>
    <t>Муниципальная программа "Развитие образования города Урай" на 2014-2018 годы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</si>
  <si>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</si>
  <si>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</si>
  <si>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Муниципальная программа "Охрана окружающей среды в границах города Урай" на 2017-2020 годы</t>
  </si>
  <si>
    <t>Муниципальная программа "Развитие транспортной системы города Урай" на 2016-2020 годы</t>
  </si>
  <si>
    <t>Всего расходов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</si>
  <si>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</si>
  <si>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</si>
  <si>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</si>
  <si>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</si>
  <si>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</si>
  <si>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</si>
  <si>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</si>
  <si>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</si>
  <si>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</si>
  <si>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</t>
  </si>
  <si>
    <t>Предложения о внесении изменений в муниципальные программы, предусматривающие изменения объемов финансирования в связи с изменениями в решение о бюджете</t>
  </si>
  <si>
    <t>Муниципальная программа "Культура города Урай" на 2017-2021 годы</t>
  </si>
  <si>
    <t>11.</t>
  </si>
  <si>
    <t>12.</t>
  </si>
  <si>
    <t>Муниципальная программа "Совершенствование и развитие муниципального управления в городе Урай" на 2015-2017 годы</t>
  </si>
  <si>
    <t>подготовка и проведение культурно-массовых мероприятий</t>
  </si>
  <si>
    <t>Мунципальная программа "Развитие физической культуры, спорта и туризма в городе Урай" на 2016-2018 годы</t>
  </si>
  <si>
    <t>разработка проектно-сметной документации на строительство жесткой кровли ДС "Старт"</t>
  </si>
  <si>
    <t>Муниципальная программа "Капитальный ремонт и реконструкция систем коммунальной инфраструктуры города Урай на 2014-2020 годы"</t>
  </si>
  <si>
    <t xml:space="preserve">доля софинансирования местного бюджета объект "Инженерные сети микрорайон 2"А". Приемная камера КНС-3(V=120v3) г.Урай" </t>
  </si>
  <si>
    <r>
      <t xml:space="preserve">перераспределение средств высвободившихся по результатам проведения конкурсных торгов по разработке программы комплексного развития транспортной инфраструктуры </t>
    </r>
    <r>
      <rPr>
        <b/>
        <sz val="12"/>
        <rFont val="Times New Roman"/>
        <family val="1"/>
        <charset val="204"/>
      </rPr>
      <t>"-" 349,0 тыс.рублей</t>
    </r>
    <r>
      <rPr>
        <sz val="12"/>
        <rFont val="Times New Roman"/>
        <family val="1"/>
        <charset val="204"/>
      </rPr>
      <t xml:space="preserve">, услуги по содержанию объекта "Реконструкция объездной автомобильной дороги г.Урай, искусственные сооружения, наружные инженерные сети" </t>
    </r>
    <r>
      <rPr>
        <b/>
        <sz val="12"/>
        <rFont val="Times New Roman"/>
        <family val="1"/>
        <charset val="204"/>
      </rPr>
      <t>"-" 388,5 тыс.рублей,</t>
    </r>
    <r>
      <rPr>
        <sz val="12"/>
        <rFont val="Times New Roman"/>
        <family val="1"/>
        <charset val="204"/>
      </rPr>
      <t xml:space="preserve"> разработка Комплексной схемы организации дорожного движения города Урай - </t>
    </r>
    <r>
      <rPr>
        <b/>
        <sz val="12"/>
        <rFont val="Times New Roman"/>
        <family val="1"/>
        <charset val="204"/>
      </rPr>
      <t>"+"388,5 тыс.рублей.</t>
    </r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</si>
  <si>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</si>
  <si>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r>
      <t xml:space="preserve">восстановление средств по статье "Резервный фонд" в результате экономии средств выделенных для подведомственного муниципального казенного учреждения "Управление капитального строительства города Урай" для исполнения решения Урайского городского суда ХМАО-Югры о возмещении администрацией города Урай убытков путем выполнения работ по благоустройству территории жилого дома по адресу г.Урай, ул.Шевченко, д.16 - </t>
    </r>
    <r>
      <rPr>
        <b/>
        <sz val="12"/>
        <rFont val="Times New Roman"/>
        <family val="1"/>
        <charset val="204"/>
      </rPr>
      <t>"+"1388,0 тыс.рублей.</t>
    </r>
    <r>
      <rPr>
        <sz val="12"/>
        <rFont val="Times New Roman"/>
        <family val="1"/>
        <charset val="204"/>
      </rPr>
      <t xml:space="preserve"> Выделено из резервного фонда: для оказания разовой материальной помощи, пострадавшему от пожара -</t>
    </r>
    <r>
      <rPr>
        <b/>
        <sz val="12"/>
        <rFont val="Times New Roman"/>
        <family val="1"/>
        <charset val="204"/>
      </rPr>
      <t>"-" 25,0 тыс.рублей</t>
    </r>
    <r>
      <rPr>
        <sz val="12"/>
        <rFont val="Times New Roman"/>
        <family val="1"/>
        <charset val="204"/>
      </rPr>
      <t>,  для подведомственного муниципального казенного учреждения "Управление капитального строительства города Урай" для исполнения решения  Арбитражного суда ХМАО-Югры от 02.11.2016 по делу №А75-10768/2016 об удовлетворении исковых требований в пользу ООО "Томскоблстрой" на оплату пеней -</t>
    </r>
    <r>
      <rPr>
        <b/>
        <sz val="12"/>
        <rFont val="Times New Roman"/>
        <family val="1"/>
        <charset val="204"/>
      </rPr>
      <t>"-" 82,0 тыс.рублей</t>
    </r>
    <r>
      <rPr>
        <sz val="12"/>
        <rFont val="Times New Roman"/>
        <family val="1"/>
        <charset val="204"/>
      </rPr>
      <t xml:space="preserve">.  </t>
    </r>
  </si>
  <si>
    <r>
      <t>высвобождение средств местного бюджета в связи с софинансированием расходных обязательств по предоставлению государственных услуг федеральных органов исполнительной власти, исполнительных органов государственной власти автономного округа МАУ "Многофункциональный центр предоставления государственных и муниципальных услуг» -</t>
    </r>
    <r>
      <rPr>
        <b/>
        <sz val="12"/>
        <rFont val="Times New Roman"/>
        <family val="1"/>
        <charset val="204"/>
      </rPr>
      <t xml:space="preserve">"-" 2 000,0 тыс.рублей. </t>
    </r>
    <r>
      <rPr>
        <sz val="12"/>
        <rFont val="Times New Roman"/>
        <family val="1"/>
        <charset val="204"/>
      </rPr>
      <t xml:space="preserve">Увеличены расходы на выплату заработной платы и начислений на нее, не обеспеченных финансированием в 2017 году до установленного норматива ОМС -               </t>
    </r>
    <r>
      <rPr>
        <b/>
        <sz val="12"/>
        <rFont val="Times New Roman"/>
        <family val="1"/>
        <charset val="204"/>
      </rPr>
      <t>"+"7 299,2 тыс.рублей</t>
    </r>
    <r>
      <rPr>
        <sz val="12"/>
        <rFont val="Times New Roman"/>
        <family val="1"/>
        <charset val="204"/>
      </rPr>
      <t>, организация и проведение городского Форума "Урай-наш общий дом" -</t>
    </r>
    <r>
      <rPr>
        <b/>
        <sz val="12"/>
        <rFont val="Times New Roman"/>
        <family val="1"/>
        <charset val="204"/>
      </rPr>
      <t xml:space="preserve">"+" 270,0 тыс.рублей, </t>
    </r>
  </si>
  <si>
    <r>
      <t xml:space="preserve">перераспределение средств высвободившихся по результатам проведения конкурсных торгов объект "Инженерные сети микрорайон 1А, г.Урай. Наружные сети канализации (ПИР)" </t>
    </r>
    <r>
      <rPr>
        <b/>
        <sz val="12"/>
        <rFont val="Times New Roman"/>
        <family val="1"/>
        <charset val="204"/>
      </rPr>
      <t>"-"565,9 тыс.рублей</t>
    </r>
    <r>
      <rPr>
        <sz val="12"/>
        <rFont val="Times New Roman"/>
        <family val="1"/>
        <charset val="204"/>
      </rPr>
      <t xml:space="preserve">, "Наружные сети освещения по улице Южная в городе Урай" - </t>
    </r>
    <r>
      <rPr>
        <b/>
        <sz val="12"/>
        <rFont val="Times New Roman"/>
        <family val="1"/>
        <charset val="204"/>
      </rPr>
      <t>"-" 30,0 тыс.рублей</t>
    </r>
    <r>
      <rPr>
        <sz val="12"/>
        <rFont val="Times New Roman"/>
        <family val="1"/>
        <charset val="204"/>
      </rPr>
      <t xml:space="preserve">, выполнение дополнительных земляных работ на  объекте "Инженерные сети по ул.Спокойная,Южная в г.Урай </t>
    </r>
    <r>
      <rPr>
        <b/>
        <sz val="12"/>
        <rFont val="Times New Roman"/>
        <family val="1"/>
        <charset val="204"/>
      </rPr>
      <t>"+"967,5 тыс.рублей.</t>
    </r>
  </si>
  <si>
    <t>Муниципальная программа "Модернизация здравоохранения муниципального образования городской округ город Урай" на 2013-2017 годы</t>
  </si>
  <si>
    <t xml:space="preserve">выполнение СМР по модернизации котельной на объекте "Больница восстановительного лечения в г.Урай. II очередь. Первый пусковой комплекс. (модернизация котельной) </t>
  </si>
  <si>
    <t>13.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</si>
  <si>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</si>
  <si>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 xml:space="preserve">предоставление субсидии на возмещение части затрат на приобретение сельскохозяйственной техники </t>
  </si>
  <si>
    <r>
      <t xml:space="preserve">выплата выкупной стоимости за жилье- </t>
    </r>
    <r>
      <rPr>
        <b/>
        <sz val="12"/>
        <rFont val="Times New Roman"/>
        <family val="1"/>
        <charset val="204"/>
      </rPr>
      <t>"+"5 312,0 тыс.рублей</t>
    </r>
    <r>
      <rPr>
        <sz val="12"/>
        <rFont val="Times New Roman"/>
        <family val="1"/>
        <charset val="204"/>
      </rPr>
      <t xml:space="preserve">, доля софинансирования местного бюджета в рамках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- </t>
    </r>
    <r>
      <rPr>
        <b/>
        <sz val="12"/>
        <rFont val="Times New Roman"/>
        <family val="1"/>
        <charset val="204"/>
      </rPr>
      <t>"+"35 935,4 тыс.рублей</t>
    </r>
    <r>
      <rPr>
        <sz val="12"/>
        <rFont val="Times New Roman"/>
        <family val="1"/>
        <charset val="204"/>
      </rPr>
      <t>.</t>
    </r>
  </si>
  <si>
    <t>ликвидация несанкционированных свалок район СОНТ "Таежный" -600,0 тыс.руб., мкр.Лесной -150,0 тыс.руб., участие во Всероссийском экологическом субботнике "Зеленая Россия"-50,0 тыс.руб.</t>
  </si>
  <si>
    <r>
      <t>объект "Реконструкция площади "Планета Звезд" резервные гильзы под кабель ВЛ 6кВ под стоянкой у дома 101 -</t>
    </r>
    <r>
      <rPr>
        <b/>
        <sz val="12"/>
        <rFont val="Times New Roman"/>
        <family val="1"/>
        <charset val="204"/>
      </rPr>
      <t xml:space="preserve">"+"317,4 тыс.рублей,  </t>
    </r>
    <r>
      <rPr>
        <sz val="12"/>
        <rFont val="Times New Roman"/>
        <family val="1"/>
        <charset val="204"/>
      </rPr>
      <t xml:space="preserve">металлическое ограждение- </t>
    </r>
    <r>
      <rPr>
        <b/>
        <sz val="12"/>
        <rFont val="Times New Roman"/>
        <family val="1"/>
        <charset val="204"/>
      </rPr>
      <t>"+"61,9 тыс.рублей</t>
    </r>
    <r>
      <rPr>
        <sz val="12"/>
        <rFont val="Times New Roman"/>
        <family val="1"/>
        <charset val="204"/>
      </rPr>
      <t xml:space="preserve">, вертикальная планировка, замена переувлажненного грунта - </t>
    </r>
    <r>
      <rPr>
        <b/>
        <sz val="12"/>
        <rFont val="Times New Roman"/>
        <family val="1"/>
        <charset val="204"/>
      </rPr>
      <t>"+"1232,3 тыс.рублей</t>
    </r>
    <r>
      <rPr>
        <sz val="12"/>
        <rFont val="Times New Roman"/>
        <family val="1"/>
        <charset val="204"/>
      </rPr>
      <t>, наружные сети канализации и водоснабжения -</t>
    </r>
    <r>
      <rPr>
        <b/>
        <sz val="12"/>
        <rFont val="Times New Roman"/>
        <family val="1"/>
        <charset val="204"/>
      </rPr>
      <t xml:space="preserve">"+"4512,6 тыс.рублей, </t>
    </r>
    <r>
      <rPr>
        <sz val="12"/>
        <rFont val="Times New Roman"/>
        <family val="1"/>
        <charset val="204"/>
      </rPr>
      <t xml:space="preserve">ПСД наружные сети канализации </t>
    </r>
    <r>
      <rPr>
        <b/>
        <sz val="12"/>
        <rFont val="Times New Roman"/>
        <family val="1"/>
        <charset val="204"/>
      </rPr>
      <t>"+" 100,0 тыс.рублей</t>
    </r>
    <r>
      <rPr>
        <sz val="12"/>
        <rFont val="Times New Roman"/>
        <family val="1"/>
        <charset val="204"/>
      </rPr>
      <t>, корректировка проекта</t>
    </r>
    <r>
      <rPr>
        <b/>
        <sz val="12"/>
        <rFont val="Times New Roman"/>
        <family val="1"/>
        <charset val="204"/>
      </rPr>
      <t xml:space="preserve"> "+" 30,0 тыс.рублей,</t>
    </r>
    <r>
      <rPr>
        <sz val="12"/>
        <rFont val="Times New Roman"/>
        <family val="1"/>
        <charset val="204"/>
      </rPr>
      <t xml:space="preserve"> разработка программы комплексного развития социальной инфраструктуры -</t>
    </r>
    <r>
      <rPr>
        <b/>
        <sz val="12"/>
        <rFont val="Times New Roman"/>
        <family val="1"/>
        <charset val="204"/>
      </rPr>
      <t>"+" 349,0 тыс.рублей</t>
    </r>
    <r>
      <rPr>
        <sz val="12"/>
        <rFont val="Times New Roman"/>
        <family val="1"/>
        <charset val="204"/>
      </rPr>
      <t>, перераспределение средств высвободившихся по результатам проведения конкурсных торгов, а так же текущего содержания МКУ "УКС" -</t>
    </r>
    <r>
      <rPr>
        <b/>
        <sz val="12"/>
        <rFont val="Times New Roman"/>
        <family val="1"/>
        <charset val="204"/>
      </rPr>
      <t>"-"567,2 тыс.рублей</t>
    </r>
    <r>
      <rPr>
        <sz val="12"/>
        <rFont val="Times New Roman"/>
        <family val="1"/>
        <charset val="204"/>
      </rPr>
      <t>.</t>
    </r>
  </si>
  <si>
    <t xml:space="preserve">Приложение </t>
  </si>
  <si>
    <r>
      <t xml:space="preserve">увеличение ассигнований в связи с корректировкой средств (уменьшением) в рамках Дополнительного соглашения №13 от 31.05.2017 к Соглашению о сотрудничестве между Правительством ХМАО-Югры и ПАО "Нефтяная компания "ЛУКОЙЛ" на 2017 год), предусмотренных на выполнение капитального ремонта МДОУ СОШ №5 </t>
    </r>
    <r>
      <rPr>
        <b/>
        <sz val="12"/>
        <rFont val="Times New Roman"/>
        <family val="1"/>
        <charset val="204"/>
      </rPr>
      <t>"+"6 057,8 тыс.рублей</t>
    </r>
    <r>
      <rPr>
        <sz val="12"/>
        <rFont val="Times New Roman"/>
        <family val="1"/>
        <charset val="204"/>
      </rPr>
      <t>, технологическое присоединение, размещение строительных отходов, коммунальные услуги до момента заключения контракта по объекту "Капитальный ремонт МДОУ СОШ №5"  -</t>
    </r>
    <r>
      <rPr>
        <b/>
        <sz val="12"/>
        <rFont val="Times New Roman"/>
        <family val="1"/>
        <charset val="204"/>
      </rPr>
      <t>"+"565, 2 тыс.рублей</t>
    </r>
    <r>
      <rPr>
        <sz val="12"/>
        <rFont val="Times New Roman"/>
        <family val="1"/>
        <charset val="204"/>
      </rPr>
      <t xml:space="preserve">, расчет пожарных рисков детские сады №6,8,12,16,19 - </t>
    </r>
    <r>
      <rPr>
        <b/>
        <sz val="12"/>
        <rFont val="Times New Roman"/>
        <family val="1"/>
        <charset val="204"/>
      </rPr>
      <t>"+"400,0 тыс.рублей,</t>
    </r>
    <r>
      <rPr>
        <sz val="12"/>
        <rFont val="Times New Roman"/>
        <family val="1"/>
        <charset val="204"/>
      </rPr>
      <t xml:space="preserve"> ремонт и реконструкция детских садов (выполнение работ по ремонту кровли МБДОУ "Детский сад №10 "Снежинка")-</t>
    </r>
    <r>
      <rPr>
        <b/>
        <sz val="12"/>
        <rFont val="Times New Roman"/>
        <family val="1"/>
        <charset val="204"/>
      </rPr>
      <t xml:space="preserve"> "4 862,1 тыс.рублей, </t>
    </r>
    <r>
      <rPr>
        <sz val="12"/>
        <rFont val="Times New Roman"/>
        <family val="1"/>
        <charset val="204"/>
      </rPr>
      <t xml:space="preserve">увеличение финансового обеспечения муниципального задания на оказание муниципальных услуг в связи с окончанием ремонтных работ и вводом в эксплуатацию с 1 октября 2017 года МБОУ СОШ №5 - </t>
    </r>
    <r>
      <rPr>
        <b/>
        <sz val="12"/>
        <rFont val="Times New Roman"/>
        <family val="1"/>
        <charset val="204"/>
      </rPr>
      <t xml:space="preserve">"+"800,2 тыс.рублей.  </t>
    </r>
  </si>
  <si>
    <t>от 10 августа 2017 года №52</t>
  </si>
  <si>
    <t xml:space="preserve">Предложения о внесении изменений в муниципальные программы на 2017 год
В связи с изменениями в решение о бюджете городского округа город Урай на 2017 год и на плановый период 2018 и 2019 годов предусматриваются изменения объемов финансирования на 2017 год  13 муниципальных программ 
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</si>
</sst>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&quot;+&quot;\ #,##0.0;&quot;-&quot;\ #,##0.0;&quot;&quot;\ 0.0"/>
    <numFmt numFmtId="166" formatCode="_(* #,##0.0_);_(* \(#,##0.0\);_(* &quot;-&quot;??_);_(@_)"/>
    <numFmt numFmtId="167" formatCode="_-* #,##0.0\ _₽_-;\-* #,##0.0\ _₽_-;_-* &quot;-&quot;?\ _₽_-;_-@_-"/>
    <numFmt numFmtId="168" formatCode="0000000000"/>
  </numFmts>
  <fonts count="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2" borderId="1">
      <alignment horizontal="left" vertical="top" wrapText="1"/>
    </xf>
  </cellStyleXfs>
  <cellXfs count="38">
    <xf numFmtId="0" fontId="0" fillId="0" borderId="0" xfId="0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66" fontId="5" fillId="3" borderId="0" xfId="6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166" fontId="5" fillId="3" borderId="0" xfId="6" applyNumberFormat="1" applyFont="1" applyFill="1" applyAlignment="1">
      <alignment horizontal="right"/>
    </xf>
    <xf numFmtId="166" fontId="5" fillId="3" borderId="2" xfId="6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/>
    </xf>
    <xf numFmtId="0" fontId="5" fillId="3" borderId="2" xfId="6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 applyProtection="1">
      <protection hidden="1"/>
    </xf>
    <xf numFmtId="0" fontId="5" fillId="3" borderId="2" xfId="0" applyFont="1" applyFill="1" applyBorder="1" applyAlignment="1">
      <alignment horizontal="left" wrapText="1"/>
    </xf>
    <xf numFmtId="16" fontId="5" fillId="3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/>
    <xf numFmtId="167" fontId="5" fillId="3" borderId="0" xfId="0" applyNumberFormat="1" applyFont="1" applyFill="1"/>
    <xf numFmtId="0" fontId="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165" fontId="7" fillId="0" borderId="2" xfId="1" applyNumberFormat="1" applyFont="1" applyFill="1" applyBorder="1" applyAlignment="1" applyProtection="1">
      <protection hidden="1"/>
    </xf>
    <xf numFmtId="0" fontId="7" fillId="0" borderId="2" xfId="0" applyFont="1" applyFill="1" applyBorder="1"/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68" fontId="5" fillId="0" borderId="2" xfId="1" applyNumberFormat="1" applyFont="1" applyFill="1" applyBorder="1" applyAlignment="1" applyProtection="1">
      <alignment vertical="center" wrapText="1"/>
      <protection hidden="1"/>
    </xf>
    <xf numFmtId="0" fontId="7" fillId="0" borderId="2" xfId="1" applyNumberFormat="1" applyFont="1" applyFill="1" applyBorder="1" applyAlignment="1" applyProtection="1">
      <alignment vertical="center"/>
      <protection hidden="1"/>
    </xf>
    <xf numFmtId="168" fontId="5" fillId="0" borderId="2" xfId="2" applyNumberFormat="1" applyFont="1" applyFill="1" applyBorder="1" applyAlignment="1" applyProtection="1">
      <alignment wrapText="1"/>
      <protection hidden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168" fontId="5" fillId="0" borderId="2" xfId="1" applyNumberFormat="1" applyFont="1" applyFill="1" applyBorder="1" applyAlignment="1" applyProtection="1">
      <alignment wrapText="1"/>
      <protection hidden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wrapText="1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Процентный 2" xfId="5"/>
    <cellStyle name="Финансовый" xfId="6" builtinId="3"/>
    <cellStyle name="Финансовый 2" xfId="7"/>
    <cellStyle name="Финансовый 3" xfId="8"/>
    <cellStyle name="Элементы осей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6" sqref="D6"/>
    </sheetView>
  </sheetViews>
  <sheetFormatPr defaultRowHeight="15.75"/>
  <cols>
    <col min="1" max="1" width="5.28515625" style="1" customWidth="1"/>
    <col min="2" max="2" width="56.5703125" style="8" customWidth="1"/>
    <col min="3" max="3" width="16.140625" style="3" customWidth="1"/>
    <col min="4" max="4" width="75.140625" style="2" customWidth="1"/>
    <col min="5" max="5" width="20.42578125" style="2" customWidth="1"/>
    <col min="6" max="6" width="9.28515625" style="2" bestFit="1" customWidth="1"/>
    <col min="7" max="10" width="9.140625" style="2"/>
    <col min="11" max="11" width="9.28515625" style="2" bestFit="1" customWidth="1"/>
    <col min="12" max="16384" width="9.140625" style="2"/>
  </cols>
  <sheetData>
    <row r="1" spans="1:6">
      <c r="D1" s="4" t="s">
        <v>45</v>
      </c>
    </row>
    <row r="2" spans="1:6">
      <c r="D2" s="4" t="s">
        <v>1</v>
      </c>
    </row>
    <row r="3" spans="1:6">
      <c r="D3" s="4" t="s">
        <v>47</v>
      </c>
    </row>
    <row r="4" spans="1:6" ht="19.5" customHeight="1"/>
    <row r="5" spans="1:6" ht="67.5" customHeight="1">
      <c r="A5" s="31" t="s">
        <v>48</v>
      </c>
      <c r="B5" s="31"/>
      <c r="C5" s="31"/>
      <c r="D5" s="32"/>
    </row>
    <row r="6" spans="1:6">
      <c r="B6" s="23"/>
      <c r="C6" s="1"/>
      <c r="D6" s="5"/>
    </row>
    <row r="7" spans="1:6" ht="46.5" customHeight="1">
      <c r="A7" s="35" t="s">
        <v>0</v>
      </c>
      <c r="B7" s="35" t="s">
        <v>4</v>
      </c>
      <c r="C7" s="33" t="s">
        <v>22</v>
      </c>
      <c r="D7" s="34"/>
    </row>
    <row r="8" spans="1:6" s="8" customFormat="1" ht="45" customHeight="1">
      <c r="A8" s="37"/>
      <c r="B8" s="36"/>
      <c r="C8" s="6" t="s">
        <v>2</v>
      </c>
      <c r="D8" s="7" t="s">
        <v>3</v>
      </c>
    </row>
    <row r="9" spans="1:6" ht="14.25" customHeight="1">
      <c r="A9" s="9">
        <v>1</v>
      </c>
      <c r="B9" s="24">
        <v>2</v>
      </c>
      <c r="C9" s="10">
        <v>3</v>
      </c>
      <c r="D9" s="9">
        <v>4</v>
      </c>
    </row>
    <row r="10" spans="1:6" ht="244.5" customHeight="1">
      <c r="A10" s="9" t="s">
        <v>21</v>
      </c>
      <c r="B10" s="25" t="s">
        <v>6</v>
      </c>
      <c r="C10" s="11">
        <f>6057.8+400+4862.1+565.2+800.2</f>
        <v>12685.300000000003</v>
      </c>
      <c r="D10" s="12" t="s">
        <v>46</v>
      </c>
    </row>
    <row r="11" spans="1:6" s="15" customFormat="1" ht="31.5">
      <c r="A11" s="13" t="s">
        <v>12</v>
      </c>
      <c r="B11" s="27" t="s">
        <v>23</v>
      </c>
      <c r="C11" s="11">
        <f>650</f>
        <v>650</v>
      </c>
      <c r="D11" s="14" t="s">
        <v>27</v>
      </c>
    </row>
    <row r="12" spans="1:6" s="15" customFormat="1" ht="47.25">
      <c r="A12" s="13" t="s">
        <v>13</v>
      </c>
      <c r="B12" s="27" t="s">
        <v>28</v>
      </c>
      <c r="C12" s="11">
        <v>526.70000000000005</v>
      </c>
      <c r="D12" s="14" t="s">
        <v>29</v>
      </c>
    </row>
    <row r="13" spans="1:6" s="17" customFormat="1" ht="110.25">
      <c r="A13" s="16" t="s">
        <v>14</v>
      </c>
      <c r="B13" s="25" t="s">
        <v>8</v>
      </c>
      <c r="C13" s="11">
        <f>5312+35935.4</f>
        <v>41247.4</v>
      </c>
      <c r="D13" s="14" t="s">
        <v>42</v>
      </c>
      <c r="F13" s="18"/>
    </row>
    <row r="14" spans="1:6" s="17" customFormat="1" ht="47.25">
      <c r="A14" s="16" t="s">
        <v>15</v>
      </c>
      <c r="B14" s="27" t="s">
        <v>30</v>
      </c>
      <c r="C14" s="11">
        <v>465.9</v>
      </c>
      <c r="D14" s="28" t="s">
        <v>31</v>
      </c>
      <c r="F14" s="18"/>
    </row>
    <row r="15" spans="1:6" ht="47.25">
      <c r="A15" s="9" t="s">
        <v>16</v>
      </c>
      <c r="B15" s="25" t="s">
        <v>9</v>
      </c>
      <c r="C15" s="11">
        <v>800</v>
      </c>
      <c r="D15" s="14" t="s">
        <v>43</v>
      </c>
    </row>
    <row r="16" spans="1:6" ht="110.25">
      <c r="A16" s="9" t="s">
        <v>17</v>
      </c>
      <c r="B16" s="25" t="s">
        <v>10</v>
      </c>
      <c r="C16" s="11">
        <f>-737.5+388.5</f>
        <v>-349</v>
      </c>
      <c r="D16" s="19" t="s">
        <v>32</v>
      </c>
    </row>
    <row r="17" spans="1:4" ht="220.5">
      <c r="A17" s="9" t="s">
        <v>18</v>
      </c>
      <c r="B17" s="27" t="s">
        <v>33</v>
      </c>
      <c r="C17" s="11">
        <f>1388-82-25</f>
        <v>1281</v>
      </c>
      <c r="D17" s="19" t="s">
        <v>34</v>
      </c>
    </row>
    <row r="18" spans="1:4" ht="157.5">
      <c r="A18" s="9" t="s">
        <v>19</v>
      </c>
      <c r="B18" s="25" t="s">
        <v>26</v>
      </c>
      <c r="C18" s="11">
        <f>5569.2</f>
        <v>5569.2</v>
      </c>
      <c r="D18" s="19" t="s">
        <v>35</v>
      </c>
    </row>
    <row r="19" spans="1:4" ht="173.25">
      <c r="A19" s="9" t="s">
        <v>20</v>
      </c>
      <c r="B19" s="25" t="s">
        <v>5</v>
      </c>
      <c r="C19" s="11">
        <f>6124.2+130+349-565.2-2</f>
        <v>6036</v>
      </c>
      <c r="D19" s="19" t="s">
        <v>44</v>
      </c>
    </row>
    <row r="20" spans="1:4" ht="118.5" customHeight="1">
      <c r="A20" s="9" t="s">
        <v>24</v>
      </c>
      <c r="B20" s="25" t="s">
        <v>7</v>
      </c>
      <c r="C20" s="11">
        <f>-595.9+967.5</f>
        <v>371.6</v>
      </c>
      <c r="D20" s="19" t="s">
        <v>36</v>
      </c>
    </row>
    <row r="21" spans="1:4" ht="63">
      <c r="A21" s="9" t="s">
        <v>25</v>
      </c>
      <c r="B21" s="30" t="s">
        <v>40</v>
      </c>
      <c r="C21" s="11">
        <v>248</v>
      </c>
      <c r="D21" s="19" t="s">
        <v>41</v>
      </c>
    </row>
    <row r="22" spans="1:4" ht="47.25">
      <c r="A22" s="9" t="s">
        <v>39</v>
      </c>
      <c r="B22" s="27" t="s">
        <v>37</v>
      </c>
      <c r="C22" s="11">
        <v>2174.4</v>
      </c>
      <c r="D22" s="29" t="s">
        <v>38</v>
      </c>
    </row>
    <row r="23" spans="1:4" ht="23.25" customHeight="1">
      <c r="A23" s="20"/>
      <c r="B23" s="26" t="s">
        <v>11</v>
      </c>
      <c r="C23" s="21">
        <f>SUM(C10:C22)</f>
        <v>71706.5</v>
      </c>
      <c r="D23" s="22"/>
    </row>
  </sheetData>
  <mergeCells count="4">
    <mergeCell ref="A5:D5"/>
    <mergeCell ref="C7:D7"/>
    <mergeCell ref="B7:B8"/>
    <mergeCell ref="A7:A8"/>
  </mergeCells>
  <pageMargins left="0.39370078740157483" right="0.19685039370078741" top="0.39370078740157483" bottom="0.39370078740157483" header="0.31496062992125984" footer="0.31496062992125984"/>
  <pageSetup paperSize="9" scale="65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'2017'!Заголовки_для_печати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2017-08-11T05:55:21Z</cp:lastPrinted>
  <dcterms:created xsi:type="dcterms:W3CDTF">1996-10-08T23:32:33Z</dcterms:created>
  <dcterms:modified xsi:type="dcterms:W3CDTF">2017-08-11T05:55:46Z</dcterms:modified>
</cp:coreProperties>
</file>