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9-од" sheetId="1" r:id="rId1"/>
  </sheets>
  <definedNames>
    <definedName name="_xlnm.Print_Titles" localSheetId="0">'79-од'!$9:$9</definedName>
  </definedNames>
  <calcPr fullCalcOnLoad="1"/>
</workbook>
</file>

<file path=xl/sharedStrings.xml><?xml version="1.0" encoding="utf-8"?>
<sst xmlns="http://schemas.openxmlformats.org/spreadsheetml/2006/main" count="221" uniqueCount="78">
  <si>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</si>
  <si>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</si>
  <si>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</si>
  <si>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</si>
  <si>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</si>
  <si>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</si>
  <si>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</si>
  <si>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</si>
  <si>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</si>
  <si>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</si>
  <si>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</si>
  <si>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</si>
  <si>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</si>
  <si>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</si>
  <si>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</si>
  <si>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</si>
  <si>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</si>
  <si>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</si>
  <si>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</si>
  <si>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</si>
  <si>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</si>
  <si>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</si>
  <si>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</si>
  <si>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ВСЕГО РАСХОДОВ</t>
  </si>
  <si>
    <t>Приложение  к приказу</t>
  </si>
  <si>
    <t>Комитета по финансам города Урай</t>
  </si>
  <si>
    <t xml:space="preserve">                            в ведомственной структуре расходов на 2013 год</t>
  </si>
  <si>
    <t>от  16.08.2013  №  79- од</t>
  </si>
  <si>
    <t xml:space="preserve">Управление образования администрации города Урай </t>
  </si>
  <si>
    <t>Молодежная политика и оздоровление детей</t>
  </si>
  <si>
    <t>07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</si>
  <si>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</si>
  <si>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</si>
  <si>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</si>
  <si>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</si>
  <si>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</si>
  <si>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Другие вопросы в области образования</t>
  </si>
  <si>
    <t>09</t>
  </si>
  <si>
    <t>Целевые программы муниципальных образований</t>
  </si>
  <si>
    <t>7950000</t>
  </si>
  <si>
    <t>Программа "Развитие образования города Урай" на 2011-2013 годы</t>
  </si>
  <si>
    <t>7950022</t>
  </si>
  <si>
    <t>Образование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</si>
  <si>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</si>
  <si>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</si>
  <si>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</si>
  <si>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</si>
  <si>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</si>
  <si>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</si>
  <si>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</si>
  <si>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</si>
  <si>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</si>
  <si>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</si>
  <si>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2.</t>
  </si>
  <si>
    <t xml:space="preserve">администрация города Урай </t>
  </si>
  <si>
    <t>040</t>
  </si>
  <si>
    <t>Общее образование</t>
  </si>
  <si>
    <t>02</t>
  </si>
  <si>
    <t>Региональные целевые программы</t>
  </si>
  <si>
    <t>5220000</t>
  </si>
  <si>
    <t>Программа "Новая школа Югры" на 2010-2013 годы</t>
  </si>
  <si>
    <t>5225602</t>
  </si>
  <si>
    <t>Подпрограмма "Развитие материально-технической базы сферы образования"</t>
  </si>
  <si>
    <t xml:space="preserve">Подпрограмма «Обеспечение комплексной безопасности и комфортных условий образовательного процесса» </t>
  </si>
  <si>
    <t>05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</si>
  <si>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</si>
  <si>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5222100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</si>
  <si>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</si>
  <si>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</si>
  <si>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</si>
  <si>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</si>
  <si>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</si>
  <si>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</si>
  <si>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11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</si>
  <si>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</si>
  <si>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</si>
  <si>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Физическая культура и спорт</t>
  </si>
  <si>
    <t>Массовый 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</si>
</sst>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5" fillId="35" borderId="10" xfId="0" applyFont="1" applyFill="1" applyBorder="1" applyAlignment="1">
      <alignment horizontal="right"/>
    </xf>
    <xf numFmtId="49" fontId="16" fillId="35" borderId="10" xfId="0" applyNumberFormat="1" applyFont="1" applyFill="1" applyBorder="1" applyAlignment="1">
      <alignment horizontal="center"/>
    </xf>
    <xf numFmtId="164" fontId="16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/>
    </xf>
    <xf numFmtId="164" fontId="15" fillId="35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 horizontal="right"/>
    </xf>
    <xf numFmtId="0" fontId="16" fillId="36" borderId="10" xfId="0" applyFont="1" applyFill="1" applyBorder="1" applyAlignment="1">
      <alignment wrapText="1"/>
    </xf>
    <xf numFmtId="49" fontId="16" fillId="36" borderId="10" xfId="0" applyNumberFormat="1" applyFont="1" applyFill="1" applyBorder="1" applyAlignment="1">
      <alignment horizontal="center"/>
    </xf>
    <xf numFmtId="164" fontId="16" fillId="36" borderId="10" xfId="0" applyNumberFormat="1" applyFont="1" applyFill="1" applyBorder="1" applyAlignment="1">
      <alignment/>
    </xf>
    <xf numFmtId="0" fontId="17" fillId="35" borderId="0" xfId="0" applyFont="1" applyFill="1" applyAlignment="1">
      <alignment/>
    </xf>
    <xf numFmtId="164" fontId="17" fillId="35" borderId="0" xfId="0" applyNumberFormat="1" applyFont="1" applyFill="1" applyAlignment="1">
      <alignment/>
    </xf>
    <xf numFmtId="0" fontId="16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/>
    </xf>
    <xf numFmtId="49" fontId="16" fillId="36" borderId="10" xfId="0" applyNumberFormat="1" applyFont="1" applyFill="1" applyBorder="1" applyAlignment="1">
      <alignment horizontal="right" wrapText="1"/>
    </xf>
    <xf numFmtId="0" fontId="17" fillId="35" borderId="0" xfId="0" applyFont="1" applyFill="1" applyAlignment="1">
      <alignment wrapText="1"/>
    </xf>
    <xf numFmtId="164" fontId="17" fillId="35" borderId="0" xfId="0" applyNumberFormat="1" applyFont="1" applyFill="1" applyAlignment="1">
      <alignment wrapText="1"/>
    </xf>
    <xf numFmtId="0" fontId="16" fillId="35" borderId="10" xfId="0" applyFont="1" applyFill="1" applyBorder="1" applyAlignment="1">
      <alignment horizontal="right" wrapText="1"/>
    </xf>
    <xf numFmtId="49" fontId="16" fillId="35" borderId="10" xfId="0" applyNumberFormat="1" applyFont="1" applyFill="1" applyBorder="1" applyAlignment="1">
      <alignment horizontal="center" wrapText="1"/>
    </xf>
    <xf numFmtId="164" fontId="16" fillId="35" borderId="10" xfId="0" applyNumberFormat="1" applyFont="1" applyFill="1" applyBorder="1" applyAlignment="1">
      <alignment wrapText="1"/>
    </xf>
    <xf numFmtId="0" fontId="16" fillId="35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 horizontal="right"/>
    </xf>
    <xf numFmtId="49" fontId="16" fillId="35" borderId="10" xfId="0" applyNumberFormat="1" applyFont="1" applyFill="1" applyBorder="1" applyAlignment="1">
      <alignment horizontal="right" wrapText="1"/>
    </xf>
    <xf numFmtId="0" fontId="18" fillId="35" borderId="10" xfId="52" applyNumberFormat="1" applyFont="1" applyFill="1" applyBorder="1" applyAlignment="1" applyProtection="1">
      <alignment wrapText="1"/>
      <protection hidden="1"/>
    </xf>
    <xf numFmtId="0" fontId="17" fillId="0" borderId="0" xfId="0" applyFont="1" applyFill="1" applyAlignment="1">
      <alignment wrapText="1"/>
    </xf>
    <xf numFmtId="164" fontId="17" fillId="0" borderId="0" xfId="0" applyNumberFormat="1" applyFont="1" applyFill="1" applyAlignment="1">
      <alignment wrapText="1"/>
    </xf>
    <xf numFmtId="0" fontId="51" fillId="35" borderId="10" xfId="0" applyFont="1" applyFill="1" applyBorder="1" applyAlignment="1">
      <alignment horizontal="right"/>
    </xf>
    <xf numFmtId="0" fontId="51" fillId="35" borderId="10" xfId="0" applyFont="1" applyFill="1" applyBorder="1" applyAlignment="1">
      <alignment/>
    </xf>
    <xf numFmtId="0" fontId="51" fillId="35" borderId="10" xfId="0" applyFont="1" applyFill="1" applyBorder="1" applyAlignment="1">
      <alignment wrapText="1"/>
    </xf>
    <xf numFmtId="49" fontId="51" fillId="35" borderId="10" xfId="0" applyNumberFormat="1" applyFont="1" applyFill="1" applyBorder="1" applyAlignment="1">
      <alignment horizontal="center"/>
    </xf>
    <xf numFmtId="164" fontId="52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49" fontId="52" fillId="35" borderId="10" xfId="0" applyNumberFormat="1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0" fontId="52" fillId="35" borderId="10" xfId="0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/>
    </xf>
    <xf numFmtId="49" fontId="52" fillId="35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pane xSplit="7" ySplit="9" topLeftCell="H4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:L58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17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24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25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27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>
      <c r="A6" s="68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>
      <c r="A7" s="68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23" customFormat="1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4" s="41" customFormat="1" ht="23.25" customHeight="1">
      <c r="A11" s="30" t="s">
        <v>53</v>
      </c>
      <c r="B11" s="31" t="s">
        <v>54</v>
      </c>
      <c r="C11" s="40" t="s">
        <v>55</v>
      </c>
      <c r="D11" s="32"/>
      <c r="E11" s="32"/>
      <c r="F11" s="32"/>
      <c r="G11" s="32"/>
      <c r="H11" s="33">
        <f>I11+J11+K11+L11</f>
        <v>69712.7</v>
      </c>
      <c r="I11" s="33">
        <f>I12+I17+I24</f>
        <v>-625.3</v>
      </c>
      <c r="J11" s="33">
        <f>J16+J70+J123+J290+J451+J473+J540+J580+J604+J679+J703</f>
        <v>0</v>
      </c>
      <c r="K11" s="33">
        <f>K12+K17+K24</f>
        <v>70338</v>
      </c>
      <c r="L11" s="33">
        <f>L16+L70+L123+L290+L451+L473+L540+L580+L604+L679+L703</f>
        <v>0</v>
      </c>
      <c r="N11" s="42"/>
    </row>
    <row r="12" spans="1:14" s="50" customFormat="1" ht="23.25" customHeight="1">
      <c r="A12" s="52"/>
      <c r="B12" s="53" t="s">
        <v>58</v>
      </c>
      <c r="C12" s="54"/>
      <c r="D12" s="55" t="s">
        <v>64</v>
      </c>
      <c r="E12" s="55" t="s">
        <v>57</v>
      </c>
      <c r="F12" s="55" t="s">
        <v>59</v>
      </c>
      <c r="G12" s="55"/>
      <c r="H12" s="56">
        <f>SUM(I12:L12)</f>
        <v>52190</v>
      </c>
      <c r="I12" s="57">
        <f>I13</f>
        <v>0</v>
      </c>
      <c r="J12" s="57">
        <f>J13</f>
        <v>0</v>
      </c>
      <c r="K12" s="57">
        <f>K13+K19</f>
        <v>52190</v>
      </c>
      <c r="L12" s="57">
        <f>L13</f>
        <v>0</v>
      </c>
      <c r="N12" s="51"/>
    </row>
    <row r="13" spans="1:14" s="50" customFormat="1" ht="66" customHeight="1">
      <c r="A13" s="52"/>
      <c r="B13" s="54" t="s">
        <v>65</v>
      </c>
      <c r="C13" s="54"/>
      <c r="D13" s="55" t="s">
        <v>64</v>
      </c>
      <c r="E13" s="55" t="s">
        <v>57</v>
      </c>
      <c r="F13" s="55" t="s">
        <v>66</v>
      </c>
      <c r="G13" s="55"/>
      <c r="H13" s="56">
        <f>SUM(I13:L13)</f>
        <v>52190</v>
      </c>
      <c r="I13" s="57">
        <f>I14</f>
        <v>0</v>
      </c>
      <c r="J13" s="57">
        <f>J14+J17</f>
        <v>0</v>
      </c>
      <c r="K13" s="57">
        <f>K14+K17</f>
        <v>52190</v>
      </c>
      <c r="L13" s="57">
        <f>L14+L17</f>
        <v>0</v>
      </c>
      <c r="N13" s="51"/>
    </row>
    <row r="14" spans="1:14" s="50" customFormat="1" ht="23.25" customHeight="1">
      <c r="A14" s="52"/>
      <c r="B14" s="53" t="s">
        <v>67</v>
      </c>
      <c r="C14" s="58"/>
      <c r="D14" s="55" t="s">
        <v>64</v>
      </c>
      <c r="E14" s="55" t="s">
        <v>57</v>
      </c>
      <c r="F14" s="55" t="s">
        <v>66</v>
      </c>
      <c r="G14" s="55" t="s">
        <v>68</v>
      </c>
      <c r="H14" s="56">
        <f>SUM(I14:L14)</f>
        <v>52190</v>
      </c>
      <c r="I14" s="57">
        <f>I15</f>
        <v>0</v>
      </c>
      <c r="J14" s="57">
        <f aca="true" t="shared" si="0" ref="J14:L15">J15</f>
        <v>0</v>
      </c>
      <c r="K14" s="57">
        <f t="shared" si="0"/>
        <v>52190</v>
      </c>
      <c r="L14" s="57">
        <f t="shared" si="0"/>
        <v>0</v>
      </c>
      <c r="N14" s="51"/>
    </row>
    <row r="15" spans="1:14" s="50" customFormat="1" ht="23.25" customHeight="1">
      <c r="A15" s="52"/>
      <c r="B15" s="54" t="s">
        <v>69</v>
      </c>
      <c r="C15" s="58"/>
      <c r="D15" s="55" t="s">
        <v>64</v>
      </c>
      <c r="E15" s="55" t="s">
        <v>57</v>
      </c>
      <c r="F15" s="55" t="s">
        <v>66</v>
      </c>
      <c r="G15" s="55" t="s">
        <v>70</v>
      </c>
      <c r="H15" s="56">
        <f>SUM(I15:L15)</f>
        <v>52190</v>
      </c>
      <c r="I15" s="57">
        <f>I16</f>
        <v>0</v>
      </c>
      <c r="J15" s="57">
        <f t="shared" si="0"/>
        <v>0</v>
      </c>
      <c r="K15" s="57">
        <f t="shared" si="0"/>
        <v>52190</v>
      </c>
      <c r="L15" s="57">
        <f t="shared" si="0"/>
        <v>0</v>
      </c>
      <c r="N15" s="51"/>
    </row>
    <row r="16" spans="1:12" s="41" customFormat="1" ht="50.25" customHeight="1">
      <c r="A16" s="59"/>
      <c r="B16" s="60" t="s">
        <v>71</v>
      </c>
      <c r="C16" s="60"/>
      <c r="D16" s="61" t="s">
        <v>64</v>
      </c>
      <c r="E16" s="61" t="s">
        <v>57</v>
      </c>
      <c r="F16" s="61" t="s">
        <v>66</v>
      </c>
      <c r="G16" s="61" t="s">
        <v>72</v>
      </c>
      <c r="H16" s="62">
        <f>SUM(I16:L16)</f>
        <v>52190</v>
      </c>
      <c r="I16" s="63">
        <v>0</v>
      </c>
      <c r="J16" s="63"/>
      <c r="K16" s="63">
        <f>34358+17832</f>
        <v>52190</v>
      </c>
      <c r="L16" s="63">
        <f>SUM(M16:P16)</f>
        <v>0</v>
      </c>
    </row>
    <row r="17" spans="1:12" s="41" customFormat="1" ht="23.25" customHeight="1">
      <c r="A17" s="43"/>
      <c r="B17" s="46" t="s">
        <v>56</v>
      </c>
      <c r="C17" s="36"/>
      <c r="D17" s="44" t="s">
        <v>30</v>
      </c>
      <c r="E17" s="44" t="s">
        <v>57</v>
      </c>
      <c r="F17" s="44"/>
      <c r="G17" s="44"/>
      <c r="H17" s="26">
        <f>I17+J17+K17+L17</f>
        <v>-625.3</v>
      </c>
      <c r="I17" s="45">
        <f>I18</f>
        <v>-625.3</v>
      </c>
      <c r="J17" s="45">
        <f>J18</f>
        <v>0</v>
      </c>
      <c r="K17" s="45">
        <f>K18</f>
        <v>0</v>
      </c>
      <c r="L17" s="45">
        <f>L18</f>
        <v>0</v>
      </c>
    </row>
    <row r="18" spans="1:12" s="41" customFormat="1" ht="23.25" customHeight="1">
      <c r="A18" s="24"/>
      <c r="B18" s="37" t="s">
        <v>58</v>
      </c>
      <c r="C18" s="27"/>
      <c r="D18" s="28" t="s">
        <v>30</v>
      </c>
      <c r="E18" s="28" t="s">
        <v>57</v>
      </c>
      <c r="F18" s="28" t="s">
        <v>59</v>
      </c>
      <c r="G18" s="28"/>
      <c r="H18" s="26">
        <f>I18+J17:J18+K18+L18</f>
        <v>-625.3</v>
      </c>
      <c r="I18" s="47">
        <f aca="true" t="shared" si="1" ref="I18:L22">I19</f>
        <v>-625.3</v>
      </c>
      <c r="J18" s="47">
        <f t="shared" si="1"/>
        <v>0</v>
      </c>
      <c r="K18" s="47">
        <f t="shared" si="1"/>
        <v>0</v>
      </c>
      <c r="L18" s="47">
        <f t="shared" si="1"/>
        <v>0</v>
      </c>
    </row>
    <row r="19" spans="1:12" s="41" customFormat="1" ht="25.5">
      <c r="A19" s="24"/>
      <c r="B19" s="27" t="s">
        <v>60</v>
      </c>
      <c r="C19" s="27"/>
      <c r="D19" s="38" t="s">
        <v>30</v>
      </c>
      <c r="E19" s="38" t="s">
        <v>57</v>
      </c>
      <c r="F19" s="28" t="s">
        <v>61</v>
      </c>
      <c r="G19" s="38"/>
      <c r="H19" s="26">
        <f>I19+J19+K19+L19</f>
        <v>-625.3</v>
      </c>
      <c r="I19" s="47">
        <f t="shared" si="1"/>
        <v>-625.3</v>
      </c>
      <c r="J19" s="47">
        <f t="shared" si="1"/>
        <v>0</v>
      </c>
      <c r="K19" s="47">
        <f t="shared" si="1"/>
        <v>0</v>
      </c>
      <c r="L19" s="47">
        <f t="shared" si="1"/>
        <v>0</v>
      </c>
    </row>
    <row r="20" spans="1:12" s="41" customFormat="1" ht="25.5">
      <c r="A20" s="24"/>
      <c r="B20" s="27" t="s">
        <v>62</v>
      </c>
      <c r="C20" s="27"/>
      <c r="D20" s="38" t="s">
        <v>30</v>
      </c>
      <c r="E20" s="38" t="s">
        <v>57</v>
      </c>
      <c r="F20" s="28" t="s">
        <v>61</v>
      </c>
      <c r="G20" s="38"/>
      <c r="H20" s="26">
        <f>I20+J20+K20+L20</f>
        <v>-625.3</v>
      </c>
      <c r="I20" s="47">
        <f t="shared" si="1"/>
        <v>-625.3</v>
      </c>
      <c r="J20" s="47">
        <f t="shared" si="1"/>
        <v>0</v>
      </c>
      <c r="K20" s="47">
        <f t="shared" si="1"/>
        <v>0</v>
      </c>
      <c r="L20" s="47">
        <f t="shared" si="1"/>
        <v>0</v>
      </c>
    </row>
    <row r="21" spans="1:12" s="41" customFormat="1" ht="25.5">
      <c r="A21" s="24"/>
      <c r="B21" s="27" t="s">
        <v>47</v>
      </c>
      <c r="C21" s="48"/>
      <c r="D21" s="38" t="s">
        <v>30</v>
      </c>
      <c r="E21" s="38" t="s">
        <v>57</v>
      </c>
      <c r="F21" s="28" t="s">
        <v>61</v>
      </c>
      <c r="G21" s="28" t="s">
        <v>48</v>
      </c>
      <c r="H21" s="26">
        <f>I21+J21+K21+L21</f>
        <v>-625.3</v>
      </c>
      <c r="I21" s="47">
        <f t="shared" si="1"/>
        <v>-625.3</v>
      </c>
      <c r="J21" s="47">
        <f t="shared" si="1"/>
        <v>0</v>
      </c>
      <c r="K21" s="47">
        <f t="shared" si="1"/>
        <v>0</v>
      </c>
      <c r="L21" s="47">
        <f t="shared" si="1"/>
        <v>0</v>
      </c>
    </row>
    <row r="22" spans="1:12" s="41" customFormat="1" ht="25.5">
      <c r="A22" s="24"/>
      <c r="B22" s="27" t="s">
        <v>49</v>
      </c>
      <c r="C22" s="48"/>
      <c r="D22" s="38" t="s">
        <v>30</v>
      </c>
      <c r="E22" s="38" t="s">
        <v>57</v>
      </c>
      <c r="F22" s="28" t="s">
        <v>61</v>
      </c>
      <c r="G22" s="28" t="s">
        <v>50</v>
      </c>
      <c r="H22" s="26">
        <f>I22+J22+K22+L22</f>
        <v>-625.3</v>
      </c>
      <c r="I22" s="47">
        <f t="shared" si="1"/>
        <v>-625.3</v>
      </c>
      <c r="J22" s="47">
        <f t="shared" si="1"/>
        <v>0</v>
      </c>
      <c r="K22" s="47">
        <f t="shared" si="1"/>
        <v>0</v>
      </c>
      <c r="L22" s="47">
        <f t="shared" si="1"/>
        <v>0</v>
      </c>
    </row>
    <row r="23" spans="1:12" s="41" customFormat="1" ht="25.5">
      <c r="A23" s="24"/>
      <c r="B23" s="27" t="s">
        <v>51</v>
      </c>
      <c r="C23" s="48"/>
      <c r="D23" s="38" t="s">
        <v>30</v>
      </c>
      <c r="E23" s="38" t="s">
        <v>57</v>
      </c>
      <c r="F23" s="28" t="s">
        <v>61</v>
      </c>
      <c r="G23" s="28" t="s">
        <v>52</v>
      </c>
      <c r="H23" s="26">
        <f>I23+J23+K23+L23</f>
        <v>-625.3</v>
      </c>
      <c r="I23" s="47">
        <v>-625.3</v>
      </c>
      <c r="J23" s="29"/>
      <c r="K23" s="29"/>
      <c r="L23" s="29"/>
    </row>
    <row r="24" spans="1:12" s="41" customFormat="1" ht="12.75">
      <c r="A24" s="64"/>
      <c r="B24" s="65" t="s">
        <v>76</v>
      </c>
      <c r="C24" s="66"/>
      <c r="D24" s="67" t="s">
        <v>73</v>
      </c>
      <c r="E24" s="67" t="s">
        <v>16</v>
      </c>
      <c r="F24" s="67"/>
      <c r="G24" s="67"/>
      <c r="H24" s="56">
        <f>H25</f>
        <v>18148</v>
      </c>
      <c r="I24" s="56">
        <f>I25</f>
        <v>0</v>
      </c>
      <c r="J24" s="56">
        <f>J25</f>
        <v>0</v>
      </c>
      <c r="K24" s="56">
        <f>K25</f>
        <v>18148</v>
      </c>
      <c r="L24" s="56">
        <f>L25</f>
        <v>0</v>
      </c>
    </row>
    <row r="25" spans="1:12" s="41" customFormat="1" ht="12.75">
      <c r="A25" s="64"/>
      <c r="B25" s="65" t="s">
        <v>77</v>
      </c>
      <c r="C25" s="66"/>
      <c r="D25" s="67" t="s">
        <v>73</v>
      </c>
      <c r="E25" s="67" t="s">
        <v>57</v>
      </c>
      <c r="F25" s="67"/>
      <c r="G25" s="67"/>
      <c r="H25" s="56">
        <f>SUM(I25:L25)</f>
        <v>18148</v>
      </c>
      <c r="I25" s="56">
        <f>I26</f>
        <v>0</v>
      </c>
      <c r="J25" s="56">
        <f>J26+J29+J33</f>
        <v>0</v>
      </c>
      <c r="K25" s="56">
        <f>K26</f>
        <v>18148</v>
      </c>
      <c r="L25" s="56">
        <f>L26+L29+L33</f>
        <v>0</v>
      </c>
    </row>
    <row r="26" spans="1:12" s="41" customFormat="1" ht="12.75">
      <c r="A26" s="52"/>
      <c r="B26" s="53" t="s">
        <v>58</v>
      </c>
      <c r="C26" s="53"/>
      <c r="D26" s="55" t="s">
        <v>73</v>
      </c>
      <c r="E26" s="55" t="s">
        <v>57</v>
      </c>
      <c r="F26" s="55" t="s">
        <v>59</v>
      </c>
      <c r="G26" s="55"/>
      <c r="H26" s="56">
        <f>I26+J26+K26+L26</f>
        <v>18148</v>
      </c>
      <c r="I26" s="57">
        <f>I27</f>
        <v>0</v>
      </c>
      <c r="J26" s="57">
        <f>J27</f>
        <v>0</v>
      </c>
      <c r="K26" s="57">
        <f>K27</f>
        <v>18148</v>
      </c>
      <c r="L26" s="57">
        <f>L27</f>
        <v>0</v>
      </c>
    </row>
    <row r="27" spans="1:12" s="41" customFormat="1" ht="51">
      <c r="A27" s="52"/>
      <c r="B27" s="54" t="s">
        <v>74</v>
      </c>
      <c r="C27" s="53"/>
      <c r="D27" s="55" t="s">
        <v>73</v>
      </c>
      <c r="E27" s="55" t="s">
        <v>57</v>
      </c>
      <c r="F27" s="55" t="s">
        <v>75</v>
      </c>
      <c r="G27" s="55"/>
      <c r="H27" s="56">
        <f>I27+J27+K27+L27</f>
        <v>18148</v>
      </c>
      <c r="I27" s="57">
        <f>I28</f>
        <v>0</v>
      </c>
      <c r="J27" s="57">
        <f>J28</f>
        <v>0</v>
      </c>
      <c r="K27" s="57">
        <f>K28</f>
        <v>18148</v>
      </c>
      <c r="L27" s="57">
        <f>L28</f>
        <v>0</v>
      </c>
    </row>
    <row r="28" spans="1:12" s="41" customFormat="1" ht="12.75">
      <c r="A28" s="52"/>
      <c r="B28" s="53" t="s">
        <v>67</v>
      </c>
      <c r="C28" s="53"/>
      <c r="D28" s="55" t="s">
        <v>73</v>
      </c>
      <c r="E28" s="55" t="s">
        <v>57</v>
      </c>
      <c r="F28" s="55" t="s">
        <v>75</v>
      </c>
      <c r="G28" s="55" t="s">
        <v>68</v>
      </c>
      <c r="H28" s="56">
        <f>SUM(I28:L28)</f>
        <v>18148</v>
      </c>
      <c r="I28" s="57">
        <f aca="true" t="shared" si="2" ref="I28:L29">I29</f>
        <v>0</v>
      </c>
      <c r="J28" s="57">
        <f t="shared" si="2"/>
        <v>0</v>
      </c>
      <c r="K28" s="57">
        <f t="shared" si="2"/>
        <v>18148</v>
      </c>
      <c r="L28" s="57">
        <f t="shared" si="2"/>
        <v>0</v>
      </c>
    </row>
    <row r="29" spans="1:12" s="41" customFormat="1" ht="51">
      <c r="A29" s="52"/>
      <c r="B29" s="54" t="s">
        <v>69</v>
      </c>
      <c r="C29" s="53"/>
      <c r="D29" s="55" t="s">
        <v>73</v>
      </c>
      <c r="E29" s="55" t="s">
        <v>57</v>
      </c>
      <c r="F29" s="55" t="s">
        <v>75</v>
      </c>
      <c r="G29" s="55" t="s">
        <v>70</v>
      </c>
      <c r="H29" s="56">
        <f>SUM(I29:L29)</f>
        <v>18148</v>
      </c>
      <c r="I29" s="57">
        <f t="shared" si="2"/>
        <v>0</v>
      </c>
      <c r="J29" s="57">
        <f t="shared" si="2"/>
        <v>0</v>
      </c>
      <c r="K29" s="57">
        <f t="shared" si="2"/>
        <v>18148</v>
      </c>
      <c r="L29" s="57">
        <f t="shared" si="2"/>
        <v>0</v>
      </c>
    </row>
    <row r="30" spans="1:12" s="41" customFormat="1" ht="63.75">
      <c r="A30" s="52"/>
      <c r="B30" s="54" t="s">
        <v>71</v>
      </c>
      <c r="C30" s="53"/>
      <c r="D30" s="55" t="s">
        <v>73</v>
      </c>
      <c r="E30" s="55" t="s">
        <v>57</v>
      </c>
      <c r="F30" s="55" t="s">
        <v>75</v>
      </c>
      <c r="G30" s="55" t="s">
        <v>72</v>
      </c>
      <c r="H30" s="56">
        <f>SUM(I30:L30)</f>
        <v>18148</v>
      </c>
      <c r="I30" s="57">
        <v>0</v>
      </c>
      <c r="J30" s="57">
        <v>0</v>
      </c>
      <c r="K30" s="57">
        <v>18148</v>
      </c>
      <c r="L30" s="57">
        <v>0</v>
      </c>
    </row>
    <row r="31" spans="1:14" s="34" customFormat="1" ht="23.25" customHeight="1">
      <c r="A31" s="30">
        <v>1</v>
      </c>
      <c r="B31" s="31" t="s">
        <v>28</v>
      </c>
      <c r="C31" s="31">
        <v>231</v>
      </c>
      <c r="D31" s="32"/>
      <c r="E31" s="32"/>
      <c r="F31" s="32"/>
      <c r="G31" s="32"/>
      <c r="H31" s="33">
        <f aca="true" t="shared" si="3" ref="H31:H55">I31+J31+K31+L31</f>
        <v>625.3</v>
      </c>
      <c r="I31" s="33">
        <f>I32</f>
        <v>625.3</v>
      </c>
      <c r="J31" s="33">
        <f>J53+J62+J184</f>
        <v>0</v>
      </c>
      <c r="K31" s="33">
        <f>K53+K62+K184</f>
        <v>0</v>
      </c>
      <c r="L31" s="33">
        <f>L53+L62+L184</f>
        <v>0</v>
      </c>
      <c r="N31" s="35"/>
    </row>
    <row r="32" spans="1:12" s="34" customFormat="1" ht="23.25" customHeight="1">
      <c r="A32" s="24"/>
      <c r="B32" s="36" t="s">
        <v>42</v>
      </c>
      <c r="C32" s="27"/>
      <c r="D32" s="25" t="s">
        <v>30</v>
      </c>
      <c r="E32" s="25" t="s">
        <v>16</v>
      </c>
      <c r="F32" s="25"/>
      <c r="G32" s="25"/>
      <c r="H32" s="26">
        <f>I32+J32+K32+L32</f>
        <v>625.3</v>
      </c>
      <c r="I32" s="26">
        <f>I33+I40+I47</f>
        <v>625.3</v>
      </c>
      <c r="J32" s="26">
        <f>J33+J40+J47</f>
        <v>0</v>
      </c>
      <c r="K32" s="26">
        <f>K33+K40+K47</f>
        <v>0</v>
      </c>
      <c r="L32" s="26">
        <f>L33+L40+L47</f>
        <v>0</v>
      </c>
    </row>
    <row r="33" spans="1:12" s="41" customFormat="1" ht="23.25" customHeight="1">
      <c r="A33" s="43"/>
      <c r="B33" s="46" t="s">
        <v>56</v>
      </c>
      <c r="C33" s="36"/>
      <c r="D33" s="44" t="s">
        <v>30</v>
      </c>
      <c r="E33" s="44" t="s">
        <v>57</v>
      </c>
      <c r="F33" s="44"/>
      <c r="G33" s="44"/>
      <c r="H33" s="26">
        <f>I33+J33+K33+L33</f>
        <v>625.3</v>
      </c>
      <c r="I33" s="45">
        <f>I34</f>
        <v>625.3</v>
      </c>
      <c r="J33" s="45">
        <f>J34</f>
        <v>0</v>
      </c>
      <c r="K33" s="45">
        <f>K34</f>
        <v>0</v>
      </c>
      <c r="L33" s="45">
        <f>L34</f>
        <v>0</v>
      </c>
    </row>
    <row r="34" spans="1:12" s="41" customFormat="1" ht="23.25" customHeight="1">
      <c r="A34" s="24"/>
      <c r="B34" s="37" t="s">
        <v>58</v>
      </c>
      <c r="C34" s="27"/>
      <c r="D34" s="28" t="s">
        <v>30</v>
      </c>
      <c r="E34" s="28" t="s">
        <v>57</v>
      </c>
      <c r="F34" s="28" t="s">
        <v>59</v>
      </c>
      <c r="G34" s="28"/>
      <c r="H34" s="26">
        <f>I34+J34+K34+L34</f>
        <v>625.3</v>
      </c>
      <c r="I34" s="47">
        <f>I35</f>
        <v>625.3</v>
      </c>
      <c r="J34" s="47">
        <f>J35</f>
        <v>0</v>
      </c>
      <c r="K34" s="47">
        <f>K35</f>
        <v>0</v>
      </c>
      <c r="L34" s="47">
        <f>L35</f>
        <v>0</v>
      </c>
    </row>
    <row r="35" spans="1:12" s="41" customFormat="1" ht="25.5">
      <c r="A35" s="24"/>
      <c r="B35" s="27" t="s">
        <v>60</v>
      </c>
      <c r="C35" s="27"/>
      <c r="D35" s="38" t="s">
        <v>30</v>
      </c>
      <c r="E35" s="38" t="s">
        <v>57</v>
      </c>
      <c r="F35" s="28" t="s">
        <v>61</v>
      </c>
      <c r="G35" s="38"/>
      <c r="H35" s="26">
        <f>I35+J35+K35+L35</f>
        <v>625.3</v>
      </c>
      <c r="I35" s="47">
        <f>I36</f>
        <v>625.3</v>
      </c>
      <c r="J35" s="47">
        <f>J36</f>
        <v>0</v>
      </c>
      <c r="K35" s="47">
        <f>K36</f>
        <v>0</v>
      </c>
      <c r="L35" s="47">
        <f>L36</f>
        <v>0</v>
      </c>
    </row>
    <row r="36" spans="1:12" s="34" customFormat="1" ht="38.25">
      <c r="A36" s="24"/>
      <c r="B36" s="27" t="s">
        <v>63</v>
      </c>
      <c r="C36" s="27"/>
      <c r="D36" s="38" t="s">
        <v>30</v>
      </c>
      <c r="E36" s="38" t="s">
        <v>57</v>
      </c>
      <c r="F36" s="28" t="s">
        <v>61</v>
      </c>
      <c r="G36" s="38"/>
      <c r="H36" s="26">
        <f>SUM(I36:L36)</f>
        <v>625.3</v>
      </c>
      <c r="I36" s="47">
        <f aca="true" t="shared" si="4" ref="I36:L38">I37</f>
        <v>625.3</v>
      </c>
      <c r="J36" s="47">
        <f t="shared" si="4"/>
        <v>0</v>
      </c>
      <c r="K36" s="47">
        <f t="shared" si="4"/>
        <v>0</v>
      </c>
      <c r="L36" s="47">
        <f t="shared" si="4"/>
        <v>0</v>
      </c>
    </row>
    <row r="37" spans="1:12" s="34" customFormat="1" ht="51">
      <c r="A37" s="24"/>
      <c r="B37" s="27" t="s">
        <v>17</v>
      </c>
      <c r="C37" s="27"/>
      <c r="D37" s="38" t="s">
        <v>30</v>
      </c>
      <c r="E37" s="38" t="s">
        <v>57</v>
      </c>
      <c r="F37" s="28" t="s">
        <v>61</v>
      </c>
      <c r="G37" s="38" t="s">
        <v>18</v>
      </c>
      <c r="H37" s="26">
        <f>SUM(I37:L37)</f>
        <v>625.3</v>
      </c>
      <c r="I37" s="47">
        <f t="shared" si="4"/>
        <v>625.3</v>
      </c>
      <c r="J37" s="47">
        <f t="shared" si="4"/>
        <v>0</v>
      </c>
      <c r="K37" s="47">
        <f t="shared" si="4"/>
        <v>0</v>
      </c>
      <c r="L37" s="47">
        <f t="shared" si="4"/>
        <v>0</v>
      </c>
    </row>
    <row r="38" spans="1:12" s="34" customFormat="1" ht="23.25" customHeight="1">
      <c r="A38" s="24"/>
      <c r="B38" s="27" t="s">
        <v>19</v>
      </c>
      <c r="C38" s="27"/>
      <c r="D38" s="38" t="s">
        <v>30</v>
      </c>
      <c r="E38" s="38" t="s">
        <v>57</v>
      </c>
      <c r="F38" s="28" t="s">
        <v>61</v>
      </c>
      <c r="G38" s="38" t="s">
        <v>20</v>
      </c>
      <c r="H38" s="26">
        <f>SUM(I38:L38)</f>
        <v>625.3</v>
      </c>
      <c r="I38" s="47">
        <f t="shared" si="4"/>
        <v>625.3</v>
      </c>
      <c r="J38" s="47">
        <f t="shared" si="4"/>
        <v>0</v>
      </c>
      <c r="K38" s="47">
        <f t="shared" si="4"/>
        <v>0</v>
      </c>
      <c r="L38" s="47">
        <f t="shared" si="4"/>
        <v>0</v>
      </c>
    </row>
    <row r="39" spans="1:12" s="34" customFormat="1" ht="23.25" customHeight="1">
      <c r="A39" s="24"/>
      <c r="B39" s="49" t="s">
        <v>21</v>
      </c>
      <c r="C39" s="27"/>
      <c r="D39" s="38" t="s">
        <v>30</v>
      </c>
      <c r="E39" s="38" t="s">
        <v>57</v>
      </c>
      <c r="F39" s="28" t="s">
        <v>61</v>
      </c>
      <c r="G39" s="38" t="s">
        <v>22</v>
      </c>
      <c r="H39" s="26">
        <f>SUM(I39:L39)</f>
        <v>625.3</v>
      </c>
      <c r="I39" s="47">
        <v>625.3</v>
      </c>
      <c r="J39" s="29">
        <v>0</v>
      </c>
      <c r="K39" s="29">
        <v>0</v>
      </c>
      <c r="L39" s="29">
        <v>0</v>
      </c>
    </row>
    <row r="40" spans="1:12" s="34" customFormat="1" ht="23.25" customHeight="1">
      <c r="A40" s="24"/>
      <c r="B40" s="36" t="s">
        <v>29</v>
      </c>
      <c r="C40" s="27"/>
      <c r="D40" s="25" t="s">
        <v>30</v>
      </c>
      <c r="E40" s="25" t="s">
        <v>30</v>
      </c>
      <c r="F40" s="25"/>
      <c r="G40" s="25"/>
      <c r="H40" s="26">
        <f t="shared" si="3"/>
        <v>-100.4</v>
      </c>
      <c r="I40" s="26">
        <f aca="true" t="shared" si="5" ref="I40:I45">I41</f>
        <v>-100.4</v>
      </c>
      <c r="J40" s="26">
        <f>J41+J67</f>
        <v>0</v>
      </c>
      <c r="K40" s="26">
        <f>K41+K67</f>
        <v>0</v>
      </c>
      <c r="L40" s="26">
        <f>L41+L67+L61</f>
        <v>0</v>
      </c>
    </row>
    <row r="41" spans="1:12" s="34" customFormat="1" ht="23.25" customHeight="1">
      <c r="A41" s="24"/>
      <c r="B41" s="27" t="s">
        <v>31</v>
      </c>
      <c r="C41" s="27"/>
      <c r="D41" s="28" t="s">
        <v>30</v>
      </c>
      <c r="E41" s="28" t="s">
        <v>30</v>
      </c>
      <c r="F41" s="28" t="s">
        <v>32</v>
      </c>
      <c r="G41" s="25"/>
      <c r="H41" s="26">
        <f t="shared" si="3"/>
        <v>-100.4</v>
      </c>
      <c r="I41" s="29">
        <f t="shared" si="5"/>
        <v>-100.4</v>
      </c>
      <c r="J41" s="29">
        <f>J42</f>
        <v>0</v>
      </c>
      <c r="K41" s="29">
        <f>K42</f>
        <v>0</v>
      </c>
      <c r="L41" s="29">
        <f>L42</f>
        <v>0</v>
      </c>
    </row>
    <row r="42" spans="1:12" s="34" customFormat="1" ht="23.25" customHeight="1">
      <c r="A42" s="24"/>
      <c r="B42" s="37" t="s">
        <v>33</v>
      </c>
      <c r="C42" s="27"/>
      <c r="D42" s="28" t="s">
        <v>30</v>
      </c>
      <c r="E42" s="28" t="s">
        <v>30</v>
      </c>
      <c r="F42" s="28" t="s">
        <v>34</v>
      </c>
      <c r="G42" s="25"/>
      <c r="H42" s="26">
        <f t="shared" si="3"/>
        <v>-100.4</v>
      </c>
      <c r="I42" s="29">
        <f t="shared" si="5"/>
        <v>-100.4</v>
      </c>
      <c r="J42" s="29">
        <f>J43+J47</f>
        <v>0</v>
      </c>
      <c r="K42" s="29">
        <f>K43+K47</f>
        <v>0</v>
      </c>
      <c r="L42" s="29">
        <f>L43+L47</f>
        <v>0</v>
      </c>
    </row>
    <row r="43" spans="1:12" s="34" customFormat="1" ht="23.25" customHeight="1">
      <c r="A43" s="24"/>
      <c r="B43" s="27" t="s">
        <v>35</v>
      </c>
      <c r="C43" s="27"/>
      <c r="D43" s="28" t="s">
        <v>30</v>
      </c>
      <c r="E43" s="28" t="s">
        <v>30</v>
      </c>
      <c r="F43" s="28" t="s">
        <v>34</v>
      </c>
      <c r="G43" s="25"/>
      <c r="H43" s="26">
        <f t="shared" si="3"/>
        <v>-100.4</v>
      </c>
      <c r="I43" s="29">
        <f t="shared" si="5"/>
        <v>-100.4</v>
      </c>
      <c r="J43" s="29">
        <f>J44</f>
        <v>0</v>
      </c>
      <c r="K43" s="29">
        <f>K44</f>
        <v>0</v>
      </c>
      <c r="L43" s="29">
        <f>L44</f>
        <v>0</v>
      </c>
    </row>
    <row r="44" spans="1:12" s="34" customFormat="1" ht="51">
      <c r="A44" s="24"/>
      <c r="B44" s="27" t="s">
        <v>17</v>
      </c>
      <c r="C44" s="27"/>
      <c r="D44" s="28" t="s">
        <v>30</v>
      </c>
      <c r="E44" s="28" t="s">
        <v>30</v>
      </c>
      <c r="F44" s="28" t="s">
        <v>34</v>
      </c>
      <c r="G44" s="28" t="s">
        <v>18</v>
      </c>
      <c r="H44" s="26">
        <f t="shared" si="3"/>
        <v>-100.4</v>
      </c>
      <c r="I44" s="29">
        <f t="shared" si="5"/>
        <v>-100.4</v>
      </c>
      <c r="J44" s="29">
        <f aca="true" t="shared" si="6" ref="J44:L45">J45</f>
        <v>0</v>
      </c>
      <c r="K44" s="29">
        <f t="shared" si="6"/>
        <v>0</v>
      </c>
      <c r="L44" s="29">
        <f t="shared" si="6"/>
        <v>0</v>
      </c>
    </row>
    <row r="45" spans="1:12" s="34" customFormat="1" ht="23.25" customHeight="1">
      <c r="A45" s="24"/>
      <c r="B45" s="27" t="s">
        <v>19</v>
      </c>
      <c r="C45" s="27"/>
      <c r="D45" s="28" t="s">
        <v>30</v>
      </c>
      <c r="E45" s="28" t="s">
        <v>30</v>
      </c>
      <c r="F45" s="28" t="s">
        <v>34</v>
      </c>
      <c r="G45" s="28" t="s">
        <v>20</v>
      </c>
      <c r="H45" s="26">
        <f t="shared" si="3"/>
        <v>-100.4</v>
      </c>
      <c r="I45" s="29">
        <f t="shared" si="5"/>
        <v>-100.4</v>
      </c>
      <c r="J45" s="29">
        <f t="shared" si="6"/>
        <v>0</v>
      </c>
      <c r="K45" s="29">
        <f t="shared" si="6"/>
        <v>0</v>
      </c>
      <c r="L45" s="29">
        <f t="shared" si="6"/>
        <v>0</v>
      </c>
    </row>
    <row r="46" spans="1:12" s="34" customFormat="1" ht="23.25" customHeight="1">
      <c r="A46" s="24"/>
      <c r="B46" s="27" t="s">
        <v>21</v>
      </c>
      <c r="C46" s="27"/>
      <c r="D46" s="28" t="s">
        <v>30</v>
      </c>
      <c r="E46" s="28" t="s">
        <v>30</v>
      </c>
      <c r="F46" s="28" t="s">
        <v>34</v>
      </c>
      <c r="G46" s="28" t="s">
        <v>22</v>
      </c>
      <c r="H46" s="26">
        <f t="shared" si="3"/>
        <v>-100.4</v>
      </c>
      <c r="I46" s="29">
        <v>-100.4</v>
      </c>
      <c r="J46" s="29">
        <v>0</v>
      </c>
      <c r="K46" s="29"/>
      <c r="L46" s="29">
        <v>0</v>
      </c>
    </row>
    <row r="47" spans="1:12" s="34" customFormat="1" ht="23.25" customHeight="1">
      <c r="A47" s="24"/>
      <c r="B47" s="36" t="s">
        <v>36</v>
      </c>
      <c r="C47" s="27"/>
      <c r="D47" s="25" t="s">
        <v>30</v>
      </c>
      <c r="E47" s="25" t="s">
        <v>37</v>
      </c>
      <c r="F47" s="25"/>
      <c r="G47" s="25"/>
      <c r="H47" s="26">
        <f t="shared" si="3"/>
        <v>100.4</v>
      </c>
      <c r="I47" s="26">
        <f>I48+I66+I77+I71</f>
        <v>100.4</v>
      </c>
      <c r="J47" s="26">
        <f>J48+J66+J77+J71</f>
        <v>0</v>
      </c>
      <c r="K47" s="26">
        <f>K48+K66+K77+K71</f>
        <v>0</v>
      </c>
      <c r="L47" s="26">
        <f>L48+L66+L77+L71</f>
        <v>0</v>
      </c>
    </row>
    <row r="48" spans="1:12" s="34" customFormat="1" ht="23.25" customHeight="1">
      <c r="A48" s="24"/>
      <c r="B48" s="27" t="s">
        <v>38</v>
      </c>
      <c r="C48" s="27"/>
      <c r="D48" s="38" t="s">
        <v>30</v>
      </c>
      <c r="E48" s="38" t="s">
        <v>37</v>
      </c>
      <c r="F48" s="38" t="s">
        <v>39</v>
      </c>
      <c r="G48" s="39"/>
      <c r="H48" s="26">
        <f t="shared" si="3"/>
        <v>100.4</v>
      </c>
      <c r="I48" s="29">
        <f>I49</f>
        <v>100.4</v>
      </c>
      <c r="J48" s="29">
        <f>J49</f>
        <v>0</v>
      </c>
      <c r="K48" s="29">
        <f>K49</f>
        <v>0</v>
      </c>
      <c r="L48" s="29">
        <f>L49</f>
        <v>0</v>
      </c>
    </row>
    <row r="49" spans="1:12" s="34" customFormat="1" ht="23.25" customHeight="1">
      <c r="A49" s="24"/>
      <c r="B49" s="27" t="s">
        <v>40</v>
      </c>
      <c r="C49" s="27"/>
      <c r="D49" s="38" t="s">
        <v>30</v>
      </c>
      <c r="E49" s="38" t="s">
        <v>37</v>
      </c>
      <c r="F49" s="38" t="s">
        <v>41</v>
      </c>
      <c r="G49" s="39"/>
      <c r="H49" s="26">
        <f t="shared" si="3"/>
        <v>100.4</v>
      </c>
      <c r="I49" s="29">
        <f>I50+I53</f>
        <v>100.4</v>
      </c>
      <c r="J49" s="29">
        <f>J53</f>
        <v>0</v>
      </c>
      <c r="K49" s="29">
        <f>K53</f>
        <v>0</v>
      </c>
      <c r="L49" s="29">
        <f>L53</f>
        <v>0</v>
      </c>
    </row>
    <row r="50" spans="1:12" s="34" customFormat="1" ht="23.25" customHeight="1">
      <c r="A50" s="24"/>
      <c r="B50" s="27" t="s">
        <v>47</v>
      </c>
      <c r="C50" s="27"/>
      <c r="D50" s="38" t="s">
        <v>30</v>
      </c>
      <c r="E50" s="38" t="s">
        <v>37</v>
      </c>
      <c r="F50" s="38" t="s">
        <v>41</v>
      </c>
      <c r="G50" s="28" t="s">
        <v>48</v>
      </c>
      <c r="H50" s="26">
        <f>SUM(I50:L50)</f>
        <v>23.4</v>
      </c>
      <c r="I50" s="29">
        <f aca="true" t="shared" si="7" ref="I50:L51">I51</f>
        <v>23.4</v>
      </c>
      <c r="J50" s="29">
        <f t="shared" si="7"/>
        <v>0</v>
      </c>
      <c r="K50" s="29">
        <f t="shared" si="7"/>
        <v>0</v>
      </c>
      <c r="L50" s="29">
        <f t="shared" si="7"/>
        <v>0</v>
      </c>
    </row>
    <row r="51" spans="1:12" s="34" customFormat="1" ht="25.5">
      <c r="A51" s="24"/>
      <c r="B51" s="27" t="s">
        <v>49</v>
      </c>
      <c r="C51" s="27"/>
      <c r="D51" s="38" t="s">
        <v>30</v>
      </c>
      <c r="E51" s="38" t="s">
        <v>37</v>
      </c>
      <c r="F51" s="38" t="s">
        <v>41</v>
      </c>
      <c r="G51" s="28" t="s">
        <v>50</v>
      </c>
      <c r="H51" s="26">
        <f>SUM(I51:L51)</f>
        <v>23.4</v>
      </c>
      <c r="I51" s="29">
        <f t="shared" si="7"/>
        <v>23.4</v>
      </c>
      <c r="J51" s="29">
        <f t="shared" si="7"/>
        <v>0</v>
      </c>
      <c r="K51" s="29">
        <f t="shared" si="7"/>
        <v>0</v>
      </c>
      <c r="L51" s="29">
        <f t="shared" si="7"/>
        <v>0</v>
      </c>
    </row>
    <row r="52" spans="1:12" s="34" customFormat="1" ht="25.5">
      <c r="A52" s="24"/>
      <c r="B52" s="27" t="s">
        <v>51</v>
      </c>
      <c r="C52" s="27"/>
      <c r="D52" s="38" t="s">
        <v>30</v>
      </c>
      <c r="E52" s="38" t="s">
        <v>37</v>
      </c>
      <c r="F52" s="38" t="s">
        <v>41</v>
      </c>
      <c r="G52" s="28" t="s">
        <v>52</v>
      </c>
      <c r="H52" s="26">
        <f>SUM(I52:L52)</f>
        <v>23.4</v>
      </c>
      <c r="I52" s="29">
        <v>23.4</v>
      </c>
      <c r="J52" s="29">
        <v>0</v>
      </c>
      <c r="K52" s="29">
        <v>0</v>
      </c>
      <c r="L52" s="29">
        <v>0</v>
      </c>
    </row>
    <row r="53" spans="1:12" s="34" customFormat="1" ht="51">
      <c r="A53" s="24"/>
      <c r="B53" s="27" t="s">
        <v>17</v>
      </c>
      <c r="C53" s="27"/>
      <c r="D53" s="38" t="s">
        <v>30</v>
      </c>
      <c r="E53" s="38" t="s">
        <v>37</v>
      </c>
      <c r="F53" s="38" t="s">
        <v>41</v>
      </c>
      <c r="G53" s="28" t="s">
        <v>18</v>
      </c>
      <c r="H53" s="26">
        <f t="shared" si="3"/>
        <v>77</v>
      </c>
      <c r="I53" s="29">
        <f>I54+I56</f>
        <v>77</v>
      </c>
      <c r="J53" s="29">
        <f>J54</f>
        <v>0</v>
      </c>
      <c r="K53" s="29">
        <f>K54</f>
        <v>0</v>
      </c>
      <c r="L53" s="29">
        <f>L54</f>
        <v>0</v>
      </c>
    </row>
    <row r="54" spans="1:12" s="34" customFormat="1" ht="23.25" customHeight="1">
      <c r="A54" s="24"/>
      <c r="B54" s="27" t="s">
        <v>19</v>
      </c>
      <c r="C54" s="27"/>
      <c r="D54" s="38" t="s">
        <v>30</v>
      </c>
      <c r="E54" s="38" t="s">
        <v>37</v>
      </c>
      <c r="F54" s="38" t="s">
        <v>41</v>
      </c>
      <c r="G54" s="28" t="s">
        <v>20</v>
      </c>
      <c r="H54" s="26">
        <f t="shared" si="3"/>
        <v>7</v>
      </c>
      <c r="I54" s="29">
        <f>I55</f>
        <v>7</v>
      </c>
      <c r="J54" s="29">
        <f>J55</f>
        <v>0</v>
      </c>
      <c r="K54" s="29">
        <f>K55</f>
        <v>0</v>
      </c>
      <c r="L54" s="29">
        <f>L55</f>
        <v>0</v>
      </c>
    </row>
    <row r="55" spans="1:12" s="34" customFormat="1" ht="23.25" customHeight="1">
      <c r="A55" s="24"/>
      <c r="B55" s="27" t="s">
        <v>21</v>
      </c>
      <c r="C55" s="27"/>
      <c r="D55" s="38" t="s">
        <v>30</v>
      </c>
      <c r="E55" s="38" t="s">
        <v>37</v>
      </c>
      <c r="F55" s="38" t="s">
        <v>41</v>
      </c>
      <c r="G55" s="38" t="s">
        <v>22</v>
      </c>
      <c r="H55" s="26">
        <f t="shared" si="3"/>
        <v>7</v>
      </c>
      <c r="I55" s="29">
        <v>7</v>
      </c>
      <c r="J55" s="29">
        <v>0</v>
      </c>
      <c r="K55" s="29">
        <v>0</v>
      </c>
      <c r="L55" s="29">
        <v>0</v>
      </c>
    </row>
    <row r="56" spans="1:12" s="34" customFormat="1" ht="23.25" customHeight="1">
      <c r="A56" s="24"/>
      <c r="B56" s="27" t="s">
        <v>43</v>
      </c>
      <c r="C56" s="27"/>
      <c r="D56" s="38" t="s">
        <v>30</v>
      </c>
      <c r="E56" s="38" t="s">
        <v>30</v>
      </c>
      <c r="F56" s="28" t="s">
        <v>34</v>
      </c>
      <c r="G56" s="38" t="s">
        <v>44</v>
      </c>
      <c r="H56" s="26">
        <f>H57</f>
        <v>70</v>
      </c>
      <c r="I56" s="29">
        <f>I57</f>
        <v>70</v>
      </c>
      <c r="J56" s="29">
        <f>J57</f>
        <v>0</v>
      </c>
      <c r="K56" s="29">
        <f>K57</f>
        <v>0</v>
      </c>
      <c r="L56" s="29">
        <f>L57</f>
        <v>0</v>
      </c>
    </row>
    <row r="57" spans="1:12" s="34" customFormat="1" ht="23.25" customHeight="1">
      <c r="A57" s="24"/>
      <c r="B57" s="27" t="s">
        <v>45</v>
      </c>
      <c r="C57" s="37"/>
      <c r="D57" s="28" t="s">
        <v>30</v>
      </c>
      <c r="E57" s="28" t="s">
        <v>30</v>
      </c>
      <c r="F57" s="28" t="s">
        <v>34</v>
      </c>
      <c r="G57" s="28" t="s">
        <v>46</v>
      </c>
      <c r="H57" s="26">
        <f>SUM(I57:L57)</f>
        <v>70</v>
      </c>
      <c r="I57" s="29">
        <v>70</v>
      </c>
      <c r="J57" s="29">
        <v>0</v>
      </c>
      <c r="K57" s="29">
        <v>0</v>
      </c>
      <c r="L57" s="29">
        <v>0</v>
      </c>
    </row>
    <row r="58" spans="1:12" ht="12.75">
      <c r="A58" s="18"/>
      <c r="B58" s="19" t="s">
        <v>23</v>
      </c>
      <c r="C58" s="19"/>
      <c r="D58" s="21"/>
      <c r="E58" s="21"/>
      <c r="F58" s="21"/>
      <c r="G58" s="21"/>
      <c r="H58" s="20">
        <f>I58+J58+K58+L58</f>
        <v>70338</v>
      </c>
      <c r="I58" s="20">
        <f>I11+I31</f>
        <v>0</v>
      </c>
      <c r="J58" s="20">
        <f>J11+J31</f>
        <v>0</v>
      </c>
      <c r="K58" s="20">
        <f>K11+K31</f>
        <v>70338</v>
      </c>
      <c r="L58" s="20">
        <f>L11+L31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5905511811023623" bottom="0.5118110236220472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2013-08-21T08:45:45Z</dcterms:modified>
  <cp:category/>
  <cp:version/>
  <cp:contentType/>
  <cp:contentStatus/>
</cp:coreProperties>
</file>