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юнь" sheetId="2" r:id="rId1"/>
  </sheets>
  <calcPr calcId="125725"/>
</workbook>
</file>

<file path=xl/calcChain.xml><?xml version="1.0" encoding="utf-8"?>
<calcChain xmlns="http://schemas.openxmlformats.org/spreadsheetml/2006/main">
  <c r="AT63" i="2"/>
  <c r="I41" l="1"/>
  <c r="H41"/>
  <c r="G41"/>
  <c r="F41"/>
  <c r="F40" s="1"/>
  <c r="AS40"/>
  <c r="AR40"/>
  <c r="AP40"/>
  <c r="AO40"/>
  <c r="AM40"/>
  <c r="AL40"/>
  <c r="AJ40"/>
  <c r="AI40"/>
  <c r="AG40"/>
  <c r="AF40"/>
  <c r="AD40"/>
  <c r="AC40"/>
  <c r="AA40"/>
  <c r="Z40"/>
  <c r="X40"/>
  <c r="W40"/>
  <c r="U40"/>
  <c r="T40"/>
  <c r="R40"/>
  <c r="Q40"/>
  <c r="O40"/>
  <c r="N40"/>
  <c r="L40"/>
  <c r="K40"/>
  <c r="G40" s="1"/>
  <c r="I40"/>
  <c r="H40"/>
  <c r="I37"/>
  <c r="H37"/>
  <c r="G37"/>
  <c r="F37"/>
  <c r="F36" s="1"/>
  <c r="AS36"/>
  <c r="AR36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K36"/>
  <c r="G36" s="1"/>
  <c r="I36"/>
  <c r="H36"/>
  <c r="I35"/>
  <c r="H35"/>
  <c r="G35"/>
  <c r="F35"/>
  <c r="F34" s="1"/>
  <c r="AS34"/>
  <c r="AR34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H34"/>
  <c r="I33"/>
  <c r="H33"/>
  <c r="G33"/>
  <c r="F33"/>
  <c r="AS32"/>
  <c r="AR32"/>
  <c r="AP32"/>
  <c r="AO32"/>
  <c r="AM32"/>
  <c r="AL32"/>
  <c r="AJ32"/>
  <c r="AI32"/>
  <c r="AG32"/>
  <c r="AF32"/>
  <c r="AD32"/>
  <c r="AC32"/>
  <c r="AA32"/>
  <c r="Z32"/>
  <c r="X32"/>
  <c r="W32"/>
  <c r="U32"/>
  <c r="T32"/>
  <c r="R32"/>
  <c r="Q32"/>
  <c r="O32"/>
  <c r="N32"/>
  <c r="L32"/>
  <c r="K32"/>
  <c r="I32"/>
  <c r="H32"/>
  <c r="F32"/>
  <c r="I29"/>
  <c r="H29"/>
  <c r="G29"/>
  <c r="F29"/>
  <c r="F28" s="1"/>
  <c r="AS28"/>
  <c r="AR28"/>
  <c r="AP28"/>
  <c r="AO28"/>
  <c r="AM28"/>
  <c r="AL28"/>
  <c r="AJ28"/>
  <c r="AI28"/>
  <c r="AG28"/>
  <c r="AF28"/>
  <c r="AD28"/>
  <c r="AC28"/>
  <c r="AA28"/>
  <c r="Z28"/>
  <c r="X28"/>
  <c r="W28"/>
  <c r="T28"/>
  <c r="R28"/>
  <c r="Q28"/>
  <c r="O28"/>
  <c r="N28"/>
  <c r="L28"/>
  <c r="K28"/>
  <c r="H28"/>
  <c r="G28"/>
  <c r="Y27"/>
  <c r="I27"/>
  <c r="H27"/>
  <c r="G27"/>
  <c r="F27"/>
  <c r="AS26"/>
  <c r="AR26"/>
  <c r="AP26"/>
  <c r="AO26"/>
  <c r="AM26"/>
  <c r="AL26"/>
  <c r="AJ26"/>
  <c r="AI26"/>
  <c r="AG26"/>
  <c r="AF26"/>
  <c r="AD26"/>
  <c r="AC26"/>
  <c r="AA26"/>
  <c r="Z26"/>
  <c r="X26"/>
  <c r="W26"/>
  <c r="U26"/>
  <c r="U23" s="1"/>
  <c r="T26"/>
  <c r="R26"/>
  <c r="Q26"/>
  <c r="O26"/>
  <c r="N26"/>
  <c r="L26"/>
  <c r="K26"/>
  <c r="I26"/>
  <c r="H26"/>
  <c r="G26"/>
  <c r="F26"/>
  <c r="K30"/>
  <c r="L30"/>
  <c r="N30"/>
  <c r="O30"/>
  <c r="Q30"/>
  <c r="R30"/>
  <c r="T30"/>
  <c r="U30"/>
  <c r="W30"/>
  <c r="X30"/>
  <c r="Z30"/>
  <c r="AA30"/>
  <c r="AC30"/>
  <c r="AD30"/>
  <c r="AF30"/>
  <c r="AG30"/>
  <c r="AI30"/>
  <c r="AJ30"/>
  <c r="AL30"/>
  <c r="AM30"/>
  <c r="AO30"/>
  <c r="AP30"/>
  <c r="AR30"/>
  <c r="AS30"/>
  <c r="Y63"/>
  <c r="Y39"/>
  <c r="V39"/>
  <c r="S39"/>
  <c r="P39"/>
  <c r="M39"/>
  <c r="I28" l="1"/>
  <c r="Y26"/>
  <c r="W23"/>
  <c r="G32"/>
  <c r="G34"/>
  <c r="J34"/>
  <c r="J35"/>
  <c r="G30"/>
  <c r="J26"/>
  <c r="J27"/>
  <c r="AB30"/>
  <c r="I30"/>
  <c r="K51"/>
  <c r="K48" s="1"/>
  <c r="AQ63"/>
  <c r="AN63"/>
  <c r="AK63"/>
  <c r="AH63"/>
  <c r="AE63"/>
  <c r="AB63"/>
  <c r="X51"/>
  <c r="X48" s="1"/>
  <c r="AD51"/>
  <c r="AD48" s="1"/>
  <c r="AF51"/>
  <c r="AF48" s="1"/>
  <c r="AG51"/>
  <c r="AG48" s="1"/>
  <c r="AI51"/>
  <c r="AI48" s="1"/>
  <c r="AJ51"/>
  <c r="AJ48" s="1"/>
  <c r="AL51"/>
  <c r="AL48" s="1"/>
  <c r="AM51"/>
  <c r="AM48" s="1"/>
  <c r="AO51"/>
  <c r="AO48" s="1"/>
  <c r="AP51"/>
  <c r="AP48" s="1"/>
  <c r="AR51"/>
  <c r="AR48" s="1"/>
  <c r="AS51"/>
  <c r="AS48" s="1"/>
  <c r="Z51"/>
  <c r="Z48" s="1"/>
  <c r="AA51"/>
  <c r="AA48" s="1"/>
  <c r="AC51"/>
  <c r="AC48" s="1"/>
  <c r="W51"/>
  <c r="W48" s="1"/>
  <c r="U51"/>
  <c r="U48" s="1"/>
  <c r="T51"/>
  <c r="T48" s="1"/>
  <c r="R51"/>
  <c r="R48" s="1"/>
  <c r="Q51"/>
  <c r="Q48" s="1"/>
  <c r="O51"/>
  <c r="O48" s="1"/>
  <c r="N51"/>
  <c r="N48" s="1"/>
  <c r="L51"/>
  <c r="L48" s="1"/>
  <c r="H48" s="1"/>
  <c r="AQ69"/>
  <c r="AN69"/>
  <c r="AK69"/>
  <c r="AH69"/>
  <c r="AE69"/>
  <c r="AB69"/>
  <c r="Y69"/>
  <c r="V69"/>
  <c r="S69"/>
  <c r="AB66"/>
  <c r="AK60"/>
  <c r="AK57"/>
  <c r="F60"/>
  <c r="F57"/>
  <c r="F56"/>
  <c r="F54"/>
  <c r="F53"/>
  <c r="Y54"/>
  <c r="F69"/>
  <c r="H66"/>
  <c r="F66"/>
  <c r="H62"/>
  <c r="H63"/>
  <c r="F62"/>
  <c r="F63"/>
  <c r="AB50"/>
  <c r="AB47" s="1"/>
  <c r="M47"/>
  <c r="P51"/>
  <c r="P48" s="1"/>
  <c r="S51"/>
  <c r="L50"/>
  <c r="N50"/>
  <c r="N49" s="1"/>
  <c r="O50"/>
  <c r="P50"/>
  <c r="P47" s="1"/>
  <c r="Q50"/>
  <c r="R50"/>
  <c r="R47" s="1"/>
  <c r="S50"/>
  <c r="T50"/>
  <c r="T47" s="1"/>
  <c r="U50"/>
  <c r="V50"/>
  <c r="V47" s="1"/>
  <c r="W50"/>
  <c r="X50"/>
  <c r="X47" s="1"/>
  <c r="Y50"/>
  <c r="Z50"/>
  <c r="Z47" s="1"/>
  <c r="AA50"/>
  <c r="AC50"/>
  <c r="AC47" s="1"/>
  <c r="AD50"/>
  <c r="AE50"/>
  <c r="AE47" s="1"/>
  <c r="AF50"/>
  <c r="AG50"/>
  <c r="AG47" s="1"/>
  <c r="AH50"/>
  <c r="AI50"/>
  <c r="AI47" s="1"/>
  <c r="AJ50"/>
  <c r="AK50"/>
  <c r="AK47" s="1"/>
  <c r="AL50"/>
  <c r="AM50"/>
  <c r="AM47" s="1"/>
  <c r="AN50"/>
  <c r="AO50"/>
  <c r="AO47" s="1"/>
  <c r="AP50"/>
  <c r="AQ50"/>
  <c r="AQ47" s="1"/>
  <c r="AR50"/>
  <c r="AS50"/>
  <c r="AS47" s="1"/>
  <c r="AT50"/>
  <c r="K50"/>
  <c r="K47" s="1"/>
  <c r="K46" s="1"/>
  <c r="K58"/>
  <c r="K55"/>
  <c r="K52"/>
  <c r="L47"/>
  <c r="O47"/>
  <c r="Q47"/>
  <c r="S47"/>
  <c r="U47"/>
  <c r="W47"/>
  <c r="Y47"/>
  <c r="AA47"/>
  <c r="AD47"/>
  <c r="AF47"/>
  <c r="AH47"/>
  <c r="AJ47"/>
  <c r="AL47"/>
  <c r="AN47"/>
  <c r="AP47"/>
  <c r="AR47"/>
  <c r="AT47"/>
  <c r="K23"/>
  <c r="K22" s="1"/>
  <c r="F55"/>
  <c r="AS23"/>
  <c r="AS22" s="1"/>
  <c r="AR23"/>
  <c r="AR22" s="1"/>
  <c r="AP23"/>
  <c r="AP22" s="1"/>
  <c r="AO23"/>
  <c r="AO22" s="1"/>
  <c r="AM23"/>
  <c r="AM22" s="1"/>
  <c r="AL23"/>
  <c r="AL22" s="1"/>
  <c r="AJ23"/>
  <c r="AJ22" s="1"/>
  <c r="AI23"/>
  <c r="AI22" s="1"/>
  <c r="AG23"/>
  <c r="AG22" s="1"/>
  <c r="AF23"/>
  <c r="AF22" s="1"/>
  <c r="AD23"/>
  <c r="AD22" s="1"/>
  <c r="AC23"/>
  <c r="AC22" s="1"/>
  <c r="AA23"/>
  <c r="AA22" s="1"/>
  <c r="Z23"/>
  <c r="Z22" s="1"/>
  <c r="X23"/>
  <c r="X22" s="1"/>
  <c r="W22"/>
  <c r="U22"/>
  <c r="T23"/>
  <c r="T22" s="1"/>
  <c r="R23"/>
  <c r="R22" s="1"/>
  <c r="Q23"/>
  <c r="Q22" s="1"/>
  <c r="O23"/>
  <c r="O22" s="1"/>
  <c r="N23"/>
  <c r="L23"/>
  <c r="L22" s="1"/>
  <c r="N22"/>
  <c r="R38"/>
  <c r="Q38"/>
  <c r="O38"/>
  <c r="N38"/>
  <c r="L38"/>
  <c r="K38"/>
  <c r="U38"/>
  <c r="T38"/>
  <c r="X38"/>
  <c r="W38"/>
  <c r="AA38"/>
  <c r="Z38"/>
  <c r="AD38"/>
  <c r="AC38"/>
  <c r="AG38"/>
  <c r="AF38"/>
  <c r="AJ38"/>
  <c r="AI38"/>
  <c r="AM38"/>
  <c r="AL38"/>
  <c r="AP38"/>
  <c r="AO38"/>
  <c r="AS38"/>
  <c r="AR38"/>
  <c r="AS24"/>
  <c r="AR24"/>
  <c r="AP24"/>
  <c r="AO24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AT39"/>
  <c r="AQ39"/>
  <c r="AN39"/>
  <c r="AK39"/>
  <c r="AH39"/>
  <c r="AE39"/>
  <c r="AB39"/>
  <c r="G25"/>
  <c r="G39"/>
  <c r="G53"/>
  <c r="G56"/>
  <c r="G59"/>
  <c r="G60"/>
  <c r="G62"/>
  <c r="G63"/>
  <c r="G65"/>
  <c r="G66"/>
  <c r="G68"/>
  <c r="G69"/>
  <c r="I25"/>
  <c r="I31"/>
  <c r="I39"/>
  <c r="I53"/>
  <c r="I56"/>
  <c r="I59"/>
  <c r="I60"/>
  <c r="I62"/>
  <c r="I63"/>
  <c r="I65"/>
  <c r="I66"/>
  <c r="I68"/>
  <c r="I69"/>
  <c r="F25"/>
  <c r="F23" l="1"/>
  <c r="J66"/>
  <c r="AB48"/>
  <c r="AT48"/>
  <c r="AQ48"/>
  <c r="AN48"/>
  <c r="AK48"/>
  <c r="J63"/>
  <c r="AH48"/>
  <c r="F61"/>
  <c r="K71"/>
  <c r="N47"/>
  <c r="AE48"/>
  <c r="F48"/>
  <c r="S48"/>
  <c r="V48"/>
  <c r="Y48"/>
  <c r="AK51"/>
  <c r="Y51"/>
  <c r="F51"/>
  <c r="K70"/>
  <c r="K49"/>
  <c r="O49"/>
  <c r="F22"/>
  <c r="G50"/>
  <c r="I50"/>
  <c r="L49"/>
  <c r="H51"/>
  <c r="I51"/>
  <c r="H47"/>
  <c r="F47"/>
  <c r="F46" s="1"/>
  <c r="G24"/>
  <c r="G23" s="1"/>
  <c r="G22" s="1"/>
  <c r="H46" l="1"/>
  <c r="J46" s="1"/>
  <c r="J51"/>
  <c r="J48"/>
  <c r="L58"/>
  <c r="N58"/>
  <c r="O58"/>
  <c r="Q58"/>
  <c r="R58"/>
  <c r="T58"/>
  <c r="U58"/>
  <c r="W58"/>
  <c r="X58"/>
  <c r="Z58"/>
  <c r="AA58"/>
  <c r="AC58"/>
  <c r="AD58"/>
  <c r="AF58"/>
  <c r="AG58"/>
  <c r="AI58"/>
  <c r="AJ58"/>
  <c r="AL58"/>
  <c r="AM58"/>
  <c r="AO58"/>
  <c r="AP58"/>
  <c r="AR58"/>
  <c r="AS58"/>
  <c r="F59"/>
  <c r="F58" s="1"/>
  <c r="H59"/>
  <c r="H60"/>
  <c r="J60" s="1"/>
  <c r="L55"/>
  <c r="N55"/>
  <c r="O55"/>
  <c r="Q55"/>
  <c r="R55"/>
  <c r="U55"/>
  <c r="W55"/>
  <c r="X55"/>
  <c r="Z55"/>
  <c r="AA55"/>
  <c r="AC55"/>
  <c r="AD55"/>
  <c r="AF55"/>
  <c r="AG55"/>
  <c r="AI55"/>
  <c r="AJ55"/>
  <c r="AL55"/>
  <c r="AM55"/>
  <c r="AO55"/>
  <c r="AP55"/>
  <c r="AR55"/>
  <c r="AS55"/>
  <c r="H56"/>
  <c r="H55" s="1"/>
  <c r="J57"/>
  <c r="L52"/>
  <c r="N52"/>
  <c r="O52"/>
  <c r="Q52"/>
  <c r="R52"/>
  <c r="T52"/>
  <c r="U52"/>
  <c r="W52"/>
  <c r="X52"/>
  <c r="Z52"/>
  <c r="AA52"/>
  <c r="AC52"/>
  <c r="AD52"/>
  <c r="AF52"/>
  <c r="AG52"/>
  <c r="AI52"/>
  <c r="AJ52"/>
  <c r="AL52"/>
  <c r="AM52"/>
  <c r="AO52"/>
  <c r="AP52"/>
  <c r="AR52"/>
  <c r="AS52"/>
  <c r="H53"/>
  <c r="Q49"/>
  <c r="R49"/>
  <c r="T49"/>
  <c r="U49"/>
  <c r="W49"/>
  <c r="X49"/>
  <c r="Z49"/>
  <c r="AA49"/>
  <c r="AC49"/>
  <c r="AD49"/>
  <c r="AF49"/>
  <c r="AG49"/>
  <c r="AI49"/>
  <c r="AJ49"/>
  <c r="AL49"/>
  <c r="AM49"/>
  <c r="AO49"/>
  <c r="AP49"/>
  <c r="AR49"/>
  <c r="AS49"/>
  <c r="F50"/>
  <c r="F49" s="1"/>
  <c r="H50"/>
  <c r="H49" s="1"/>
  <c r="AK49" l="1"/>
  <c r="Y52"/>
  <c r="Y49"/>
  <c r="J55"/>
  <c r="AK55"/>
  <c r="AK58"/>
  <c r="G58"/>
  <c r="I49"/>
  <c r="I58"/>
  <c r="H58"/>
  <c r="J58" s="1"/>
  <c r="J49"/>
  <c r="H69" l="1"/>
  <c r="J69" s="1"/>
  <c r="H68"/>
  <c r="F68"/>
  <c r="AS67"/>
  <c r="AR67"/>
  <c r="AP67"/>
  <c r="AO67"/>
  <c r="AM67"/>
  <c r="AL67"/>
  <c r="AJ67"/>
  <c r="AI67"/>
  <c r="AG67"/>
  <c r="AF67"/>
  <c r="AD67"/>
  <c r="AC67"/>
  <c r="AA67"/>
  <c r="Z67"/>
  <c r="X67"/>
  <c r="W67"/>
  <c r="U67"/>
  <c r="T67"/>
  <c r="R67"/>
  <c r="Q67"/>
  <c r="O67"/>
  <c r="N67"/>
  <c r="L67"/>
  <c r="K67"/>
  <c r="F67"/>
  <c r="H65"/>
  <c r="F65"/>
  <c r="F64" s="1"/>
  <c r="AS64"/>
  <c r="AR64"/>
  <c r="AP64"/>
  <c r="AO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AS61"/>
  <c r="AR61"/>
  <c r="AP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AH46"/>
  <c r="AE46"/>
  <c r="AD46"/>
  <c r="AD71" s="1"/>
  <c r="AD70" s="1"/>
  <c r="AJ46"/>
  <c r="AJ71" s="1"/>
  <c r="AJ70" s="1"/>
  <c r="AF46"/>
  <c r="AF71" s="1"/>
  <c r="AF70" s="1"/>
  <c r="S46"/>
  <c r="H39"/>
  <c r="H38" s="1"/>
  <c r="F39"/>
  <c r="I38"/>
  <c r="G38"/>
  <c r="AB31"/>
  <c r="H31"/>
  <c r="H30" s="1"/>
  <c r="H25"/>
  <c r="I24"/>
  <c r="F24"/>
  <c r="Y61" l="1"/>
  <c r="AB61"/>
  <c r="S67"/>
  <c r="V67"/>
  <c r="Y67"/>
  <c r="AB67"/>
  <c r="AB64"/>
  <c r="AE67"/>
  <c r="AH67"/>
  <c r="AK67"/>
  <c r="AN67"/>
  <c r="AQ67"/>
  <c r="I61"/>
  <c r="G61"/>
  <c r="I64"/>
  <c r="I67"/>
  <c r="G64"/>
  <c r="G67"/>
  <c r="L46"/>
  <c r="L71" s="1"/>
  <c r="R46"/>
  <c r="R71" s="1"/>
  <c r="R70" s="1"/>
  <c r="T46"/>
  <c r="T71" s="1"/>
  <c r="T70" s="1"/>
  <c r="Q46"/>
  <c r="Q71" s="1"/>
  <c r="Q70" s="1"/>
  <c r="U46"/>
  <c r="AA46"/>
  <c r="AA71" s="1"/>
  <c r="AA70" s="1"/>
  <c r="AC46"/>
  <c r="AC71" s="1"/>
  <c r="AC70" s="1"/>
  <c r="AG46"/>
  <c r="AG71" s="1"/>
  <c r="AG70" s="1"/>
  <c r="AI46"/>
  <c r="AI71" s="1"/>
  <c r="AI70" s="1"/>
  <c r="AS46"/>
  <c r="AS71" s="1"/>
  <c r="AS70" s="1"/>
  <c r="N46"/>
  <c r="N71" s="1"/>
  <c r="X46"/>
  <c r="X71" s="1"/>
  <c r="Z46"/>
  <c r="AL46"/>
  <c r="AL71" s="1"/>
  <c r="AL70" s="1"/>
  <c r="AN46"/>
  <c r="AP46"/>
  <c r="AP71" s="1"/>
  <c r="AP70" s="1"/>
  <c r="AR46"/>
  <c r="H61"/>
  <c r="H64"/>
  <c r="J64" s="1"/>
  <c r="H67"/>
  <c r="J67" s="1"/>
  <c r="O46"/>
  <c r="O71" s="1"/>
  <c r="O70" s="1"/>
  <c r="W46"/>
  <c r="W71" s="1"/>
  <c r="W70" s="1"/>
  <c r="AO46"/>
  <c r="AO71" s="1"/>
  <c r="AO70" s="1"/>
  <c r="Y46"/>
  <c r="AM46"/>
  <c r="AM71" s="1"/>
  <c r="AM70" s="1"/>
  <c r="AQ46"/>
  <c r="J39"/>
  <c r="H24"/>
  <c r="G31"/>
  <c r="I23"/>
  <c r="H23"/>
  <c r="H22" s="1"/>
  <c r="P38"/>
  <c r="V38"/>
  <c r="AK38"/>
  <c r="AT38"/>
  <c r="M38"/>
  <c r="S38"/>
  <c r="Y38"/>
  <c r="AE38"/>
  <c r="AQ38"/>
  <c r="F31"/>
  <c r="F30" s="1"/>
  <c r="J30" s="1"/>
  <c r="AB23"/>
  <c r="AB22" s="1"/>
  <c r="AN38"/>
  <c r="F38"/>
  <c r="J38" s="1"/>
  <c r="AH38"/>
  <c r="AB38"/>
  <c r="P23"/>
  <c r="V23"/>
  <c r="V22" s="1"/>
  <c r="M23"/>
  <c r="M22" s="1"/>
  <c r="S23"/>
  <c r="S22" s="1"/>
  <c r="AE23"/>
  <c r="AE22" s="1"/>
  <c r="AQ23"/>
  <c r="AQ22" s="1"/>
  <c r="X70" l="1"/>
  <c r="N70"/>
  <c r="AK46"/>
  <c r="AR71"/>
  <c r="AR70" s="1"/>
  <c r="AB46"/>
  <c r="Z71"/>
  <c r="Z70" s="1"/>
  <c r="V46"/>
  <c r="U71"/>
  <c r="U70" s="1"/>
  <c r="V70" s="1"/>
  <c r="AQ71"/>
  <c r="AH71"/>
  <c r="P71"/>
  <c r="G46"/>
  <c r="AQ70"/>
  <c r="I46"/>
  <c r="S71"/>
  <c r="AK70"/>
  <c r="AN71"/>
  <c r="J31"/>
  <c r="AH23"/>
  <c r="AH22" s="1"/>
  <c r="AE71"/>
  <c r="AK23"/>
  <c r="AK22" s="1"/>
  <c r="AT23"/>
  <c r="AT22" s="1"/>
  <c r="P70"/>
  <c r="AK71"/>
  <c r="I22"/>
  <c r="AN23"/>
  <c r="AN22" s="1"/>
  <c r="P22"/>
  <c r="Y23"/>
  <c r="Y22" s="1"/>
  <c r="AE70"/>
  <c r="S70"/>
  <c r="H71" l="1"/>
  <c r="F71"/>
  <c r="F70" s="1"/>
  <c r="AT71"/>
  <c r="V71"/>
  <c r="J23"/>
  <c r="J22"/>
  <c r="Y71"/>
  <c r="Y70"/>
  <c r="AB71"/>
  <c r="AT70"/>
  <c r="AN70"/>
  <c r="AH70"/>
  <c r="AB70" l="1"/>
  <c r="F52" l="1"/>
  <c r="L70"/>
  <c r="M70" s="1"/>
  <c r="M71"/>
  <c r="J71" l="1"/>
  <c r="H70"/>
  <c r="J70" s="1"/>
  <c r="J54"/>
  <c r="H54"/>
  <c r="H52"/>
  <c r="J52"/>
</calcChain>
</file>

<file path=xl/sharedStrings.xml><?xml version="1.0" encoding="utf-8"?>
<sst xmlns="http://schemas.openxmlformats.org/spreadsheetml/2006/main" count="210" uniqueCount="113">
  <si>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</si>
  <si>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</si>
  <si>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</si>
  <si>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</si>
  <si>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</si>
  <si>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</si>
  <si>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</si>
  <si>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</si>
  <si>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</si>
  <si>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</si>
  <si>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</si>
  <si>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</si>
  <si>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</si>
  <si>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</si>
  <si>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</si>
  <si>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</si>
  <si>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</si>
  <si>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</si>
  <si>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</si>
  <si>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</si>
  <si>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</si>
  <si>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</si>
  <si>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</si>
  <si>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</si>
  <si>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</si>
  <si>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</si>
  <si>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</si>
  <si>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"_______"_______________________ 2017 г.</t>
  </si>
  <si>
    <t>Согласовано:</t>
  </si>
  <si>
    <t>"_______"______________ 2017 г.</t>
  </si>
  <si>
    <t>всего:</t>
  </si>
  <si>
    <t>бюджет ХМАО-Югры</t>
  </si>
  <si>
    <t>Бюджет городского округа г.Урай</t>
  </si>
  <si>
    <t>Исполнители:</t>
  </si>
  <si>
    <t>Всего по программе</t>
  </si>
  <si>
    <t>отдел гражданской защиты населения администрации города Урай</t>
  </si>
  <si>
    <t>1.1.</t>
  </si>
  <si>
    <t>1.2.</t>
  </si>
  <si>
    <t>1.3.</t>
  </si>
  <si>
    <t>Проверка</t>
  </si>
  <si>
    <t>Подпрограмма II «Мероприятия в сфере пожарной безопасности города Урай»</t>
  </si>
  <si>
    <t>Обслуживание систем пожарной автоматики в зданиях администрации города Урай</t>
  </si>
  <si>
    <t>муниципальное казенное учреждение  "Управление материально-технического обеспечения города Урай"</t>
  </si>
  <si>
    <t xml:space="preserve">муниципальное казенное учреждение "Управление градостроительства, землепользования и природопользования города Урай" </t>
  </si>
  <si>
    <t>Мероприятия по ведению агитационной пропаганды на противопожарную тематику</t>
  </si>
  <si>
    <t>Проведение смотра-конкурса рисунков на противопожарную тематику среди детей дошкольного возраста</t>
  </si>
  <si>
    <t>Проведение соревнований по пожарно-прикладному спорту среди дружин юных пожарных общеобразовательных учреждений</t>
  </si>
  <si>
    <t>Проведение соревнований по пожарно-прикладному спорту среди организаций города Урай</t>
  </si>
  <si>
    <t>Проведение мероприятий, направленных на повышение знаний и навыков в области пожарной безопасности у населения города Урай, в том числе:</t>
  </si>
  <si>
    <t>1.</t>
  </si>
  <si>
    <t>Проведение ежегодного смотра – конкурса санитарных дружин, санитарных постов</t>
  </si>
  <si>
    <t>Подпрограмма I. «Мероприятия в области защиты населения и территорий от чрезвычайных ситуаций и гражданской обороны на территории города Урай»</t>
  </si>
  <si>
    <t>Создание, восполнение резерва средств индивидуальной защиты</t>
  </si>
  <si>
    <t>Муниципальное казенное учреждение «Единая дежурно-диспетчерская служба города Урай»</t>
  </si>
  <si>
    <t>Обеспечение деятельности муниципального казенного учреждения «Единая дежурно-диспетчерская служба города Урай</t>
  </si>
  <si>
    <t>Нечуговских Ф.В., тел.2-23-55 _____________________</t>
  </si>
  <si>
    <t>Ромащенко М.А., тел.2-23-55 _____________________</t>
  </si>
  <si>
    <t>-</t>
  </si>
  <si>
    <t xml:space="preserve">администрации города Урай ______________________ </t>
  </si>
  <si>
    <t>муниципальной программы  "Защита населения и территории города Урай от чрезвычайных ситуаций, совершенствование гражданской обороны" на 2013-2018 годы</t>
  </si>
  <si>
    <t>Изготовление памяток по способам защиты, действиям населения в чрезвычайных ситуациях и по сигналам гражданской обороны</t>
  </si>
  <si>
    <t>Корректировка плана ликвидации аварийного розлива нефти</t>
  </si>
  <si>
    <t>1.4.</t>
  </si>
  <si>
    <t>Администрация города Урай</t>
  </si>
  <si>
    <t>1.4.1.</t>
  </si>
  <si>
    <t>1.4.2.</t>
  </si>
  <si>
    <t>1.5.</t>
  </si>
  <si>
    <t>Создание общественных спасательных постов в местах массового отдыха людей на водных объектах</t>
  </si>
  <si>
    <t>1.6.</t>
  </si>
  <si>
    <t>1.7.</t>
  </si>
  <si>
    <t>Создание муниципальной системы оповещения</t>
  </si>
  <si>
    <t xml:space="preserve">Отдел гражданской защиты населения администрации города Урай,
муниципальное казенное учреждение «Единая дежурно-диспетчерская служба города Урай
</t>
  </si>
  <si>
    <t xml:space="preserve">Обеспечение деятельности МКУ "ЕДДС": в течение 1 полугодия диспетчерами принято и отработано 7920 звонков жителей города Урай, в том числе по вопросам ЖКХ 2832 звонка. По Системе-112 принято 6521 звонков. Общее количество выездов АСФ (спасатели) – 178 выездов, спасено 6 человек.  
</t>
  </si>
  <si>
    <t>Оплата за услуги связи по фактическим расходам, отсутствие необходимости в приобретении запчастей, спецжидкостей, заключение контракта на оказание услуг по страхованию спасателей по итогам аукциона -3 квартал.</t>
  </si>
  <si>
    <t>Соревнования по пожарно-прикладному спорту среди организаций города проведены в мае месяце 2017 года</t>
  </si>
  <si>
    <t>Соревнования по пожарно-прикладному спорту среди дружин юных пожарных общеобразовательных организаций города будут проводиться в сентябре 2017 года</t>
  </si>
  <si>
    <t>Смотр-конкурс рисунков на противопожарную тематику среди детей дошкольного возраста будет проводиться в сентябре 2017 года</t>
  </si>
  <si>
    <t>Мероприятия согласно пунктам 1.1, 1.2., 1.3.  направлены на повышение знаний и навыков в области пожарной безопасности у населения города Урай.</t>
  </si>
  <si>
    <t>Ведение агитационной пропаганды на противопожарную тематику среди населения города Урай ведется с начала 2017 года. За первое полугодие проведено 62 профилактических рейда патрульной группы по проведению профилактической работы среди населения в жилом фонде и в садовых, огороднических и дачных некоммерческих объединениях граждан. Распространено 5120 памяток и проведено 5235 инструктажей по соблюдению мер пожарной безопасеости в быту, лесах и на дачных участках. Согласно заключенному контракту с ТРК "Спектр+" постоянно транслируются вииеоролики на противопожарную тематику на светодиодном экране установленном на площади Первооткрывателей. В местных СМИ размещено с начала года 8 статей о мерах пожарной безопасности, номеров телефонов вызова пожарной охраны, обстановкой с пожарами на текущий период в городе Урай.</t>
  </si>
  <si>
    <t>Согласно заключенному контракту МКУ "Управление градостроительства, землепользования и природополььзования города Урай" проведено в июне месяце устройство и содержание минерализованных полос в лесах города Урай протяженностью 40 километров. Данное мероприятие направлено на ограничение распространения огня на большой территории и оперативного реагирования служб пожаротушения на ликвидацию горения.</t>
  </si>
  <si>
    <t>Начальник отдела гражданской защиты населения</t>
  </si>
  <si>
    <t>Е.А. Казанцев</t>
  </si>
  <si>
    <t>Аварийно-пожарная сигнализация установлена в здании местных органов самоуправления с целью оперативного реагирования пожарной охраны на возникновение пожара, а также своевремееной эвакуации людей из зоны пожара.</t>
  </si>
  <si>
    <t xml:space="preserve"> за июнь 2017 года</t>
  </si>
  <si>
    <t>Отсутствие денежных средств на изготовление памяток в 2017 году.</t>
  </si>
  <si>
    <t>Смотр-конкурс санитарных постов (дружин) проведен в мае месяце 2017 года</t>
  </si>
  <si>
    <t>Корректировка плана ликвидации аварийного розлива нефти проведена в 2016 году</t>
  </si>
  <si>
    <t>Исполняющий обязанности председателя Комитета по финансам</t>
  </si>
  <si>
    <t>Л.В. Зорина</t>
  </si>
  <si>
    <t>Создание, восполнение резерва средств индивидуальной защиты необходимо для выполнения задач по гражданской обороне.</t>
  </si>
  <si>
    <t>Муниципальная системы оповещения создана на базе МКУ "ЕДДС города Урай" в 2016 году.</t>
  </si>
  <si>
    <t>Общественные спасательные посты созданы в местах массового отдыха людей на водных объектах в 2015 -  2016 году</t>
  </si>
  <si>
    <t>Резерв средств индивидуальной защиты для работников местного самоуправления закуплен в 2016 году.</t>
  </si>
  <si>
    <t>Резерв средств индивидуальной защиты для работников МКУ "ЕДДС города Урай" будет закуплен в августе текущего года.</t>
  </si>
  <si>
    <t>Отклонение от запланированных расходных обязательств  связано с переносом торгов на июль 2017 года</t>
  </si>
  <si>
    <t>пункт 2.4. Устройство и содержание минерализованных полос</t>
  </si>
  <si>
    <t xml:space="preserve">администрации города Урай _________________________ </t>
  </si>
  <si>
    <t>Цель 1.Повышение роли и эффективности работы Урайского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 в решении задач по предупреждению и ликвидации чрезвычайных ситуаций природного и техногенного характера, повышение безопасности населения на территории городского округа город Урай (далее - город Урай) от чрезвычайных ситуаций, совершенствование гражданской обороны</t>
  </si>
  <si>
    <t xml:space="preserve">Цель 5. Создание условий для осуществления эффективной деятельности муниципального казенного учреждения «Единая дежурно-диспетчерская служба города Урай»
</t>
  </si>
  <si>
    <t>Задача 3. Приведение в готовность сил и средств формирований всестороннего, первоочередного жизнеобеспечения пострадавшего населения</t>
  </si>
  <si>
    <t xml:space="preserve">Задача 4.Своевременная корректировка планирования мероприятий по ликвидации аварийного розлива нефти
</t>
  </si>
  <si>
    <t>Задача 5.  Создание резервов материальных ресурсов для ликвидации чрезвычайных ситуаций и нужд гражданской обороны</t>
  </si>
  <si>
    <t xml:space="preserve">Задача 7. Обеспечение внедрения, работы «Системы обеспечения вызова экстренных оперативных служб по единому номеру «112» на базе единой дежурно-диспетчерской службы города Урай» на удаленном рабочем месте дежурно-диспетчерских служб (ДДС-01,02,03)
</t>
  </si>
  <si>
    <t>Задача 6.  Обеспечение эффективности по сбору, обработке и обмену информацией об угрозе или возникновении чрезвычайных ситуаций, участия в предупреждении, локализации и ликвидации чрезвычайных ситуаций и их последствий, информирование населения и организаций о фактах возникновения чрезвычайных ситуаций и принятых по ним мерам</t>
  </si>
  <si>
    <t>Задача 2. Содержание в готовности сил для защиты населения и территории города Урай от чрезвычайных ситуаций</t>
  </si>
  <si>
    <t>Задача 1. Повышение уровня знаний населения города Урай  способам защиты и действиям в чрезвычайных ситуациях</t>
  </si>
  <si>
    <t>Цель 4. Развитие и автоматизация системы управления при угрозе и возникновении чрезвычайных ситуаций в городе Урай</t>
  </si>
  <si>
    <t>Цель 3. Повышение готовности сил и средств города Урай к проведению аварийно-спасательных и других неотложных работ в случае возникновения чрезвычайных ситуаций, поиск и спасание людей, ведение мероприятий гражданской обороны в особый период</t>
  </si>
  <si>
    <t xml:space="preserve">Цель 2. Повышение безопасности населения и территории города Урай в особый период и в случаях чрезвычайных ситуаций
</t>
  </si>
  <si>
    <t xml:space="preserve">Цель 6. Обеспечение первичных мер и укрепление пожарной безопасности на территории города Урай
</t>
  </si>
  <si>
    <t xml:space="preserve">Цель 7. Повышение уровня знаний и навыков населения города Урай в области пожарной безопасности
</t>
  </si>
  <si>
    <t>Задача 8. Проведение профилактических мероприятий по соблюдению мер пожарной безопасности среди населения города Урай</t>
  </si>
  <si>
    <t>Задача 9. Информирование населения города Урай о мерах пожарной безопасности.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</si>
</sst>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 applyProtection="1"/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/>
    <xf numFmtId="165" fontId="1" fillId="3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Protection="1"/>
    <xf numFmtId="0" fontId="5" fillId="0" borderId="0" xfId="0" applyFont="1" applyAlignment="1">
      <alignment horizontal="center"/>
    </xf>
    <xf numFmtId="165" fontId="2" fillId="2" borderId="4" xfId="0" applyNumberFormat="1" applyFont="1" applyFill="1" applyBorder="1" applyAlignment="1">
      <alignment horizontal="left" vertical="distributed"/>
    </xf>
    <xf numFmtId="165" fontId="2" fillId="2" borderId="3" xfId="0" applyNumberFormat="1" applyFont="1" applyFill="1" applyBorder="1" applyAlignment="1">
      <alignment horizontal="left" vertical="distributed"/>
    </xf>
    <xf numFmtId="165" fontId="2" fillId="2" borderId="4" xfId="0" applyNumberFormat="1" applyFont="1" applyFill="1" applyBorder="1" applyAlignment="1">
      <alignment horizontal="left" vertical="top" wrapText="1"/>
    </xf>
    <xf numFmtId="165" fontId="2" fillId="2" borderId="3" xfId="0" applyNumberFormat="1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165" fontId="2" fillId="2" borderId="4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165" fontId="2" fillId="2" borderId="4" xfId="0" applyNumberFormat="1" applyFont="1" applyFill="1" applyBorder="1" applyAlignment="1">
      <alignment horizontal="left" vertical="distributed" wrapText="1"/>
    </xf>
    <xf numFmtId="165" fontId="2" fillId="2" borderId="3" xfId="0" applyNumberFormat="1" applyFont="1" applyFill="1" applyBorder="1" applyAlignment="1">
      <alignment horizontal="left" vertical="distributed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Font="1" applyAlignment="1"/>
    <xf numFmtId="0" fontId="5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0"/>
  <sheetViews>
    <sheetView tabSelected="1" topLeftCell="AC64" zoomScale="84" zoomScaleNormal="84" zoomScalePageLayoutView="60" workbookViewId="0">
      <selection activeCell="B38" sqref="B38:B39"/>
    </sheetView>
  </sheetViews>
  <sheetFormatPr defaultColWidth="9.140625" defaultRowHeight="12.75"/>
  <cols>
    <col min="1" max="1" width="8" style="2" customWidth="1"/>
    <col min="2" max="2" width="33.85546875" style="2" customWidth="1"/>
    <col min="3" max="3" width="38.5703125" style="2" customWidth="1"/>
    <col min="4" max="4" width="11.28515625" style="2" customWidth="1"/>
    <col min="5" max="5" width="31.42578125" style="2" customWidth="1"/>
    <col min="6" max="6" width="14.42578125" style="2" customWidth="1"/>
    <col min="7" max="7" width="11.42578125" style="2" hidden="1" customWidth="1"/>
    <col min="8" max="8" width="9.140625" style="2" customWidth="1"/>
    <col min="9" max="9" width="14.7109375" style="2" hidden="1" customWidth="1"/>
    <col min="10" max="10" width="13.85546875" style="2" customWidth="1"/>
    <col min="11" max="11" width="11.28515625" style="2" customWidth="1"/>
    <col min="12" max="12" width="10.140625" style="2" customWidth="1"/>
    <col min="13" max="13" width="9" style="2" customWidth="1"/>
    <col min="14" max="14" width="10.7109375" style="2" customWidth="1"/>
    <col min="15" max="15" width="11" style="2" customWidth="1"/>
    <col min="16" max="16" width="8.7109375" style="2" customWidth="1"/>
    <col min="17" max="17" width="11.5703125" style="2" customWidth="1"/>
    <col min="18" max="18" width="11.7109375" style="2" customWidth="1"/>
    <col min="19" max="19" width="9" style="2" customWidth="1"/>
    <col min="20" max="20" width="10.85546875" style="2" customWidth="1"/>
    <col min="21" max="21" width="11.28515625" style="2" customWidth="1"/>
    <col min="22" max="22" width="9.140625" style="2" customWidth="1"/>
    <col min="23" max="23" width="11.5703125" style="2" customWidth="1"/>
    <col min="24" max="24" width="9.28515625" style="2" customWidth="1"/>
    <col min="25" max="25" width="9" style="2" customWidth="1"/>
    <col min="26" max="26" width="11.140625" style="2" customWidth="1"/>
    <col min="27" max="27" width="9.5703125" style="2" customWidth="1"/>
    <col min="28" max="28" width="8.42578125" style="2" customWidth="1"/>
    <col min="29" max="29" width="11.140625" style="2" customWidth="1"/>
    <col min="30" max="30" width="9.85546875" style="2" customWidth="1"/>
    <col min="31" max="31" width="7.85546875" style="2" customWidth="1"/>
    <col min="32" max="32" width="11.28515625" style="2" customWidth="1"/>
    <col min="33" max="33" width="10.28515625" style="2" customWidth="1"/>
    <col min="34" max="34" width="8.28515625" style="2" customWidth="1"/>
    <col min="35" max="35" width="10.7109375" style="2" customWidth="1"/>
    <col min="36" max="36" width="9.28515625" style="2" customWidth="1"/>
    <col min="37" max="37" width="8.85546875" style="2" customWidth="1"/>
    <col min="38" max="38" width="11.42578125" style="2" customWidth="1"/>
    <col min="39" max="39" width="10.28515625" style="2" customWidth="1"/>
    <col min="40" max="40" width="8.5703125" style="2" customWidth="1"/>
    <col min="41" max="41" width="11.28515625" style="2" customWidth="1"/>
    <col min="42" max="42" width="10.42578125" style="2" customWidth="1"/>
    <col min="43" max="43" width="8.28515625" style="2" customWidth="1"/>
    <col min="44" max="44" width="11.42578125" style="2" customWidth="1"/>
    <col min="45" max="45" width="10.140625" style="2" customWidth="1"/>
    <col min="46" max="46" width="8.28515625" style="2" customWidth="1"/>
    <col min="47" max="47" width="35.42578125" style="2" customWidth="1"/>
    <col min="48" max="48" width="26.5703125" style="2" customWidth="1"/>
    <col min="49" max="16384" width="9.140625" style="2"/>
  </cols>
  <sheetData>
    <row r="1" spans="1:4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8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48" ht="13.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>
      <c r="A4" s="69" t="s">
        <v>83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6" spans="1:48" ht="32.25" customHeight="1">
      <c r="A6" s="56" t="s">
        <v>2</v>
      </c>
      <c r="B6" s="56" t="s">
        <v>3</v>
      </c>
      <c r="C6" s="56" t="s">
        <v>4</v>
      </c>
      <c r="D6" s="56" t="s">
        <v>5</v>
      </c>
      <c r="E6" s="66" t="s">
        <v>6</v>
      </c>
      <c r="F6" s="68" t="s">
        <v>7</v>
      </c>
      <c r="G6" s="68"/>
      <c r="H6" s="68"/>
      <c r="I6" s="68"/>
      <c r="J6" s="68"/>
      <c r="K6" s="66" t="s">
        <v>11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 t="s">
        <v>24</v>
      </c>
      <c r="AV6" s="66" t="s">
        <v>25</v>
      </c>
    </row>
    <row r="7" spans="1:48">
      <c r="A7" s="67"/>
      <c r="B7" s="67"/>
      <c r="C7" s="67"/>
      <c r="D7" s="67"/>
      <c r="E7" s="66"/>
      <c r="F7" s="68"/>
      <c r="G7" s="68"/>
      <c r="H7" s="68"/>
      <c r="I7" s="68"/>
      <c r="J7" s="68"/>
      <c r="K7" s="66" t="s">
        <v>12</v>
      </c>
      <c r="L7" s="66"/>
      <c r="M7" s="66"/>
      <c r="N7" s="66" t="s">
        <v>13</v>
      </c>
      <c r="O7" s="66"/>
      <c r="P7" s="66"/>
      <c r="Q7" s="66" t="s">
        <v>14</v>
      </c>
      <c r="R7" s="66"/>
      <c r="S7" s="66"/>
      <c r="T7" s="66" t="s">
        <v>15</v>
      </c>
      <c r="U7" s="66"/>
      <c r="V7" s="66"/>
      <c r="W7" s="66" t="s">
        <v>16</v>
      </c>
      <c r="X7" s="66"/>
      <c r="Y7" s="66"/>
      <c r="Z7" s="66" t="s">
        <v>17</v>
      </c>
      <c r="AA7" s="66"/>
      <c r="AB7" s="66"/>
      <c r="AC7" s="66" t="s">
        <v>18</v>
      </c>
      <c r="AD7" s="66"/>
      <c r="AE7" s="66"/>
      <c r="AF7" s="66" t="s">
        <v>19</v>
      </c>
      <c r="AG7" s="66"/>
      <c r="AH7" s="66"/>
      <c r="AI7" s="66" t="s">
        <v>20</v>
      </c>
      <c r="AJ7" s="66"/>
      <c r="AK7" s="66"/>
      <c r="AL7" s="66" t="s">
        <v>21</v>
      </c>
      <c r="AM7" s="66"/>
      <c r="AN7" s="66"/>
      <c r="AO7" s="66" t="s">
        <v>22</v>
      </c>
      <c r="AP7" s="66"/>
      <c r="AQ7" s="66"/>
      <c r="AR7" s="66" t="s">
        <v>23</v>
      </c>
      <c r="AS7" s="66"/>
      <c r="AT7" s="66"/>
      <c r="AU7" s="66"/>
      <c r="AV7" s="66"/>
    </row>
    <row r="8" spans="1:48" s="9" customFormat="1" ht="39.75" customHeight="1">
      <c r="A8" s="57"/>
      <c r="B8" s="57"/>
      <c r="C8" s="57"/>
      <c r="D8" s="57"/>
      <c r="E8" s="66"/>
      <c r="F8" s="18" t="s">
        <v>8</v>
      </c>
      <c r="G8" s="18" t="s">
        <v>39</v>
      </c>
      <c r="H8" s="18" t="s">
        <v>9</v>
      </c>
      <c r="I8" s="18" t="s">
        <v>39</v>
      </c>
      <c r="J8" s="18" t="s">
        <v>10</v>
      </c>
      <c r="K8" s="7" t="s">
        <v>8</v>
      </c>
      <c r="L8" s="7" t="s">
        <v>9</v>
      </c>
      <c r="M8" s="7" t="s">
        <v>10</v>
      </c>
      <c r="N8" s="7" t="s">
        <v>8</v>
      </c>
      <c r="O8" s="7" t="s">
        <v>9</v>
      </c>
      <c r="P8" s="7" t="s">
        <v>10</v>
      </c>
      <c r="Q8" s="7" t="s">
        <v>8</v>
      </c>
      <c r="R8" s="7" t="s">
        <v>9</v>
      </c>
      <c r="S8" s="7" t="s">
        <v>10</v>
      </c>
      <c r="T8" s="7" t="s">
        <v>8</v>
      </c>
      <c r="U8" s="7" t="s">
        <v>9</v>
      </c>
      <c r="V8" s="7" t="s">
        <v>10</v>
      </c>
      <c r="W8" s="7" t="s">
        <v>8</v>
      </c>
      <c r="X8" s="7" t="s">
        <v>9</v>
      </c>
      <c r="Y8" s="7" t="s">
        <v>10</v>
      </c>
      <c r="Z8" s="7" t="s">
        <v>8</v>
      </c>
      <c r="AA8" s="7" t="s">
        <v>9</v>
      </c>
      <c r="AB8" s="7" t="s">
        <v>10</v>
      </c>
      <c r="AC8" s="7" t="s">
        <v>8</v>
      </c>
      <c r="AD8" s="7" t="s">
        <v>9</v>
      </c>
      <c r="AE8" s="7" t="s">
        <v>10</v>
      </c>
      <c r="AF8" s="7" t="s">
        <v>8</v>
      </c>
      <c r="AG8" s="7" t="s">
        <v>9</v>
      </c>
      <c r="AH8" s="7" t="s">
        <v>10</v>
      </c>
      <c r="AI8" s="7" t="s">
        <v>8</v>
      </c>
      <c r="AJ8" s="7" t="s">
        <v>9</v>
      </c>
      <c r="AK8" s="7" t="s">
        <v>10</v>
      </c>
      <c r="AL8" s="7" t="s">
        <v>8</v>
      </c>
      <c r="AM8" s="7" t="s">
        <v>9</v>
      </c>
      <c r="AN8" s="7" t="s">
        <v>10</v>
      </c>
      <c r="AO8" s="7" t="s">
        <v>8</v>
      </c>
      <c r="AP8" s="7" t="s">
        <v>9</v>
      </c>
      <c r="AQ8" s="7" t="s">
        <v>10</v>
      </c>
      <c r="AR8" s="7" t="s">
        <v>8</v>
      </c>
      <c r="AS8" s="7" t="s">
        <v>9</v>
      </c>
      <c r="AT8" s="7" t="s">
        <v>10</v>
      </c>
      <c r="AU8" s="66"/>
      <c r="AV8" s="66"/>
    </row>
    <row r="9" spans="1:48" s="11" customForma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18">
        <v>6</v>
      </c>
      <c r="G9" s="18"/>
      <c r="H9" s="18">
        <v>7</v>
      </c>
      <c r="I9" s="18"/>
      <c r="J9" s="18" t="s">
        <v>26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</row>
    <row r="10" spans="1:48" ht="15.75" customHeight="1">
      <c r="A10" s="95" t="s">
        <v>97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7"/>
    </row>
    <row r="11" spans="1:48" ht="18.75" customHeight="1">
      <c r="A11" s="95" t="s">
        <v>108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7"/>
    </row>
    <row r="12" spans="1:48" ht="18" customHeight="1">
      <c r="A12" s="98" t="s">
        <v>107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</row>
    <row r="13" spans="1:48" ht="18.75" customHeight="1">
      <c r="A13" s="98" t="s">
        <v>106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100"/>
    </row>
    <row r="14" spans="1:48" ht="15.75" customHeight="1">
      <c r="A14" s="95" t="s">
        <v>98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7"/>
    </row>
    <row r="15" spans="1:48" ht="18.75" customHeight="1">
      <c r="A15" s="95" t="s">
        <v>105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7"/>
    </row>
    <row r="16" spans="1:48" ht="18" customHeight="1">
      <c r="A16" s="98" t="s">
        <v>104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100"/>
    </row>
    <row r="17" spans="1:48" ht="18.75" customHeight="1">
      <c r="A17" s="98" t="s">
        <v>99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100"/>
    </row>
    <row r="18" spans="1:48" ht="18.75" customHeight="1">
      <c r="A18" s="95" t="s">
        <v>100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7"/>
    </row>
    <row r="19" spans="1:48" ht="18" customHeight="1">
      <c r="A19" s="98" t="s">
        <v>101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100"/>
    </row>
    <row r="20" spans="1:48" ht="18.75" customHeight="1">
      <c r="A20" s="98" t="s">
        <v>103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100"/>
    </row>
    <row r="21" spans="1:48" ht="15.75" customHeight="1">
      <c r="A21" s="95" t="s">
        <v>102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7"/>
    </row>
    <row r="22" spans="1:48" ht="20.65" customHeight="1">
      <c r="A22" s="70" t="s">
        <v>49</v>
      </c>
      <c r="B22" s="72" t="s">
        <v>51</v>
      </c>
      <c r="C22" s="73"/>
      <c r="D22" s="74"/>
      <c r="E22" s="12" t="s">
        <v>30</v>
      </c>
      <c r="F22" s="8">
        <f>SUM(F23:F23)</f>
        <v>25716.2</v>
      </c>
      <c r="G22" s="8">
        <f>SUM(G23:G23)</f>
        <v>0</v>
      </c>
      <c r="H22" s="8">
        <f>SUM(H23:H23)</f>
        <v>10081.138000000001</v>
      </c>
      <c r="I22" s="19">
        <f>L22+O22+R22+U22+X22+AA22+AD22+AG22+AJ22+AM22+AP22+AS22</f>
        <v>10081.138000000001</v>
      </c>
      <c r="J22" s="19">
        <f>H22/F22*100</f>
        <v>39.201507221129091</v>
      </c>
      <c r="K22" s="8">
        <f>K23</f>
        <v>1069.8</v>
      </c>
      <c r="L22" s="8">
        <f>L23</f>
        <v>350.87799999999999</v>
      </c>
      <c r="M22" s="8">
        <f>SUM(M23:M23)</f>
        <v>32.798467003178168</v>
      </c>
      <c r="N22" s="8">
        <f>N23</f>
        <v>1701.6</v>
      </c>
      <c r="O22" s="8">
        <f>O23</f>
        <v>1838.4</v>
      </c>
      <c r="P22" s="19">
        <f>O22/N22*100</f>
        <v>108.03949224259522</v>
      </c>
      <c r="Q22" s="8">
        <f>Q23</f>
        <v>1594.3</v>
      </c>
      <c r="R22" s="8">
        <f>R23</f>
        <v>1715.96</v>
      </c>
      <c r="S22" s="8">
        <f>SUM(S23:S23)</f>
        <v>107.63093520667377</v>
      </c>
      <c r="T22" s="8">
        <f>T23</f>
        <v>2021</v>
      </c>
      <c r="U22" s="8">
        <f>U23</f>
        <v>2423.1999999999998</v>
      </c>
      <c r="V22" s="8">
        <f>SUM(V23:V23)</f>
        <v>119.90103908955962</v>
      </c>
      <c r="W22" s="8">
        <f>W23</f>
        <v>1788.1000000000001</v>
      </c>
      <c r="X22" s="8">
        <f>X23</f>
        <v>2017.7</v>
      </c>
      <c r="Y22" s="8">
        <f>SUM(Y23:Y23)</f>
        <v>112.84044516525921</v>
      </c>
      <c r="Z22" s="8">
        <f>Z23</f>
        <v>2127.9</v>
      </c>
      <c r="AA22" s="8">
        <f>AA23</f>
        <v>1735</v>
      </c>
      <c r="AB22" s="8">
        <f>SUM(AB23:AB23)</f>
        <v>81.535786456130452</v>
      </c>
      <c r="AC22" s="8">
        <f>AC23</f>
        <v>2983.5</v>
      </c>
      <c r="AD22" s="8">
        <f>AD23</f>
        <v>0</v>
      </c>
      <c r="AE22" s="8">
        <f>SUM(AE23:AE23)</f>
        <v>0</v>
      </c>
      <c r="AF22" s="8">
        <f>AF23</f>
        <v>2277.9</v>
      </c>
      <c r="AG22" s="8">
        <f>AG23</f>
        <v>0</v>
      </c>
      <c r="AH22" s="8">
        <f>SUM(AH23:AH23)</f>
        <v>0</v>
      </c>
      <c r="AI22" s="8">
        <f>AI23</f>
        <v>2680.6</v>
      </c>
      <c r="AJ22" s="8">
        <f>AJ23</f>
        <v>0</v>
      </c>
      <c r="AK22" s="8">
        <f>SUM(AK23:AK23)</f>
        <v>0</v>
      </c>
      <c r="AL22" s="8">
        <f>AL23</f>
        <v>2635.3</v>
      </c>
      <c r="AM22" s="8">
        <f>AM23</f>
        <v>0</v>
      </c>
      <c r="AN22" s="8">
        <f>SUM(AN23:AN23)</f>
        <v>0</v>
      </c>
      <c r="AO22" s="8">
        <f>AO23</f>
        <v>1694.9</v>
      </c>
      <c r="AP22" s="8">
        <f>AP23</f>
        <v>0</v>
      </c>
      <c r="AQ22" s="8">
        <f>SUM(AQ23:AQ23)</f>
        <v>0</v>
      </c>
      <c r="AR22" s="8">
        <f>AR23</f>
        <v>3141.3</v>
      </c>
      <c r="AS22" s="8">
        <f>AS23</f>
        <v>0</v>
      </c>
      <c r="AT22" s="8">
        <f>SUM(AT23:AT23)</f>
        <v>0</v>
      </c>
      <c r="AU22" s="19"/>
      <c r="AV22" s="19"/>
    </row>
    <row r="23" spans="1:48" ht="15.6" customHeight="1">
      <c r="A23" s="71"/>
      <c r="B23" s="75"/>
      <c r="C23" s="76"/>
      <c r="D23" s="77"/>
      <c r="E23" s="17" t="s">
        <v>32</v>
      </c>
      <c r="F23" s="8">
        <f>K23+N23+Q23+T23+W23+Z23+AC23+AF23+AI23+AL23+AO23+AR23</f>
        <v>25716.2</v>
      </c>
      <c r="G23" s="8">
        <f>SUM(G24:G24)</f>
        <v>0</v>
      </c>
      <c r="H23" s="8">
        <f t="shared" ref="H23" si="0">L23+O23+R23+U23+X23+AA23+AD23+AG23+AJ23+AM23+AP23+AS23</f>
        <v>10081.138000000001</v>
      </c>
      <c r="I23" s="19">
        <f t="shared" ref="I23:I69" si="1">L23+O23+R23+U23+X23+AA23+AD23+AG23+AJ23+AM23+AP23+AS23</f>
        <v>10081.138000000001</v>
      </c>
      <c r="J23" s="19">
        <f>H23/F23*100</f>
        <v>39.201507221129091</v>
      </c>
      <c r="K23" s="19">
        <f>K25+K31+K39</f>
        <v>1069.8</v>
      </c>
      <c r="L23" s="19">
        <f>L25+L31+L39</f>
        <v>350.87799999999999</v>
      </c>
      <c r="M23" s="19">
        <f>L23/K23*100</f>
        <v>32.798467003178168</v>
      </c>
      <c r="N23" s="19">
        <f>N25+N31+N39</f>
        <v>1701.6</v>
      </c>
      <c r="O23" s="19">
        <f>O25+O31+O39</f>
        <v>1838.4</v>
      </c>
      <c r="P23" s="19">
        <f>O23/N23*100</f>
        <v>108.03949224259522</v>
      </c>
      <c r="Q23" s="19">
        <f>Q25+Q31+Q39</f>
        <v>1594.3</v>
      </c>
      <c r="R23" s="19">
        <f>R25+R31+R39</f>
        <v>1715.96</v>
      </c>
      <c r="S23" s="19">
        <f>R23/Q23*100</f>
        <v>107.63093520667377</v>
      </c>
      <c r="T23" s="19">
        <f>T25+T31+T39</f>
        <v>2021</v>
      </c>
      <c r="U23" s="19">
        <f>U25+U31+U39+U26</f>
        <v>2423.1999999999998</v>
      </c>
      <c r="V23" s="19">
        <f>U23/T23*100</f>
        <v>119.90103908955962</v>
      </c>
      <c r="W23" s="19">
        <f>W25+W31+W39+W26</f>
        <v>1788.1000000000001</v>
      </c>
      <c r="X23" s="19">
        <f>X25+X31+X39</f>
        <v>2017.7</v>
      </c>
      <c r="Y23" s="19">
        <f>X23/W23*100</f>
        <v>112.84044516525921</v>
      </c>
      <c r="Z23" s="19">
        <f>Z25+Z31+Z39</f>
        <v>2127.9</v>
      </c>
      <c r="AA23" s="19">
        <f>AA25+AA31+AA39</f>
        <v>1735</v>
      </c>
      <c r="AB23" s="19">
        <f>AA23/Z23*100</f>
        <v>81.535786456130452</v>
      </c>
      <c r="AC23" s="19">
        <f>AC25+AC31+AC39</f>
        <v>2983.5</v>
      </c>
      <c r="AD23" s="19">
        <f>AD25+AD31+AD39</f>
        <v>0</v>
      </c>
      <c r="AE23" s="19">
        <f>AD23/AC23*100</f>
        <v>0</v>
      </c>
      <c r="AF23" s="19">
        <f>AF25+AF31+AF39</f>
        <v>2277.9</v>
      </c>
      <c r="AG23" s="19">
        <f>AG25+AG31+AG39</f>
        <v>0</v>
      </c>
      <c r="AH23" s="19">
        <f>AG23/AF23*100</f>
        <v>0</v>
      </c>
      <c r="AI23" s="19">
        <f>AI25+AI31+AI39</f>
        <v>2680.6</v>
      </c>
      <c r="AJ23" s="19">
        <f>AJ25+AJ31+AJ39</f>
        <v>0</v>
      </c>
      <c r="AK23" s="19">
        <f>AJ23/AI23*100</f>
        <v>0</v>
      </c>
      <c r="AL23" s="19">
        <f>AL25+AL31+AL39</f>
        <v>2635.3</v>
      </c>
      <c r="AM23" s="19">
        <f>AM25+AM31+AM39</f>
        <v>0</v>
      </c>
      <c r="AN23" s="19">
        <f>AM23/AL23*100</f>
        <v>0</v>
      </c>
      <c r="AO23" s="19">
        <f>AO25+AO31+AO39</f>
        <v>1694.9</v>
      </c>
      <c r="AP23" s="19">
        <f>AP25+AP31+AP39</f>
        <v>0</v>
      </c>
      <c r="AQ23" s="19">
        <f>AP23/AO23*100</f>
        <v>0</v>
      </c>
      <c r="AR23" s="19">
        <f>AR25+AR31+AR39</f>
        <v>3141.3</v>
      </c>
      <c r="AS23" s="19">
        <f>AS25+AS31+AS39</f>
        <v>0</v>
      </c>
      <c r="AT23" s="19">
        <f>AS23/AR23*100</f>
        <v>0</v>
      </c>
      <c r="AU23" s="19"/>
      <c r="AV23" s="19"/>
    </row>
    <row r="24" spans="1:48" ht="19.7" customHeight="1">
      <c r="A24" s="52" t="s">
        <v>36</v>
      </c>
      <c r="B24" s="54" t="s">
        <v>60</v>
      </c>
      <c r="C24" s="56" t="s">
        <v>35</v>
      </c>
      <c r="D24" s="56">
        <v>1</v>
      </c>
      <c r="E24" s="12" t="s">
        <v>30</v>
      </c>
      <c r="F24" s="8">
        <f>SUM(F25:F25)</f>
        <v>0</v>
      </c>
      <c r="G24" s="8">
        <f>SUM(G25:G25)</f>
        <v>0</v>
      </c>
      <c r="H24" s="8">
        <f>SUM(H25:H25)</f>
        <v>0</v>
      </c>
      <c r="I24" s="19">
        <f t="shared" si="1"/>
        <v>0</v>
      </c>
      <c r="J24" s="8">
        <v>0</v>
      </c>
      <c r="K24" s="8">
        <f>K25</f>
        <v>0</v>
      </c>
      <c r="L24" s="8">
        <f>L25</f>
        <v>0</v>
      </c>
      <c r="M24" s="8">
        <v>0</v>
      </c>
      <c r="N24" s="8">
        <f>N25</f>
        <v>0</v>
      </c>
      <c r="O24" s="8">
        <f>O25</f>
        <v>0</v>
      </c>
      <c r="P24" s="8">
        <v>0</v>
      </c>
      <c r="Q24" s="8">
        <f>Q25</f>
        <v>0</v>
      </c>
      <c r="R24" s="8">
        <f>R25</f>
        <v>0</v>
      </c>
      <c r="S24" s="8">
        <v>0</v>
      </c>
      <c r="T24" s="8">
        <f>T25</f>
        <v>0</v>
      </c>
      <c r="U24" s="8">
        <f>U25</f>
        <v>0</v>
      </c>
      <c r="V24" s="8">
        <v>0</v>
      </c>
      <c r="W24" s="8">
        <f>W25</f>
        <v>0</v>
      </c>
      <c r="X24" s="8">
        <f>X25</f>
        <v>0</v>
      </c>
      <c r="Y24" s="8">
        <v>0</v>
      </c>
      <c r="Z24" s="8">
        <f>Z25</f>
        <v>0</v>
      </c>
      <c r="AA24" s="8">
        <f>AA25</f>
        <v>0</v>
      </c>
      <c r="AB24" s="8">
        <v>0</v>
      </c>
      <c r="AC24" s="8">
        <f>AC25</f>
        <v>0</v>
      </c>
      <c r="AD24" s="8">
        <f>AD25</f>
        <v>0</v>
      </c>
      <c r="AE24" s="8">
        <v>0</v>
      </c>
      <c r="AF24" s="8">
        <f>AF25</f>
        <v>0</v>
      </c>
      <c r="AG24" s="8">
        <f>AG25</f>
        <v>0</v>
      </c>
      <c r="AH24" s="8">
        <v>0</v>
      </c>
      <c r="AI24" s="8">
        <f>AI25</f>
        <v>0</v>
      </c>
      <c r="AJ24" s="8">
        <f>AJ25</f>
        <v>0</v>
      </c>
      <c r="AK24" s="8">
        <v>0</v>
      </c>
      <c r="AL24" s="8">
        <f>AL25</f>
        <v>0</v>
      </c>
      <c r="AM24" s="8">
        <f>AM25</f>
        <v>0</v>
      </c>
      <c r="AN24" s="8">
        <v>0</v>
      </c>
      <c r="AO24" s="8">
        <f>AO25</f>
        <v>0</v>
      </c>
      <c r="AP24" s="8">
        <f>AP25</f>
        <v>0</v>
      </c>
      <c r="AQ24" s="8">
        <v>0</v>
      </c>
      <c r="AR24" s="8">
        <f>AR25</f>
        <v>0</v>
      </c>
      <c r="AS24" s="8">
        <f>AS25</f>
        <v>0</v>
      </c>
      <c r="AT24" s="8">
        <v>0</v>
      </c>
      <c r="AU24" s="64" t="s">
        <v>84</v>
      </c>
      <c r="AV24" s="46"/>
    </row>
    <row r="25" spans="1:48" ht="17.25" customHeight="1">
      <c r="A25" s="53"/>
      <c r="B25" s="55"/>
      <c r="C25" s="57"/>
      <c r="D25" s="57"/>
      <c r="E25" s="1" t="s">
        <v>32</v>
      </c>
      <c r="F25" s="8">
        <f t="shared" ref="F25" si="2">K25+N25+Q25+T25+W25+Z25+AC25+AF25+AI25+AL25+AO25+AR25</f>
        <v>0</v>
      </c>
      <c r="G25" s="8">
        <f t="shared" ref="G25:G69" si="3">K25+N25+Q25+T25+W25+Z25</f>
        <v>0</v>
      </c>
      <c r="H25" s="8">
        <f t="shared" ref="H25" si="4">L25+O25+R25+U25+X25+AA25+AD25+AG25+AJ25+AM25+AP25+AS25</f>
        <v>0</v>
      </c>
      <c r="I25" s="19">
        <f t="shared" si="1"/>
        <v>0</v>
      </c>
      <c r="J25" s="8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/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65"/>
      <c r="AV25" s="48"/>
    </row>
    <row r="26" spans="1:48" ht="19.7" customHeight="1">
      <c r="A26" s="52" t="s">
        <v>37</v>
      </c>
      <c r="B26" s="54" t="s">
        <v>50</v>
      </c>
      <c r="C26" s="56" t="s">
        <v>35</v>
      </c>
      <c r="D26" s="56" t="s">
        <v>57</v>
      </c>
      <c r="E26" s="12" t="s">
        <v>30</v>
      </c>
      <c r="F26" s="8">
        <f>SUM(F27:F27)</f>
        <v>2.2000000000000002</v>
      </c>
      <c r="G26" s="8">
        <f>SUM(G27:G27)</f>
        <v>2.2000000000000002</v>
      </c>
      <c r="H26" s="8">
        <f>SUM(H27:H27)</f>
        <v>2.2000000000000002</v>
      </c>
      <c r="I26" s="19">
        <f t="shared" ref="I26:I27" si="5">L26+O26+R26+U26+X26+AA26+AD26+AG26+AJ26+AM26+AP26+AS26</f>
        <v>2.2000000000000002</v>
      </c>
      <c r="J26" s="8">
        <f>H26/F26*100</f>
        <v>100</v>
      </c>
      <c r="K26" s="8">
        <f>K27</f>
        <v>0</v>
      </c>
      <c r="L26" s="8">
        <f>L27</f>
        <v>0</v>
      </c>
      <c r="M26" s="8">
        <v>0</v>
      </c>
      <c r="N26" s="8">
        <f>N27</f>
        <v>0</v>
      </c>
      <c r="O26" s="8">
        <f>O27</f>
        <v>0</v>
      </c>
      <c r="P26" s="8">
        <v>0</v>
      </c>
      <c r="Q26" s="8">
        <f>Q27</f>
        <v>0</v>
      </c>
      <c r="R26" s="8">
        <f>R27</f>
        <v>0</v>
      </c>
      <c r="S26" s="8">
        <v>0</v>
      </c>
      <c r="T26" s="8">
        <f>T27</f>
        <v>0</v>
      </c>
      <c r="U26" s="8">
        <f>U27</f>
        <v>2.2000000000000002</v>
      </c>
      <c r="V26" s="8">
        <v>0</v>
      </c>
      <c r="W26" s="8">
        <f>W27</f>
        <v>2.2000000000000002</v>
      </c>
      <c r="X26" s="8">
        <f>X27</f>
        <v>0</v>
      </c>
      <c r="Y26" s="8">
        <f>X26/W26*100</f>
        <v>0</v>
      </c>
      <c r="Z26" s="8">
        <f>Z27</f>
        <v>0</v>
      </c>
      <c r="AA26" s="8">
        <f>AA27</f>
        <v>0</v>
      </c>
      <c r="AB26" s="8">
        <v>0</v>
      </c>
      <c r="AC26" s="8">
        <f>AC27</f>
        <v>0</v>
      </c>
      <c r="AD26" s="8">
        <f>AD27</f>
        <v>0</v>
      </c>
      <c r="AE26" s="8">
        <v>0</v>
      </c>
      <c r="AF26" s="8">
        <f>AF27</f>
        <v>0</v>
      </c>
      <c r="AG26" s="8">
        <f>AG27</f>
        <v>0</v>
      </c>
      <c r="AH26" s="8">
        <v>0</v>
      </c>
      <c r="AI26" s="8">
        <f>AI27</f>
        <v>0</v>
      </c>
      <c r="AJ26" s="8">
        <f>AJ27</f>
        <v>0</v>
      </c>
      <c r="AK26" s="8">
        <v>0</v>
      </c>
      <c r="AL26" s="8">
        <f>AL27</f>
        <v>0</v>
      </c>
      <c r="AM26" s="8">
        <f>AM27</f>
        <v>0</v>
      </c>
      <c r="AN26" s="8">
        <v>0</v>
      </c>
      <c r="AO26" s="8">
        <f>AO27</f>
        <v>0</v>
      </c>
      <c r="AP26" s="8">
        <f>AP27</f>
        <v>0</v>
      </c>
      <c r="AQ26" s="8">
        <v>0</v>
      </c>
      <c r="AR26" s="8">
        <f>AR27</f>
        <v>0</v>
      </c>
      <c r="AS26" s="8">
        <f>AS27</f>
        <v>0</v>
      </c>
      <c r="AT26" s="8">
        <v>0</v>
      </c>
      <c r="AU26" s="31" t="s">
        <v>85</v>
      </c>
      <c r="AV26" s="33"/>
    </row>
    <row r="27" spans="1:48" ht="18" customHeight="1">
      <c r="A27" s="53"/>
      <c r="B27" s="55"/>
      <c r="C27" s="57"/>
      <c r="D27" s="57"/>
      <c r="E27" s="1" t="s">
        <v>32</v>
      </c>
      <c r="F27" s="8">
        <f t="shared" ref="F27" si="6">K27+N27+Q27+T27+W27+Z27+AC27+AF27+AI27+AL27+AO27+AR27</f>
        <v>2.2000000000000002</v>
      </c>
      <c r="G27" s="8">
        <f t="shared" ref="G27" si="7">K27+N27+Q27+T27+W27+Z27</f>
        <v>2.2000000000000002</v>
      </c>
      <c r="H27" s="8">
        <f t="shared" ref="H27" si="8">L27+O27+R27+U27+X27+AA27+AD27+AG27+AJ27+AM27+AP27+AS27</f>
        <v>2.2000000000000002</v>
      </c>
      <c r="I27" s="19">
        <f t="shared" si="5"/>
        <v>2.2000000000000002</v>
      </c>
      <c r="J27" s="8">
        <f>H27/F27*100</f>
        <v>100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2.2000000000000002</v>
      </c>
      <c r="V27" s="3"/>
      <c r="W27" s="3">
        <v>2.2000000000000002</v>
      </c>
      <c r="X27" s="3">
        <v>0</v>
      </c>
      <c r="Y27" s="3">
        <f>X27/W27*100</f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2"/>
      <c r="AV27" s="34"/>
    </row>
    <row r="28" spans="1:48" ht="19.7" customHeight="1">
      <c r="A28" s="52" t="s">
        <v>38</v>
      </c>
      <c r="B28" s="54" t="s">
        <v>61</v>
      </c>
      <c r="C28" s="56" t="s">
        <v>35</v>
      </c>
      <c r="D28" s="56" t="s">
        <v>57</v>
      </c>
      <c r="E28" s="12" t="s">
        <v>30</v>
      </c>
      <c r="F28" s="8">
        <f>SUM(F29:F29)</f>
        <v>0</v>
      </c>
      <c r="G28" s="8">
        <f>SUM(G29:G29)</f>
        <v>0</v>
      </c>
      <c r="H28" s="8">
        <f>SUM(H29:H29)</f>
        <v>0</v>
      </c>
      <c r="I28" s="19">
        <f t="shared" ref="I28:I29" si="9">L28+O28+R28+U28+X28+AA28+AD28+AG28+AJ28+AM28+AP28+AS28</f>
        <v>0</v>
      </c>
      <c r="J28" s="8">
        <v>0</v>
      </c>
      <c r="K28" s="8">
        <f>K29</f>
        <v>0</v>
      </c>
      <c r="L28" s="8">
        <f>L29</f>
        <v>0</v>
      </c>
      <c r="M28" s="8">
        <v>0</v>
      </c>
      <c r="N28" s="8">
        <f>N29</f>
        <v>0</v>
      </c>
      <c r="O28" s="8">
        <f>O29</f>
        <v>0</v>
      </c>
      <c r="P28" s="8">
        <v>0</v>
      </c>
      <c r="Q28" s="8">
        <f>Q29</f>
        <v>0</v>
      </c>
      <c r="R28" s="8">
        <f>R29</f>
        <v>0</v>
      </c>
      <c r="S28" s="8">
        <v>0</v>
      </c>
      <c r="T28" s="8">
        <f>T29</f>
        <v>0</v>
      </c>
      <c r="U28" s="8">
        <v>0</v>
      </c>
      <c r="V28" s="8">
        <v>0</v>
      </c>
      <c r="W28" s="8">
        <f>W29</f>
        <v>0</v>
      </c>
      <c r="X28" s="8">
        <f>X29</f>
        <v>0</v>
      </c>
      <c r="Y28" s="8">
        <v>0</v>
      </c>
      <c r="Z28" s="8">
        <f>Z29</f>
        <v>0</v>
      </c>
      <c r="AA28" s="8">
        <f>AA29</f>
        <v>0</v>
      </c>
      <c r="AB28" s="8">
        <v>0</v>
      </c>
      <c r="AC28" s="8">
        <f>AC29</f>
        <v>0</v>
      </c>
      <c r="AD28" s="8">
        <f>AD29</f>
        <v>0</v>
      </c>
      <c r="AE28" s="8">
        <v>0</v>
      </c>
      <c r="AF28" s="8">
        <f>AF29</f>
        <v>0</v>
      </c>
      <c r="AG28" s="8">
        <f>AG29</f>
        <v>0</v>
      </c>
      <c r="AH28" s="8">
        <v>0</v>
      </c>
      <c r="AI28" s="8">
        <f>AI29</f>
        <v>0</v>
      </c>
      <c r="AJ28" s="8">
        <f>AJ29</f>
        <v>0</v>
      </c>
      <c r="AK28" s="8">
        <v>0</v>
      </c>
      <c r="AL28" s="8">
        <f>AL29</f>
        <v>0</v>
      </c>
      <c r="AM28" s="8">
        <f>AM29</f>
        <v>0</v>
      </c>
      <c r="AN28" s="8">
        <v>0</v>
      </c>
      <c r="AO28" s="8">
        <f>AO29</f>
        <v>0</v>
      </c>
      <c r="AP28" s="8">
        <f>AP29</f>
        <v>0</v>
      </c>
      <c r="AQ28" s="8">
        <v>0</v>
      </c>
      <c r="AR28" s="8">
        <f>AR29</f>
        <v>0</v>
      </c>
      <c r="AS28" s="8">
        <f>AS29</f>
        <v>0</v>
      </c>
      <c r="AT28" s="8">
        <v>0</v>
      </c>
      <c r="AU28" s="43" t="s">
        <v>86</v>
      </c>
      <c r="AV28" s="46"/>
    </row>
    <row r="29" spans="1:48" ht="25.5" customHeight="1">
      <c r="A29" s="53"/>
      <c r="B29" s="55"/>
      <c r="C29" s="57"/>
      <c r="D29" s="57"/>
      <c r="E29" s="1" t="s">
        <v>32</v>
      </c>
      <c r="F29" s="8">
        <f t="shared" ref="F29" si="10">K29+N29+Q29+T29+W29+Z29+AC29+AF29+AI29+AL29+AO29+AR29</f>
        <v>0</v>
      </c>
      <c r="G29" s="8">
        <f t="shared" ref="G29" si="11">K29+N29+Q29+T29+W29+Z29</f>
        <v>0</v>
      </c>
      <c r="H29" s="8">
        <f t="shared" ref="H29" si="12">L29+O29+R29+U29+X29+AA29+AD29+AG29+AJ29+AM29+AP29+AS29</f>
        <v>0</v>
      </c>
      <c r="I29" s="19">
        <f t="shared" si="9"/>
        <v>0</v>
      </c>
      <c r="J29" s="8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45"/>
      <c r="AV29" s="48"/>
    </row>
    <row r="30" spans="1:48" ht="19.7" customHeight="1">
      <c r="A30" s="52" t="s">
        <v>62</v>
      </c>
      <c r="B30" s="35" t="s">
        <v>52</v>
      </c>
      <c r="C30" s="56" t="s">
        <v>53</v>
      </c>
      <c r="D30" s="56">
        <v>2</v>
      </c>
      <c r="E30" s="12" t="s">
        <v>30</v>
      </c>
      <c r="F30" s="8">
        <f>SUM(F31:F31)</f>
        <v>53.3</v>
      </c>
      <c r="G30" s="8">
        <f t="shared" si="3"/>
        <v>53.3</v>
      </c>
      <c r="H30" s="8">
        <f>SUM(H31:H31)</f>
        <v>0</v>
      </c>
      <c r="I30" s="19">
        <f t="shared" si="1"/>
        <v>0</v>
      </c>
      <c r="J30" s="8">
        <f>H30/F30*100</f>
        <v>0</v>
      </c>
      <c r="K30" s="8">
        <f>K31</f>
        <v>0</v>
      </c>
      <c r="L30" s="8">
        <f>L31</f>
        <v>0</v>
      </c>
      <c r="M30" s="8">
        <v>0</v>
      </c>
      <c r="N30" s="8">
        <f>N31</f>
        <v>0</v>
      </c>
      <c r="O30" s="8">
        <f>O31</f>
        <v>0</v>
      </c>
      <c r="P30" s="8">
        <v>0</v>
      </c>
      <c r="Q30" s="8">
        <f>Q31</f>
        <v>0</v>
      </c>
      <c r="R30" s="8">
        <f>R31</f>
        <v>0</v>
      </c>
      <c r="S30" s="8">
        <v>0</v>
      </c>
      <c r="T30" s="8">
        <f>T31</f>
        <v>0</v>
      </c>
      <c r="U30" s="8">
        <f>U31</f>
        <v>0</v>
      </c>
      <c r="V30" s="8">
        <v>0</v>
      </c>
      <c r="W30" s="8">
        <f>W31</f>
        <v>0</v>
      </c>
      <c r="X30" s="8">
        <f>X31</f>
        <v>0</v>
      </c>
      <c r="Y30" s="8">
        <v>0</v>
      </c>
      <c r="Z30" s="8">
        <f>Z31</f>
        <v>53.3</v>
      </c>
      <c r="AA30" s="8">
        <f>AA31</f>
        <v>0</v>
      </c>
      <c r="AB30" s="8">
        <f>AA30/Z30*100</f>
        <v>0</v>
      </c>
      <c r="AC30" s="8">
        <f>AC31</f>
        <v>0</v>
      </c>
      <c r="AD30" s="8">
        <f>AD31</f>
        <v>0</v>
      </c>
      <c r="AE30" s="8">
        <v>0</v>
      </c>
      <c r="AF30" s="8">
        <f>AF31</f>
        <v>0</v>
      </c>
      <c r="AG30" s="8">
        <f>AG31</f>
        <v>0</v>
      </c>
      <c r="AH30" s="8">
        <v>0</v>
      </c>
      <c r="AI30" s="8">
        <f>AI31</f>
        <v>0</v>
      </c>
      <c r="AJ30" s="8">
        <f>AJ31</f>
        <v>0</v>
      </c>
      <c r="AK30" s="8">
        <v>0</v>
      </c>
      <c r="AL30" s="8">
        <f>AL31</f>
        <v>0</v>
      </c>
      <c r="AM30" s="8">
        <f>AM31</f>
        <v>0</v>
      </c>
      <c r="AN30" s="8">
        <v>0</v>
      </c>
      <c r="AO30" s="8">
        <f>AO31</f>
        <v>0</v>
      </c>
      <c r="AP30" s="8">
        <f>AP31</f>
        <v>0</v>
      </c>
      <c r="AQ30" s="8">
        <v>0</v>
      </c>
      <c r="AR30" s="8">
        <f>AR31</f>
        <v>0</v>
      </c>
      <c r="AS30" s="8">
        <f>AS31</f>
        <v>0</v>
      </c>
      <c r="AT30" s="8">
        <v>0</v>
      </c>
      <c r="AU30" s="35" t="s">
        <v>89</v>
      </c>
      <c r="AV30" s="33"/>
    </row>
    <row r="31" spans="1:48" ht="33.75" customHeight="1">
      <c r="A31" s="53"/>
      <c r="B31" s="36"/>
      <c r="C31" s="57"/>
      <c r="D31" s="57"/>
      <c r="E31" s="1" t="s">
        <v>32</v>
      </c>
      <c r="F31" s="8">
        <f t="shared" ref="F31" si="13">K31+N31+Q31+T31+W31+Z31+AC31+AF31+AI31+AL31+AO31+AR31</f>
        <v>53.3</v>
      </c>
      <c r="G31" s="8">
        <f t="shared" si="3"/>
        <v>53.3</v>
      </c>
      <c r="H31" s="8">
        <f t="shared" ref="H31" si="14">L31+O31+R31+U31+X31+AA31+AD31+AG31+AJ31+AM31+AP31+AS31</f>
        <v>0</v>
      </c>
      <c r="I31" s="19">
        <f t="shared" si="1"/>
        <v>0</v>
      </c>
      <c r="J31" s="8">
        <f>H31/F31*100</f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53.3</v>
      </c>
      <c r="AA31" s="3">
        <v>0</v>
      </c>
      <c r="AB31" s="3">
        <f t="shared" ref="AB31" si="15">AA31/Z31*100</f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6"/>
      <c r="AV31" s="34"/>
    </row>
    <row r="32" spans="1:48" ht="19.7" customHeight="1">
      <c r="A32" s="62" t="s">
        <v>64</v>
      </c>
      <c r="B32" s="35" t="s">
        <v>63</v>
      </c>
      <c r="C32" s="56" t="s">
        <v>53</v>
      </c>
      <c r="D32" s="56">
        <v>2</v>
      </c>
      <c r="E32" s="12" t="s">
        <v>30</v>
      </c>
      <c r="F32" s="8">
        <f>SUM(F33:F33)</f>
        <v>0</v>
      </c>
      <c r="G32" s="8">
        <f t="shared" ref="G32:G33" si="16">K32+N32+Q32+T32+W32+Z32</f>
        <v>0</v>
      </c>
      <c r="H32" s="8">
        <f>SUM(H33:H33)</f>
        <v>0</v>
      </c>
      <c r="I32" s="19">
        <f t="shared" ref="I32:I33" si="17">L32+O32+R32+U32+X32+AA32+AD32+AG32+AJ32+AM32+AP32+AS32</f>
        <v>0</v>
      </c>
      <c r="J32" s="8">
        <v>0</v>
      </c>
      <c r="K32" s="8">
        <f>K33</f>
        <v>0</v>
      </c>
      <c r="L32" s="8">
        <f>L33</f>
        <v>0</v>
      </c>
      <c r="M32" s="8">
        <v>0</v>
      </c>
      <c r="N32" s="8">
        <f>N33</f>
        <v>0</v>
      </c>
      <c r="O32" s="8">
        <f>O33</f>
        <v>0</v>
      </c>
      <c r="P32" s="8">
        <v>0</v>
      </c>
      <c r="Q32" s="8">
        <f>Q33</f>
        <v>0</v>
      </c>
      <c r="R32" s="8">
        <f>R33</f>
        <v>0</v>
      </c>
      <c r="S32" s="8">
        <v>0</v>
      </c>
      <c r="T32" s="8">
        <f>T33</f>
        <v>0</v>
      </c>
      <c r="U32" s="8">
        <f>U33</f>
        <v>0</v>
      </c>
      <c r="V32" s="8">
        <v>0</v>
      </c>
      <c r="W32" s="8">
        <f>W33</f>
        <v>0</v>
      </c>
      <c r="X32" s="8">
        <f>X33</f>
        <v>0</v>
      </c>
      <c r="Y32" s="8">
        <v>0</v>
      </c>
      <c r="Z32" s="8">
        <f>Z33</f>
        <v>0</v>
      </c>
      <c r="AA32" s="8">
        <f>AA33</f>
        <v>0</v>
      </c>
      <c r="AB32" s="8">
        <v>0</v>
      </c>
      <c r="AC32" s="8">
        <f>AC33</f>
        <v>0</v>
      </c>
      <c r="AD32" s="8">
        <f>AD33</f>
        <v>0</v>
      </c>
      <c r="AE32" s="8">
        <v>0</v>
      </c>
      <c r="AF32" s="8">
        <f>AF33</f>
        <v>0</v>
      </c>
      <c r="AG32" s="8">
        <f>AG33</f>
        <v>0</v>
      </c>
      <c r="AH32" s="8">
        <v>0</v>
      </c>
      <c r="AI32" s="8">
        <f>AI33</f>
        <v>0</v>
      </c>
      <c r="AJ32" s="8">
        <f>AJ33</f>
        <v>0</v>
      </c>
      <c r="AK32" s="8">
        <v>0</v>
      </c>
      <c r="AL32" s="8">
        <f>AL33</f>
        <v>0</v>
      </c>
      <c r="AM32" s="8">
        <f>AM33</f>
        <v>0</v>
      </c>
      <c r="AN32" s="8">
        <v>0</v>
      </c>
      <c r="AO32" s="8">
        <f>AO33</f>
        <v>0</v>
      </c>
      <c r="AP32" s="8">
        <f>AP33</f>
        <v>0</v>
      </c>
      <c r="AQ32" s="8">
        <v>0</v>
      </c>
      <c r="AR32" s="8">
        <f>AR33</f>
        <v>0</v>
      </c>
      <c r="AS32" s="8">
        <f>AS33</f>
        <v>0</v>
      </c>
      <c r="AT32" s="8">
        <v>0</v>
      </c>
      <c r="AU32" s="35" t="s">
        <v>92</v>
      </c>
      <c r="AV32" s="46"/>
    </row>
    <row r="33" spans="1:48" ht="20.100000000000001" customHeight="1">
      <c r="A33" s="63"/>
      <c r="B33" s="36"/>
      <c r="C33" s="57"/>
      <c r="D33" s="57"/>
      <c r="E33" s="1" t="s">
        <v>32</v>
      </c>
      <c r="F33" s="8">
        <f t="shared" ref="F33" si="18">K33+N33+Q33+T33+W33+Z33+AC33+AF33+AI33+AL33+AO33+AR33</f>
        <v>0</v>
      </c>
      <c r="G33" s="8">
        <f t="shared" si="16"/>
        <v>0</v>
      </c>
      <c r="H33" s="8">
        <f t="shared" ref="H33" si="19">L33+O33+R33+U33+X33+AA33+AD33+AG33+AJ33+AM33+AP33+AS33</f>
        <v>0</v>
      </c>
      <c r="I33" s="19">
        <f t="shared" si="17"/>
        <v>0</v>
      </c>
      <c r="J33" s="8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6"/>
      <c r="AV33" s="48"/>
    </row>
    <row r="34" spans="1:48" ht="19.7" customHeight="1">
      <c r="A34" s="62" t="s">
        <v>65</v>
      </c>
      <c r="B34" s="35" t="s">
        <v>53</v>
      </c>
      <c r="C34" s="56" t="s">
        <v>53</v>
      </c>
      <c r="D34" s="56">
        <v>2</v>
      </c>
      <c r="E34" s="12" t="s">
        <v>30</v>
      </c>
      <c r="F34" s="8">
        <f>SUM(F35:F35)</f>
        <v>53.3</v>
      </c>
      <c r="G34" s="8">
        <f t="shared" ref="G34:G35" si="20">K34+N34+Q34+T34+W34+Z34</f>
        <v>0</v>
      </c>
      <c r="H34" s="8">
        <f>SUM(H35:H35)</f>
        <v>0</v>
      </c>
      <c r="I34" s="19">
        <f t="shared" ref="I34:I35" si="21">L34+O34+R34+U34+X34+AA34+AD34+AG34+AJ34+AM34+AP34+AS34</f>
        <v>0</v>
      </c>
      <c r="J34" s="8">
        <f>H34/F34*100</f>
        <v>0</v>
      </c>
      <c r="K34" s="8">
        <f>K35</f>
        <v>0</v>
      </c>
      <c r="L34" s="8">
        <f>L35</f>
        <v>0</v>
      </c>
      <c r="M34" s="8">
        <v>0</v>
      </c>
      <c r="N34" s="8">
        <f>N35</f>
        <v>0</v>
      </c>
      <c r="O34" s="8">
        <f>O35</f>
        <v>0</v>
      </c>
      <c r="P34" s="8">
        <v>0</v>
      </c>
      <c r="Q34" s="8">
        <f>Q35</f>
        <v>0</v>
      </c>
      <c r="R34" s="8">
        <f>R35</f>
        <v>0</v>
      </c>
      <c r="S34" s="8">
        <v>0</v>
      </c>
      <c r="T34" s="8">
        <f>T35</f>
        <v>0</v>
      </c>
      <c r="U34" s="8">
        <f>U35</f>
        <v>0</v>
      </c>
      <c r="V34" s="8">
        <v>0</v>
      </c>
      <c r="W34" s="8">
        <f>W35</f>
        <v>0</v>
      </c>
      <c r="X34" s="8">
        <f>X35</f>
        <v>0</v>
      </c>
      <c r="Y34" s="8">
        <v>0</v>
      </c>
      <c r="Z34" s="8">
        <f>Z35</f>
        <v>0</v>
      </c>
      <c r="AA34" s="8">
        <f>AA35</f>
        <v>0</v>
      </c>
      <c r="AB34" s="8">
        <v>0</v>
      </c>
      <c r="AC34" s="8">
        <f>AC35</f>
        <v>0</v>
      </c>
      <c r="AD34" s="8">
        <f>AD35</f>
        <v>0</v>
      </c>
      <c r="AE34" s="8">
        <v>0</v>
      </c>
      <c r="AF34" s="8">
        <f>AF35</f>
        <v>53.3</v>
      </c>
      <c r="AG34" s="8">
        <f>AG35</f>
        <v>0</v>
      </c>
      <c r="AH34" s="8">
        <v>0</v>
      </c>
      <c r="AI34" s="8">
        <f>AI35</f>
        <v>0</v>
      </c>
      <c r="AJ34" s="8">
        <f>AJ35</f>
        <v>0</v>
      </c>
      <c r="AK34" s="8">
        <v>0</v>
      </c>
      <c r="AL34" s="8">
        <f>AL35</f>
        <v>0</v>
      </c>
      <c r="AM34" s="8">
        <f>AM35</f>
        <v>0</v>
      </c>
      <c r="AN34" s="8">
        <v>0</v>
      </c>
      <c r="AO34" s="8">
        <f>AO35</f>
        <v>0</v>
      </c>
      <c r="AP34" s="8">
        <f>AP35</f>
        <v>0</v>
      </c>
      <c r="AQ34" s="8">
        <v>0</v>
      </c>
      <c r="AR34" s="8">
        <f>AR35</f>
        <v>0</v>
      </c>
      <c r="AS34" s="8">
        <f>AS35</f>
        <v>0</v>
      </c>
      <c r="AT34" s="8">
        <v>0</v>
      </c>
      <c r="AU34" s="37" t="s">
        <v>93</v>
      </c>
      <c r="AV34" s="31" t="s">
        <v>94</v>
      </c>
    </row>
    <row r="35" spans="1:48" ht="45" customHeight="1">
      <c r="A35" s="63"/>
      <c r="B35" s="36"/>
      <c r="C35" s="57"/>
      <c r="D35" s="57"/>
      <c r="E35" s="1" t="s">
        <v>32</v>
      </c>
      <c r="F35" s="8">
        <f t="shared" ref="F35" si="22">K35+N35+Q35+T35+W35+Z35+AC35+AF35+AI35+AL35+AO35+AR35</f>
        <v>53.3</v>
      </c>
      <c r="G35" s="8">
        <f t="shared" si="20"/>
        <v>0</v>
      </c>
      <c r="H35" s="8">
        <f t="shared" ref="H35" si="23">L35+O35+R35+U35+X35+AA35+AD35+AG35+AJ35+AM35+AP35+AS35</f>
        <v>0</v>
      </c>
      <c r="I35" s="19">
        <f t="shared" si="21"/>
        <v>0</v>
      </c>
      <c r="J35" s="8">
        <f>H35/F35*100</f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53.3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8"/>
      <c r="AV35" s="32"/>
    </row>
    <row r="36" spans="1:48" ht="19.7" customHeight="1">
      <c r="A36" s="62" t="s">
        <v>66</v>
      </c>
      <c r="B36" s="35" t="s">
        <v>67</v>
      </c>
      <c r="C36" s="56" t="s">
        <v>53</v>
      </c>
      <c r="D36" s="56">
        <v>2</v>
      </c>
      <c r="E36" s="12" t="s">
        <v>30</v>
      </c>
      <c r="F36" s="8">
        <f>SUM(F37:F37)</f>
        <v>0</v>
      </c>
      <c r="G36" s="8">
        <f t="shared" ref="G36:G37" si="24">K36+N36+Q36+T36+W36+Z36</f>
        <v>0</v>
      </c>
      <c r="H36" s="8">
        <f>SUM(H37:H37)</f>
        <v>0</v>
      </c>
      <c r="I36" s="19">
        <f t="shared" ref="I36:I37" si="25">L36+O36+R36+U36+X36+AA36+AD36+AG36+AJ36+AM36+AP36+AS36</f>
        <v>0</v>
      </c>
      <c r="J36" s="8">
        <v>0</v>
      </c>
      <c r="K36" s="8">
        <f>K37</f>
        <v>0</v>
      </c>
      <c r="L36" s="8">
        <f>L37</f>
        <v>0</v>
      </c>
      <c r="M36" s="8">
        <v>0</v>
      </c>
      <c r="N36" s="8">
        <f>N37</f>
        <v>0</v>
      </c>
      <c r="O36" s="8">
        <f>O37</f>
        <v>0</v>
      </c>
      <c r="P36" s="8">
        <v>0</v>
      </c>
      <c r="Q36" s="8">
        <f>Q37</f>
        <v>0</v>
      </c>
      <c r="R36" s="8">
        <f>R37</f>
        <v>0</v>
      </c>
      <c r="S36" s="8">
        <v>0</v>
      </c>
      <c r="T36" s="8">
        <f>T37</f>
        <v>0</v>
      </c>
      <c r="U36" s="8">
        <f>U37</f>
        <v>0</v>
      </c>
      <c r="V36" s="8">
        <v>0</v>
      </c>
      <c r="W36" s="8">
        <f>W37</f>
        <v>0</v>
      </c>
      <c r="X36" s="8">
        <f>X37</f>
        <v>0</v>
      </c>
      <c r="Y36" s="8">
        <v>0</v>
      </c>
      <c r="Z36" s="8">
        <f>Z37</f>
        <v>0</v>
      </c>
      <c r="AA36" s="8">
        <f>AA37</f>
        <v>0</v>
      </c>
      <c r="AB36" s="8">
        <v>0</v>
      </c>
      <c r="AC36" s="8">
        <f>AC37</f>
        <v>0</v>
      </c>
      <c r="AD36" s="8">
        <f>AD37</f>
        <v>0</v>
      </c>
      <c r="AE36" s="8">
        <v>0</v>
      </c>
      <c r="AF36" s="8">
        <f>AF37</f>
        <v>0</v>
      </c>
      <c r="AG36" s="8">
        <f>AG37</f>
        <v>0</v>
      </c>
      <c r="AH36" s="8">
        <v>0</v>
      </c>
      <c r="AI36" s="8">
        <f>AI37</f>
        <v>0</v>
      </c>
      <c r="AJ36" s="8">
        <f>AJ37</f>
        <v>0</v>
      </c>
      <c r="AK36" s="8">
        <v>0</v>
      </c>
      <c r="AL36" s="8">
        <f>AL37</f>
        <v>0</v>
      </c>
      <c r="AM36" s="8">
        <f>AM37</f>
        <v>0</v>
      </c>
      <c r="AN36" s="8">
        <v>0</v>
      </c>
      <c r="AO36" s="8">
        <f>AO37</f>
        <v>0</v>
      </c>
      <c r="AP36" s="8">
        <f>AP37</f>
        <v>0</v>
      </c>
      <c r="AQ36" s="8">
        <v>0</v>
      </c>
      <c r="AR36" s="8">
        <f>AR37</f>
        <v>0</v>
      </c>
      <c r="AS36" s="8">
        <f>AS37</f>
        <v>0</v>
      </c>
      <c r="AT36" s="8">
        <v>0</v>
      </c>
      <c r="AU36" s="35" t="s">
        <v>91</v>
      </c>
      <c r="AV36" s="46"/>
    </row>
    <row r="37" spans="1:48" ht="24" customHeight="1">
      <c r="A37" s="63"/>
      <c r="B37" s="36"/>
      <c r="C37" s="57"/>
      <c r="D37" s="57"/>
      <c r="E37" s="1" t="s">
        <v>32</v>
      </c>
      <c r="F37" s="8">
        <f t="shared" ref="F37" si="26">K37+N37+Q37+T37+W37+Z37+AC37+AF37+AI37+AL37+AO37+AR37</f>
        <v>0</v>
      </c>
      <c r="G37" s="8">
        <f t="shared" si="24"/>
        <v>0</v>
      </c>
      <c r="H37" s="8">
        <f t="shared" ref="H37" si="27">L37+O37+R37+U37+X37+AA37+AD37+AG37+AJ37+AM37+AP37+AS37</f>
        <v>0</v>
      </c>
      <c r="I37" s="19">
        <f t="shared" si="25"/>
        <v>0</v>
      </c>
      <c r="J37" s="8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6"/>
      <c r="AV37" s="48"/>
    </row>
    <row r="38" spans="1:48" ht="20.25" customHeight="1">
      <c r="A38" s="52" t="s">
        <v>68</v>
      </c>
      <c r="B38" s="54" t="s">
        <v>54</v>
      </c>
      <c r="C38" s="56" t="s">
        <v>53</v>
      </c>
      <c r="D38" s="56">
        <v>4</v>
      </c>
      <c r="E38" s="12" t="s">
        <v>30</v>
      </c>
      <c r="F38" s="8">
        <f>SUM(F39:F39)</f>
        <v>25660.7</v>
      </c>
      <c r="G38" s="8">
        <f t="shared" si="3"/>
        <v>10247.200000000001</v>
      </c>
      <c r="H38" s="8">
        <f>SUM(H39:H39)</f>
        <v>10078.938</v>
      </c>
      <c r="I38" s="19">
        <f t="shared" si="1"/>
        <v>10078.938</v>
      </c>
      <c r="J38" s="8">
        <f>H38/F38*100</f>
        <v>39.277720405133145</v>
      </c>
      <c r="K38" s="8">
        <f>K39</f>
        <v>1069.8</v>
      </c>
      <c r="L38" s="8">
        <f>L39</f>
        <v>350.87799999999999</v>
      </c>
      <c r="M38" s="8">
        <f>L38/K38*100</f>
        <v>32.798467003178168</v>
      </c>
      <c r="N38" s="8">
        <f>N39</f>
        <v>1701.6</v>
      </c>
      <c r="O38" s="8">
        <f>O39</f>
        <v>1838.4</v>
      </c>
      <c r="P38" s="8">
        <f>O38/N38*100</f>
        <v>108.03949224259522</v>
      </c>
      <c r="Q38" s="8">
        <f>Q39</f>
        <v>1594.3</v>
      </c>
      <c r="R38" s="8">
        <f>R39</f>
        <v>1715.96</v>
      </c>
      <c r="S38" s="8">
        <f>R38/Q38*100</f>
        <v>107.63093520667377</v>
      </c>
      <c r="T38" s="8">
        <f>T39</f>
        <v>2021</v>
      </c>
      <c r="U38" s="8">
        <f>U39</f>
        <v>2421</v>
      </c>
      <c r="V38" s="8">
        <f>U38/T38*100</f>
        <v>119.79218208807521</v>
      </c>
      <c r="W38" s="8">
        <f>W39</f>
        <v>1785.9</v>
      </c>
      <c r="X38" s="8">
        <f>X39</f>
        <v>2017.7</v>
      </c>
      <c r="Y38" s="8">
        <f>X38/W38*100</f>
        <v>112.97945013718574</v>
      </c>
      <c r="Z38" s="8">
        <f>Z39</f>
        <v>2074.6</v>
      </c>
      <c r="AA38" s="8">
        <f>AA39</f>
        <v>1735</v>
      </c>
      <c r="AB38" s="8">
        <f>AA38/Z38*100</f>
        <v>83.630579388797841</v>
      </c>
      <c r="AC38" s="8">
        <f>AC39</f>
        <v>2983.5</v>
      </c>
      <c r="AD38" s="8">
        <f>AD39</f>
        <v>0</v>
      </c>
      <c r="AE38" s="8">
        <f>AD38/AC38*100</f>
        <v>0</v>
      </c>
      <c r="AF38" s="8">
        <f>AF39</f>
        <v>2277.9</v>
      </c>
      <c r="AG38" s="8">
        <f>AG39</f>
        <v>0</v>
      </c>
      <c r="AH38" s="8">
        <f>AG38/AF38*100</f>
        <v>0</v>
      </c>
      <c r="AI38" s="8">
        <f>AI39</f>
        <v>2680.6</v>
      </c>
      <c r="AJ38" s="8">
        <f>AJ39</f>
        <v>0</v>
      </c>
      <c r="AK38" s="8">
        <f>AJ38/AI38*100</f>
        <v>0</v>
      </c>
      <c r="AL38" s="8">
        <f>AL39</f>
        <v>2635.3</v>
      </c>
      <c r="AM38" s="8">
        <f>AM39</f>
        <v>0</v>
      </c>
      <c r="AN38" s="8">
        <f>AM38/AL38*100</f>
        <v>0</v>
      </c>
      <c r="AO38" s="8">
        <f>AO39</f>
        <v>1694.9</v>
      </c>
      <c r="AP38" s="8">
        <f>AP39</f>
        <v>0</v>
      </c>
      <c r="AQ38" s="8">
        <f>AP38/AO38*100</f>
        <v>0</v>
      </c>
      <c r="AR38" s="8">
        <f>AR39</f>
        <v>3141.3</v>
      </c>
      <c r="AS38" s="8">
        <f>AS39</f>
        <v>0</v>
      </c>
      <c r="AT38" s="8">
        <f>AS38/AR38*100</f>
        <v>0</v>
      </c>
      <c r="AU38" s="60" t="s">
        <v>72</v>
      </c>
      <c r="AV38" s="29" t="s">
        <v>73</v>
      </c>
    </row>
    <row r="39" spans="1:48" ht="98.25" customHeight="1">
      <c r="A39" s="53"/>
      <c r="B39" s="55"/>
      <c r="C39" s="57"/>
      <c r="D39" s="57"/>
      <c r="E39" s="1" t="s">
        <v>32</v>
      </c>
      <c r="F39" s="8">
        <f t="shared" ref="F39" si="28">K39+N39+Q39+T39+W39+Z39+AC39+AF39+AI39+AL39+AO39+AR39</f>
        <v>25660.7</v>
      </c>
      <c r="G39" s="8">
        <f t="shared" si="3"/>
        <v>10247.200000000001</v>
      </c>
      <c r="H39" s="8">
        <f t="shared" ref="H39" si="29">L39+O39+R39+U39+X39+AA39+AD39+AG39+AJ39+AM39+AP39+AS39</f>
        <v>10078.938</v>
      </c>
      <c r="I39" s="19">
        <f t="shared" si="1"/>
        <v>10078.938</v>
      </c>
      <c r="J39" s="8">
        <f>H39/F39*100</f>
        <v>39.277720405133145</v>
      </c>
      <c r="K39" s="22">
        <v>1069.8</v>
      </c>
      <c r="L39" s="22">
        <v>350.87799999999999</v>
      </c>
      <c r="M39" s="22">
        <f>L39/K39*100</f>
        <v>32.798467003178168</v>
      </c>
      <c r="N39" s="22">
        <v>1701.6</v>
      </c>
      <c r="O39" s="22">
        <v>1838.4</v>
      </c>
      <c r="P39" s="22">
        <f>O39/N39*100</f>
        <v>108.03949224259522</v>
      </c>
      <c r="Q39" s="22">
        <v>1594.3</v>
      </c>
      <c r="R39" s="22">
        <v>1715.96</v>
      </c>
      <c r="S39" s="22">
        <f>R39/Q39*100</f>
        <v>107.63093520667377</v>
      </c>
      <c r="T39" s="22">
        <v>2021</v>
      </c>
      <c r="U39" s="22">
        <v>2421</v>
      </c>
      <c r="V39" s="22">
        <f>U39/T39*100</f>
        <v>119.79218208807521</v>
      </c>
      <c r="W39" s="22">
        <v>1785.9</v>
      </c>
      <c r="X39" s="22">
        <v>2017.7</v>
      </c>
      <c r="Y39" s="22">
        <f>X39/W39*100</f>
        <v>112.97945013718574</v>
      </c>
      <c r="Z39" s="3">
        <v>2074.6</v>
      </c>
      <c r="AA39" s="3">
        <v>1735</v>
      </c>
      <c r="AB39" s="3">
        <f>AA39/Z39*100</f>
        <v>83.630579388797841</v>
      </c>
      <c r="AC39" s="3">
        <v>2983.5</v>
      </c>
      <c r="AD39" s="3">
        <v>0</v>
      </c>
      <c r="AE39" s="3">
        <f>AD39/AC39*100</f>
        <v>0</v>
      </c>
      <c r="AF39" s="3">
        <v>2277.9</v>
      </c>
      <c r="AG39" s="3">
        <v>0</v>
      </c>
      <c r="AH39" s="3">
        <f>AG39/AF39*100</f>
        <v>0</v>
      </c>
      <c r="AI39" s="3">
        <v>2680.6</v>
      </c>
      <c r="AJ39" s="3">
        <v>0</v>
      </c>
      <c r="AK39" s="3">
        <f>AJ39/AI39*100</f>
        <v>0</v>
      </c>
      <c r="AL39" s="3">
        <v>2635.3</v>
      </c>
      <c r="AM39" s="3">
        <v>0</v>
      </c>
      <c r="AN39" s="3">
        <f>AM39/AL39*100</f>
        <v>0</v>
      </c>
      <c r="AO39" s="3">
        <v>1694.9</v>
      </c>
      <c r="AP39" s="3">
        <v>0</v>
      </c>
      <c r="AQ39" s="3">
        <f>AP39/AO39*100</f>
        <v>0</v>
      </c>
      <c r="AR39" s="3">
        <v>3141.3</v>
      </c>
      <c r="AS39" s="3">
        <v>0</v>
      </c>
      <c r="AT39" s="3">
        <f>AS39/AR39*100</f>
        <v>0</v>
      </c>
      <c r="AU39" s="61"/>
      <c r="AV39" s="30"/>
    </row>
    <row r="40" spans="1:48" ht="19.7" customHeight="1">
      <c r="A40" s="52" t="s">
        <v>69</v>
      </c>
      <c r="B40" s="54" t="s">
        <v>70</v>
      </c>
      <c r="C40" s="56" t="s">
        <v>71</v>
      </c>
      <c r="D40" s="56">
        <v>4</v>
      </c>
      <c r="E40" s="12" t="s">
        <v>30</v>
      </c>
      <c r="F40" s="8">
        <f>SUM(F41:F41)</f>
        <v>0</v>
      </c>
      <c r="G40" s="8">
        <f t="shared" ref="G40:G41" si="30">K40+N40+Q40+T40+W40+Z40</f>
        <v>0</v>
      </c>
      <c r="H40" s="8">
        <f>SUM(H41:H41)</f>
        <v>0</v>
      </c>
      <c r="I40" s="19">
        <f t="shared" ref="I40:I41" si="31">L40+O40+R40+U40+X40+AA40+AD40+AG40+AJ40+AM40+AP40+AS40</f>
        <v>0</v>
      </c>
      <c r="J40" s="8">
        <v>0</v>
      </c>
      <c r="K40" s="8">
        <f>K41</f>
        <v>0</v>
      </c>
      <c r="L40" s="8">
        <f>L41</f>
        <v>0</v>
      </c>
      <c r="M40" s="8">
        <v>0</v>
      </c>
      <c r="N40" s="8">
        <f>N41</f>
        <v>0</v>
      </c>
      <c r="O40" s="8">
        <f>O41</f>
        <v>0</v>
      </c>
      <c r="P40" s="8">
        <v>0</v>
      </c>
      <c r="Q40" s="8">
        <f>Q41</f>
        <v>0</v>
      </c>
      <c r="R40" s="8">
        <f>R41</f>
        <v>0</v>
      </c>
      <c r="S40" s="8">
        <v>0</v>
      </c>
      <c r="T40" s="8">
        <f>T41</f>
        <v>0</v>
      </c>
      <c r="U40" s="8">
        <f>U41</f>
        <v>0</v>
      </c>
      <c r="V40" s="8">
        <v>0</v>
      </c>
      <c r="W40" s="8">
        <f>W41</f>
        <v>0</v>
      </c>
      <c r="X40" s="8">
        <f>X41</f>
        <v>0</v>
      </c>
      <c r="Y40" s="8">
        <v>0</v>
      </c>
      <c r="Z40" s="8">
        <f>Z41</f>
        <v>0</v>
      </c>
      <c r="AA40" s="8">
        <f>AA41</f>
        <v>0</v>
      </c>
      <c r="AB40" s="8">
        <v>0</v>
      </c>
      <c r="AC40" s="8">
        <f>AC41</f>
        <v>0</v>
      </c>
      <c r="AD40" s="8">
        <f>AD41</f>
        <v>0</v>
      </c>
      <c r="AE40" s="8">
        <v>0</v>
      </c>
      <c r="AF40" s="8">
        <f>AF41</f>
        <v>0</v>
      </c>
      <c r="AG40" s="8">
        <f>AG41</f>
        <v>0</v>
      </c>
      <c r="AH40" s="8">
        <v>0</v>
      </c>
      <c r="AI40" s="8">
        <f>AI41</f>
        <v>0</v>
      </c>
      <c r="AJ40" s="8">
        <f>AJ41</f>
        <v>0</v>
      </c>
      <c r="AK40" s="8">
        <v>0</v>
      </c>
      <c r="AL40" s="8">
        <f>AL41</f>
        <v>0</v>
      </c>
      <c r="AM40" s="8">
        <f>AM41</f>
        <v>0</v>
      </c>
      <c r="AN40" s="8">
        <v>0</v>
      </c>
      <c r="AO40" s="8">
        <f>AO41</f>
        <v>0</v>
      </c>
      <c r="AP40" s="8">
        <f>AP41</f>
        <v>0</v>
      </c>
      <c r="AQ40" s="8">
        <v>0</v>
      </c>
      <c r="AR40" s="8">
        <f>AR41</f>
        <v>0</v>
      </c>
      <c r="AS40" s="8">
        <f>AS41</f>
        <v>0</v>
      </c>
      <c r="AT40" s="8">
        <v>0</v>
      </c>
      <c r="AU40" s="58" t="s">
        <v>90</v>
      </c>
      <c r="AV40" s="33"/>
    </row>
    <row r="41" spans="1:48" ht="44.25" customHeight="1">
      <c r="A41" s="53"/>
      <c r="B41" s="55"/>
      <c r="C41" s="57"/>
      <c r="D41" s="57"/>
      <c r="E41" s="1" t="s">
        <v>32</v>
      </c>
      <c r="F41" s="8">
        <f t="shared" ref="F41" si="32">K41+N41+Q41+T41+W41+Z41+AC41+AF41+AI41+AL41+AO41+AR41</f>
        <v>0</v>
      </c>
      <c r="G41" s="8">
        <f t="shared" si="30"/>
        <v>0</v>
      </c>
      <c r="H41" s="8">
        <f t="shared" ref="H41" si="33">L41+O41+R41+U41+X41+AA41+AD41+AG41+AJ41+AM41+AP41+AS41</f>
        <v>0</v>
      </c>
      <c r="I41" s="19">
        <f t="shared" si="31"/>
        <v>0</v>
      </c>
      <c r="J41" s="8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59"/>
      <c r="AV41" s="34"/>
    </row>
    <row r="42" spans="1:48" ht="15.75" customHeight="1">
      <c r="A42" s="95" t="s">
        <v>109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7"/>
    </row>
    <row r="43" spans="1:48" ht="18.75" customHeight="1">
      <c r="A43" s="95" t="s">
        <v>110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7"/>
    </row>
    <row r="44" spans="1:48" ht="18" customHeight="1">
      <c r="A44" s="98" t="s">
        <v>111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00"/>
    </row>
    <row r="45" spans="1:48" ht="18.75" customHeight="1">
      <c r="A45" s="98" t="s">
        <v>112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0"/>
    </row>
    <row r="46" spans="1:48" ht="21.4" customHeight="1">
      <c r="A46" s="70"/>
      <c r="B46" s="72" t="s">
        <v>40</v>
      </c>
      <c r="C46" s="73"/>
      <c r="D46" s="74"/>
      <c r="E46" s="12" t="s">
        <v>30</v>
      </c>
      <c r="F46" s="8">
        <f>SUM(F47:F48)</f>
        <v>578.69999999999982</v>
      </c>
      <c r="G46" s="8">
        <f t="shared" si="3"/>
        <v>406.9</v>
      </c>
      <c r="H46" s="8">
        <f>SUM(H47:H48)</f>
        <v>395.55</v>
      </c>
      <c r="I46" s="19">
        <f t="shared" si="1"/>
        <v>395.55</v>
      </c>
      <c r="J46" s="19">
        <f>H46/F46*100</f>
        <v>68.3514774494557</v>
      </c>
      <c r="K46" s="19">
        <f>K47+K48</f>
        <v>0</v>
      </c>
      <c r="L46" s="19">
        <f>L47+L48</f>
        <v>0</v>
      </c>
      <c r="M46" s="19">
        <v>0</v>
      </c>
      <c r="N46" s="19">
        <f>N47+N48</f>
        <v>0</v>
      </c>
      <c r="O46" s="19">
        <f>O47+O48</f>
        <v>0</v>
      </c>
      <c r="P46" s="19">
        <v>0</v>
      </c>
      <c r="Q46" s="19">
        <f>Q47+Q48</f>
        <v>33.9</v>
      </c>
      <c r="R46" s="19">
        <f>R47+R48</f>
        <v>12.1</v>
      </c>
      <c r="S46" s="19">
        <f>S47+S48</f>
        <v>35.693215339233035</v>
      </c>
      <c r="T46" s="19">
        <f>T47+T48</f>
        <v>18.2</v>
      </c>
      <c r="U46" s="19">
        <f>U47+U48</f>
        <v>12</v>
      </c>
      <c r="V46" s="19">
        <f>U46/T46*100</f>
        <v>65.934065934065927</v>
      </c>
      <c r="W46" s="19">
        <f>W47+W48</f>
        <v>32.9</v>
      </c>
      <c r="X46" s="19">
        <f>X47+X48</f>
        <v>48.650000000000006</v>
      </c>
      <c r="Y46" s="19">
        <f>Y47+Y48</f>
        <v>147.87234042553195</v>
      </c>
      <c r="Z46" s="19">
        <f>Z47+Z48</f>
        <v>321.89999999999998</v>
      </c>
      <c r="AA46" s="19">
        <f>AA47+AA48</f>
        <v>322.8</v>
      </c>
      <c r="AB46" s="19">
        <f>AA46/Z46*100</f>
        <v>100.27958993476236</v>
      </c>
      <c r="AC46" s="19">
        <f t="shared" ref="AC46:AJ46" si="34">AC47+AC48</f>
        <v>21.9</v>
      </c>
      <c r="AD46" s="19">
        <f t="shared" si="34"/>
        <v>0</v>
      </c>
      <c r="AE46" s="19">
        <f t="shared" si="34"/>
        <v>0</v>
      </c>
      <c r="AF46" s="19">
        <f t="shared" si="34"/>
        <v>21.9</v>
      </c>
      <c r="AG46" s="19">
        <f t="shared" si="34"/>
        <v>0</v>
      </c>
      <c r="AH46" s="19">
        <f t="shared" si="34"/>
        <v>0</v>
      </c>
      <c r="AI46" s="19">
        <f t="shared" si="34"/>
        <v>36.9</v>
      </c>
      <c r="AJ46" s="19">
        <f t="shared" si="34"/>
        <v>0</v>
      </c>
      <c r="AK46" s="19">
        <f>AJ46/AI46*100</f>
        <v>0</v>
      </c>
      <c r="AL46" s="19">
        <f t="shared" ref="AL46:AS46" si="35">AL47+AL48</f>
        <v>21.9</v>
      </c>
      <c r="AM46" s="19">
        <f t="shared" si="35"/>
        <v>0</v>
      </c>
      <c r="AN46" s="19">
        <f t="shared" si="35"/>
        <v>0</v>
      </c>
      <c r="AO46" s="19">
        <f t="shared" si="35"/>
        <v>21.9</v>
      </c>
      <c r="AP46" s="19">
        <f t="shared" si="35"/>
        <v>0</v>
      </c>
      <c r="AQ46" s="19">
        <f t="shared" si="35"/>
        <v>0</v>
      </c>
      <c r="AR46" s="19">
        <f t="shared" si="35"/>
        <v>47.300000000000004</v>
      </c>
      <c r="AS46" s="19">
        <f t="shared" si="35"/>
        <v>0</v>
      </c>
      <c r="AT46" s="19">
        <v>0</v>
      </c>
      <c r="AU46" s="19"/>
      <c r="AV46" s="19"/>
    </row>
    <row r="47" spans="1:48" ht="30" hidden="1" customHeight="1">
      <c r="A47" s="82"/>
      <c r="B47" s="83"/>
      <c r="C47" s="84"/>
      <c r="D47" s="85"/>
      <c r="E47" s="17" t="s">
        <v>31</v>
      </c>
      <c r="F47" s="8">
        <f t="shared" ref="F47" si="36">K47+N47+Q47+T47+W47+Z47+AC47+AF47+AI47+AL47+AO47+AR47</f>
        <v>0</v>
      </c>
      <c r="G47" s="8">
        <v>0</v>
      </c>
      <c r="H47" s="8">
        <f t="shared" ref="H47" si="37">L47+O47+R47+U47+X47+AA47+AD47+AG47+AJ47+AM47+AP47+AS47</f>
        <v>0</v>
      </c>
      <c r="I47" s="19">
        <v>0</v>
      </c>
      <c r="J47" s="19">
        <v>0</v>
      </c>
      <c r="K47" s="19">
        <f t="shared" ref="K47:AT47" si="38">K50+K65+K68</f>
        <v>0</v>
      </c>
      <c r="L47" s="19">
        <f t="shared" si="38"/>
        <v>0</v>
      </c>
      <c r="M47" s="19">
        <f t="shared" si="38"/>
        <v>0</v>
      </c>
      <c r="N47" s="19">
        <f t="shared" si="38"/>
        <v>0</v>
      </c>
      <c r="O47" s="19">
        <f t="shared" si="38"/>
        <v>0</v>
      </c>
      <c r="P47" s="19">
        <f t="shared" si="38"/>
        <v>0</v>
      </c>
      <c r="Q47" s="19">
        <f t="shared" si="38"/>
        <v>0</v>
      </c>
      <c r="R47" s="19">
        <f t="shared" si="38"/>
        <v>0</v>
      </c>
      <c r="S47" s="19">
        <f t="shared" si="38"/>
        <v>0</v>
      </c>
      <c r="T47" s="19">
        <f t="shared" si="38"/>
        <v>0</v>
      </c>
      <c r="U47" s="19">
        <f t="shared" si="38"/>
        <v>0</v>
      </c>
      <c r="V47" s="19">
        <f t="shared" si="38"/>
        <v>0</v>
      </c>
      <c r="W47" s="19">
        <f t="shared" si="38"/>
        <v>0</v>
      </c>
      <c r="X47" s="19">
        <f t="shared" si="38"/>
        <v>0</v>
      </c>
      <c r="Y47" s="19">
        <f t="shared" si="38"/>
        <v>0</v>
      </c>
      <c r="Z47" s="19">
        <f t="shared" si="38"/>
        <v>0</v>
      </c>
      <c r="AA47" s="19">
        <f t="shared" si="38"/>
        <v>0</v>
      </c>
      <c r="AB47" s="19">
        <f t="shared" si="38"/>
        <v>0</v>
      </c>
      <c r="AC47" s="19">
        <f t="shared" si="38"/>
        <v>0</v>
      </c>
      <c r="AD47" s="19">
        <f t="shared" si="38"/>
        <v>0</v>
      </c>
      <c r="AE47" s="19">
        <f t="shared" si="38"/>
        <v>0</v>
      </c>
      <c r="AF47" s="19">
        <f t="shared" si="38"/>
        <v>0</v>
      </c>
      <c r="AG47" s="19">
        <f t="shared" si="38"/>
        <v>0</v>
      </c>
      <c r="AH47" s="19">
        <f t="shared" si="38"/>
        <v>0</v>
      </c>
      <c r="AI47" s="19">
        <f t="shared" si="38"/>
        <v>0</v>
      </c>
      <c r="AJ47" s="19">
        <f t="shared" si="38"/>
        <v>0</v>
      </c>
      <c r="AK47" s="19">
        <f t="shared" si="38"/>
        <v>0</v>
      </c>
      <c r="AL47" s="19">
        <f t="shared" si="38"/>
        <v>0</v>
      </c>
      <c r="AM47" s="19">
        <f t="shared" si="38"/>
        <v>0</v>
      </c>
      <c r="AN47" s="19">
        <f t="shared" si="38"/>
        <v>0</v>
      </c>
      <c r="AO47" s="19">
        <f t="shared" si="38"/>
        <v>0</v>
      </c>
      <c r="AP47" s="19">
        <f t="shared" si="38"/>
        <v>0</v>
      </c>
      <c r="AQ47" s="19">
        <f t="shared" si="38"/>
        <v>0</v>
      </c>
      <c r="AR47" s="19">
        <f t="shared" si="38"/>
        <v>0</v>
      </c>
      <c r="AS47" s="19">
        <f t="shared" si="38"/>
        <v>0</v>
      </c>
      <c r="AT47" s="19">
        <f t="shared" si="38"/>
        <v>0</v>
      </c>
      <c r="AU47" s="19"/>
      <c r="AV47" s="19"/>
    </row>
    <row r="48" spans="1:48" ht="21.95" customHeight="1">
      <c r="A48" s="71"/>
      <c r="B48" s="75"/>
      <c r="C48" s="76"/>
      <c r="D48" s="77"/>
      <c r="E48" s="17" t="s">
        <v>32</v>
      </c>
      <c r="F48" s="8">
        <f>K48+N48+Q48+T48+W48+Z48+AC48+AF48+AI48+AL48+AO48+AR48</f>
        <v>578.69999999999982</v>
      </c>
      <c r="G48" s="8">
        <v>578.70000000000005</v>
      </c>
      <c r="H48" s="8">
        <f>L48+O48+R48+U48+X48+AA48+AD48+AG48+AJ48+AM48+AP48+AS48</f>
        <v>395.55</v>
      </c>
      <c r="I48" s="19"/>
      <c r="J48" s="19">
        <f>H48/F48*100</f>
        <v>68.3514774494557</v>
      </c>
      <c r="K48" s="19">
        <f>K51+K63+K66+K69</f>
        <v>0</v>
      </c>
      <c r="L48" s="19">
        <f>L51+L63+L66+L69</f>
        <v>0</v>
      </c>
      <c r="M48" s="19">
        <v>0</v>
      </c>
      <c r="N48" s="19">
        <f t="shared" ref="N48:AS48" si="39">N51+N63+N66+N69</f>
        <v>0</v>
      </c>
      <c r="O48" s="19">
        <f t="shared" si="39"/>
        <v>0</v>
      </c>
      <c r="P48" s="19">
        <f t="shared" si="39"/>
        <v>0</v>
      </c>
      <c r="Q48" s="19">
        <f t="shared" si="39"/>
        <v>33.9</v>
      </c>
      <c r="R48" s="19">
        <f t="shared" si="39"/>
        <v>12.1</v>
      </c>
      <c r="S48" s="19">
        <f>R48/Q48*100</f>
        <v>35.693215339233035</v>
      </c>
      <c r="T48" s="19">
        <f t="shared" si="39"/>
        <v>18.2</v>
      </c>
      <c r="U48" s="19">
        <f t="shared" si="39"/>
        <v>12</v>
      </c>
      <c r="V48" s="19">
        <f>U48/T48*100</f>
        <v>65.934065934065927</v>
      </c>
      <c r="W48" s="19">
        <f t="shared" si="39"/>
        <v>32.9</v>
      </c>
      <c r="X48" s="19">
        <f t="shared" si="39"/>
        <v>48.650000000000006</v>
      </c>
      <c r="Y48" s="19">
        <f>X48/W48*100</f>
        <v>147.87234042553195</v>
      </c>
      <c r="Z48" s="19">
        <f t="shared" si="39"/>
        <v>321.89999999999998</v>
      </c>
      <c r="AA48" s="19">
        <f t="shared" si="39"/>
        <v>322.8</v>
      </c>
      <c r="AB48" s="19">
        <f>AA48/Z48*100</f>
        <v>100.27958993476236</v>
      </c>
      <c r="AC48" s="19">
        <f t="shared" si="39"/>
        <v>21.9</v>
      </c>
      <c r="AD48" s="19">
        <f t="shared" si="39"/>
        <v>0</v>
      </c>
      <c r="AE48" s="19">
        <f>AD48/AC48*100</f>
        <v>0</v>
      </c>
      <c r="AF48" s="19">
        <f t="shared" si="39"/>
        <v>21.9</v>
      </c>
      <c r="AG48" s="19">
        <f t="shared" si="39"/>
        <v>0</v>
      </c>
      <c r="AH48" s="19">
        <f>AG48/AF48*100</f>
        <v>0</v>
      </c>
      <c r="AI48" s="19">
        <f t="shared" si="39"/>
        <v>36.9</v>
      </c>
      <c r="AJ48" s="19">
        <f t="shared" si="39"/>
        <v>0</v>
      </c>
      <c r="AK48" s="19">
        <f>AJ48/AI48*100</f>
        <v>0</v>
      </c>
      <c r="AL48" s="19">
        <f t="shared" si="39"/>
        <v>21.9</v>
      </c>
      <c r="AM48" s="19">
        <f t="shared" si="39"/>
        <v>0</v>
      </c>
      <c r="AN48" s="19">
        <f>AM48/AL48*100</f>
        <v>0</v>
      </c>
      <c r="AO48" s="19">
        <f t="shared" si="39"/>
        <v>21.9</v>
      </c>
      <c r="AP48" s="19">
        <f t="shared" si="39"/>
        <v>0</v>
      </c>
      <c r="AQ48" s="19">
        <f>AP48/AO48*100</f>
        <v>0</v>
      </c>
      <c r="AR48" s="19">
        <f t="shared" si="39"/>
        <v>47.300000000000004</v>
      </c>
      <c r="AS48" s="19">
        <f t="shared" si="39"/>
        <v>0</v>
      </c>
      <c r="AT48" s="19">
        <f>AS48/AR48*100</f>
        <v>0</v>
      </c>
      <c r="AU48" s="19"/>
      <c r="AV48" s="19"/>
    </row>
    <row r="49" spans="1:48" ht="19.7" customHeight="1">
      <c r="A49" s="52" t="s">
        <v>49</v>
      </c>
      <c r="B49" s="43" t="s">
        <v>48</v>
      </c>
      <c r="C49" s="79" t="s">
        <v>35</v>
      </c>
      <c r="D49" s="56">
        <v>2</v>
      </c>
      <c r="E49" s="12" t="s">
        <v>30</v>
      </c>
      <c r="F49" s="8">
        <f>SUM(F50:F51)</f>
        <v>26</v>
      </c>
      <c r="G49" s="8">
        <v>0</v>
      </c>
      <c r="H49" s="8">
        <f>SUM(H50:H50)</f>
        <v>0</v>
      </c>
      <c r="I49" s="19">
        <f t="shared" si="1"/>
        <v>11</v>
      </c>
      <c r="J49" s="8">
        <f>H49/F49*100</f>
        <v>0</v>
      </c>
      <c r="K49" s="8">
        <f>SUM(K50:K51)</f>
        <v>0</v>
      </c>
      <c r="L49" s="8">
        <f>SUM(L50:L51)</f>
        <v>0</v>
      </c>
      <c r="M49" s="8">
        <v>0</v>
      </c>
      <c r="N49" s="8">
        <f>SUM(N50:N51)</f>
        <v>0</v>
      </c>
      <c r="O49" s="8">
        <f>SUM(O50:O51)</f>
        <v>0</v>
      </c>
      <c r="P49" s="8">
        <v>0</v>
      </c>
      <c r="Q49" s="8">
        <f>SUM(Q50:Q51)</f>
        <v>0</v>
      </c>
      <c r="R49" s="8">
        <f>SUM(R50:R51)</f>
        <v>0</v>
      </c>
      <c r="S49" s="8">
        <v>0</v>
      </c>
      <c r="T49" s="8">
        <f>SUM(T50:T51)</f>
        <v>0</v>
      </c>
      <c r="U49" s="8">
        <f>SUM(U50:U51)</f>
        <v>0</v>
      </c>
      <c r="V49" s="8">
        <v>0</v>
      </c>
      <c r="W49" s="8">
        <f>SUM(W50:W51)</f>
        <v>11</v>
      </c>
      <c r="X49" s="8">
        <f>SUM(X50:X51)</f>
        <v>11</v>
      </c>
      <c r="Y49" s="8">
        <f>X49/W49*100</f>
        <v>100</v>
      </c>
      <c r="Z49" s="8">
        <f>SUM(Z50:Z51)</f>
        <v>0</v>
      </c>
      <c r="AA49" s="8">
        <f>SUM(AA50:AA51)</f>
        <v>0</v>
      </c>
      <c r="AB49" s="8">
        <v>0</v>
      </c>
      <c r="AC49" s="8">
        <f>SUM(AC50:AC51)</f>
        <v>0</v>
      </c>
      <c r="AD49" s="8">
        <f>SUM(AD50:AD51)</f>
        <v>0</v>
      </c>
      <c r="AE49" s="8">
        <v>0</v>
      </c>
      <c r="AF49" s="8">
        <f>SUM(AF50:AF51)</f>
        <v>0</v>
      </c>
      <c r="AG49" s="8">
        <f>SUM(AG50:AG51)</f>
        <v>0</v>
      </c>
      <c r="AH49" s="8">
        <v>0</v>
      </c>
      <c r="AI49" s="8">
        <f>SUM(AI50:AI51)</f>
        <v>15</v>
      </c>
      <c r="AJ49" s="8">
        <f>SUM(AJ50:AJ51)</f>
        <v>0</v>
      </c>
      <c r="AK49" s="8">
        <f>AJ49/AI49*100</f>
        <v>0</v>
      </c>
      <c r="AL49" s="8">
        <f>SUM(AL50:AL51)</f>
        <v>0</v>
      </c>
      <c r="AM49" s="8">
        <f>SUM(AM50:AM51)</f>
        <v>0</v>
      </c>
      <c r="AN49" s="8">
        <v>0</v>
      </c>
      <c r="AO49" s="8">
        <f>SUM(AO50:AO51)</f>
        <v>0</v>
      </c>
      <c r="AP49" s="8">
        <f>SUM(AP50:AP51)</f>
        <v>0</v>
      </c>
      <c r="AQ49" s="8">
        <v>0</v>
      </c>
      <c r="AR49" s="8">
        <f>SUM(AR50:AR51)</f>
        <v>0</v>
      </c>
      <c r="AS49" s="8">
        <f>SUM(AS50:AS51)</f>
        <v>0</v>
      </c>
      <c r="AT49" s="8">
        <v>0</v>
      </c>
      <c r="AU49" s="43" t="s">
        <v>77</v>
      </c>
      <c r="AV49" s="33"/>
    </row>
    <row r="50" spans="1:48" ht="12.75" hidden="1" customHeight="1">
      <c r="A50" s="78"/>
      <c r="B50" s="44"/>
      <c r="C50" s="80"/>
      <c r="D50" s="67"/>
      <c r="E50" s="1" t="s">
        <v>31</v>
      </c>
      <c r="F50" s="8">
        <f>K50+N50+Q50+T50+W50+Z50+AC50+AF50+AI50+AL50+AO50+AR50</f>
        <v>0</v>
      </c>
      <c r="G50" s="8">
        <f t="shared" si="3"/>
        <v>0</v>
      </c>
      <c r="H50" s="8">
        <f>L50+O50+R50+U50+X50+AA50+AD50+AG50+AJ50+AM50+AP50+AS50</f>
        <v>0</v>
      </c>
      <c r="I50" s="19">
        <f t="shared" si="1"/>
        <v>0</v>
      </c>
      <c r="J50" s="8">
        <v>0</v>
      </c>
      <c r="K50" s="3">
        <f>K53+K56+K59+K62</f>
        <v>0</v>
      </c>
      <c r="L50" s="3">
        <f>L53+L56+L59+L62</f>
        <v>0</v>
      </c>
      <c r="M50" s="3">
        <v>0</v>
      </c>
      <c r="N50" s="3">
        <f t="shared" ref="N50:AT50" si="40">N53+N56+N59+N62</f>
        <v>0</v>
      </c>
      <c r="O50" s="3">
        <f t="shared" si="40"/>
        <v>0</v>
      </c>
      <c r="P50" s="3">
        <f t="shared" si="40"/>
        <v>0</v>
      </c>
      <c r="Q50" s="3">
        <f t="shared" si="40"/>
        <v>0</v>
      </c>
      <c r="R50" s="3">
        <f t="shared" si="40"/>
        <v>0</v>
      </c>
      <c r="S50" s="3">
        <f t="shared" si="40"/>
        <v>0</v>
      </c>
      <c r="T50" s="3">
        <f t="shared" si="40"/>
        <v>0</v>
      </c>
      <c r="U50" s="3">
        <f t="shared" si="40"/>
        <v>0</v>
      </c>
      <c r="V50" s="3">
        <f t="shared" si="40"/>
        <v>0</v>
      </c>
      <c r="W50" s="3">
        <f t="shared" si="40"/>
        <v>0</v>
      </c>
      <c r="X50" s="3">
        <f t="shared" si="40"/>
        <v>0</v>
      </c>
      <c r="Y50" s="3">
        <f t="shared" si="40"/>
        <v>0</v>
      </c>
      <c r="Z50" s="3">
        <f t="shared" si="40"/>
        <v>0</v>
      </c>
      <c r="AA50" s="3">
        <f t="shared" si="40"/>
        <v>0</v>
      </c>
      <c r="AB50" s="3">
        <f t="shared" si="40"/>
        <v>0</v>
      </c>
      <c r="AC50" s="3">
        <f t="shared" si="40"/>
        <v>0</v>
      </c>
      <c r="AD50" s="3">
        <f t="shared" si="40"/>
        <v>0</v>
      </c>
      <c r="AE50" s="3">
        <f t="shared" si="40"/>
        <v>0</v>
      </c>
      <c r="AF50" s="3">
        <f t="shared" si="40"/>
        <v>0</v>
      </c>
      <c r="AG50" s="3">
        <f t="shared" si="40"/>
        <v>0</v>
      </c>
      <c r="AH50" s="3">
        <f t="shared" si="40"/>
        <v>0</v>
      </c>
      <c r="AI50" s="3">
        <f t="shared" si="40"/>
        <v>0</v>
      </c>
      <c r="AJ50" s="3">
        <f t="shared" si="40"/>
        <v>0</v>
      </c>
      <c r="AK50" s="3">
        <f t="shared" si="40"/>
        <v>0</v>
      </c>
      <c r="AL50" s="3">
        <f t="shared" si="40"/>
        <v>0</v>
      </c>
      <c r="AM50" s="3">
        <f t="shared" si="40"/>
        <v>0</v>
      </c>
      <c r="AN50" s="3">
        <f t="shared" si="40"/>
        <v>0</v>
      </c>
      <c r="AO50" s="3">
        <f t="shared" si="40"/>
        <v>0</v>
      </c>
      <c r="AP50" s="3">
        <f t="shared" si="40"/>
        <v>0</v>
      </c>
      <c r="AQ50" s="3">
        <f t="shared" si="40"/>
        <v>0</v>
      </c>
      <c r="AR50" s="3">
        <f t="shared" si="40"/>
        <v>0</v>
      </c>
      <c r="AS50" s="3">
        <f t="shared" si="40"/>
        <v>0</v>
      </c>
      <c r="AT50" s="3">
        <f t="shared" si="40"/>
        <v>0</v>
      </c>
      <c r="AU50" s="44"/>
      <c r="AV50" s="42"/>
    </row>
    <row r="51" spans="1:48" ht="38.25" customHeight="1">
      <c r="A51" s="53"/>
      <c r="B51" s="45"/>
      <c r="C51" s="81"/>
      <c r="D51" s="57"/>
      <c r="E51" s="1" t="s">
        <v>32</v>
      </c>
      <c r="F51" s="8">
        <f>K51+N51+Q51+T51+W51+Z51+AC51+AF51+AI51+AL51+AO51+AR51</f>
        <v>26</v>
      </c>
      <c r="G51" s="8">
        <v>0</v>
      </c>
      <c r="H51" s="8">
        <f t="shared" ref="H51" si="41">L51+O51+R51+U51+X51+AA51+AD51+AG51+AJ51+AM51+AP51+AS51</f>
        <v>11</v>
      </c>
      <c r="I51" s="19">
        <f t="shared" si="1"/>
        <v>11</v>
      </c>
      <c r="J51" s="8">
        <f>H51/F51*100</f>
        <v>42.307692307692307</v>
      </c>
      <c r="K51" s="3">
        <f>K54+K57+K60</f>
        <v>0</v>
      </c>
      <c r="L51" s="3">
        <f>L54+L57+L60</f>
        <v>0</v>
      </c>
      <c r="M51" s="3">
        <v>0</v>
      </c>
      <c r="N51" s="3">
        <f>N54+N57+N60</f>
        <v>0</v>
      </c>
      <c r="O51" s="3">
        <f>O54+O57+O60</f>
        <v>0</v>
      </c>
      <c r="P51" s="3">
        <f>P54+P57+P60+P63</f>
        <v>0</v>
      </c>
      <c r="Q51" s="3">
        <f>Q54+Q57+Q60</f>
        <v>0</v>
      </c>
      <c r="R51" s="3">
        <f>R54+R57+R60</f>
        <v>0</v>
      </c>
      <c r="S51" s="3">
        <f>S54+S57+S60+S63</f>
        <v>0</v>
      </c>
      <c r="T51" s="21">
        <f>T54+T57+T60</f>
        <v>0</v>
      </c>
      <c r="U51" s="3">
        <f>U54+U57+U60</f>
        <v>0</v>
      </c>
      <c r="V51" s="3">
        <v>0</v>
      </c>
      <c r="W51" s="3">
        <f>W54+W57+W60</f>
        <v>11</v>
      </c>
      <c r="X51" s="3">
        <f t="shared" ref="X51:AS51" si="42">X54+X57+X60</f>
        <v>11</v>
      </c>
      <c r="Y51" s="3">
        <f>X51/W51*100</f>
        <v>100</v>
      </c>
      <c r="Z51" s="3">
        <f t="shared" si="42"/>
        <v>0</v>
      </c>
      <c r="AA51" s="3">
        <f t="shared" si="42"/>
        <v>0</v>
      </c>
      <c r="AB51" s="3">
        <v>0</v>
      </c>
      <c r="AC51" s="3">
        <f t="shared" si="42"/>
        <v>0</v>
      </c>
      <c r="AD51" s="3">
        <f t="shared" si="42"/>
        <v>0</v>
      </c>
      <c r="AE51" s="3">
        <v>0</v>
      </c>
      <c r="AF51" s="3">
        <f t="shared" si="42"/>
        <v>0</v>
      </c>
      <c r="AG51" s="3">
        <f t="shared" si="42"/>
        <v>0</v>
      </c>
      <c r="AH51" s="3">
        <v>0</v>
      </c>
      <c r="AI51" s="3">
        <f t="shared" si="42"/>
        <v>15</v>
      </c>
      <c r="AJ51" s="3">
        <f t="shared" si="42"/>
        <v>0</v>
      </c>
      <c r="AK51" s="3">
        <f>AJ51/AI51*100</f>
        <v>0</v>
      </c>
      <c r="AL51" s="3">
        <f t="shared" si="42"/>
        <v>0</v>
      </c>
      <c r="AM51" s="3">
        <f t="shared" si="42"/>
        <v>0</v>
      </c>
      <c r="AN51" s="3">
        <v>0</v>
      </c>
      <c r="AO51" s="3">
        <f t="shared" si="42"/>
        <v>0</v>
      </c>
      <c r="AP51" s="3">
        <f t="shared" si="42"/>
        <v>0</v>
      </c>
      <c r="AQ51" s="3">
        <v>0</v>
      </c>
      <c r="AR51" s="3">
        <f t="shared" si="42"/>
        <v>0</v>
      </c>
      <c r="AS51" s="3">
        <f t="shared" si="42"/>
        <v>0</v>
      </c>
      <c r="AT51" s="3">
        <v>0</v>
      </c>
      <c r="AU51" s="45"/>
      <c r="AV51" s="34"/>
    </row>
    <row r="52" spans="1:48" s="15" customFormat="1" ht="19.7" customHeight="1">
      <c r="A52" s="86" t="s">
        <v>36</v>
      </c>
      <c r="B52" s="43" t="s">
        <v>47</v>
      </c>
      <c r="C52" s="79" t="s">
        <v>35</v>
      </c>
      <c r="D52" s="79">
        <v>2</v>
      </c>
      <c r="E52" s="12" t="s">
        <v>30</v>
      </c>
      <c r="F52" s="8">
        <f>SUM(F53:F54)</f>
        <v>11</v>
      </c>
      <c r="G52" s="8">
        <v>0</v>
      </c>
      <c r="H52" s="8">
        <f ca="1">SUM(H53:H54)</f>
        <v>0</v>
      </c>
      <c r="I52" s="19">
        <v>0</v>
      </c>
      <c r="J52" s="8">
        <f ca="1">H52/F52*100</f>
        <v>0</v>
      </c>
      <c r="K52" s="8">
        <f>SUM(K53:K54)</f>
        <v>0</v>
      </c>
      <c r="L52" s="8">
        <f>SUM(L53:L54)</f>
        <v>0</v>
      </c>
      <c r="M52" s="8">
        <v>0</v>
      </c>
      <c r="N52" s="8">
        <f>SUM(N53:N54)</f>
        <v>0</v>
      </c>
      <c r="O52" s="8">
        <f>SUM(O53:O54)</f>
        <v>0</v>
      </c>
      <c r="P52" s="8">
        <v>0</v>
      </c>
      <c r="Q52" s="8">
        <f>SUM(Q53:Q54)</f>
        <v>0</v>
      </c>
      <c r="R52" s="8">
        <f>SUM(R53:R54)</f>
        <v>0</v>
      </c>
      <c r="S52" s="8">
        <v>0</v>
      </c>
      <c r="T52" s="8">
        <f>SUM(T53:T54)</f>
        <v>0</v>
      </c>
      <c r="U52" s="8">
        <f>SUM(U53:U54)</f>
        <v>0</v>
      </c>
      <c r="V52" s="8">
        <v>0</v>
      </c>
      <c r="W52" s="24">
        <f>SUM(W53:W54)</f>
        <v>11</v>
      </c>
      <c r="X52" s="24">
        <f>SUM(X53:X54)</f>
        <v>11</v>
      </c>
      <c r="Y52" s="24">
        <f>X52/W52*100</f>
        <v>100</v>
      </c>
      <c r="Z52" s="24">
        <f>SUM(Z53:Z54)</f>
        <v>0</v>
      </c>
      <c r="AA52" s="24">
        <f>SUM(AA53:AA54)</f>
        <v>0</v>
      </c>
      <c r="AB52" s="24">
        <v>0</v>
      </c>
      <c r="AC52" s="8">
        <f>SUM(AC53:AC54)</f>
        <v>0</v>
      </c>
      <c r="AD52" s="8">
        <f>SUM(AD53:AD54)</f>
        <v>0</v>
      </c>
      <c r="AE52" s="8">
        <v>0</v>
      </c>
      <c r="AF52" s="8">
        <f>SUM(AF53:AF54)</f>
        <v>0</v>
      </c>
      <c r="AG52" s="8">
        <f>SUM(AG53:AG54)</f>
        <v>0</v>
      </c>
      <c r="AH52" s="8">
        <v>0</v>
      </c>
      <c r="AI52" s="8">
        <f>SUM(AI53:AI54)</f>
        <v>0</v>
      </c>
      <c r="AJ52" s="8">
        <f>SUM(AJ53:AJ54)</f>
        <v>0</v>
      </c>
      <c r="AK52" s="8">
        <v>0</v>
      </c>
      <c r="AL52" s="8">
        <f>SUM(AL53:AL54)</f>
        <v>0</v>
      </c>
      <c r="AM52" s="8">
        <f>SUM(AM53:AM54)</f>
        <v>0</v>
      </c>
      <c r="AN52" s="8">
        <v>0</v>
      </c>
      <c r="AO52" s="8">
        <f>SUM(AO53:AO54)</f>
        <v>0</v>
      </c>
      <c r="AP52" s="8">
        <f>SUM(AP53:AP54)</f>
        <v>0</v>
      </c>
      <c r="AQ52" s="8">
        <v>0</v>
      </c>
      <c r="AR52" s="8">
        <f>SUM(AR53:AR54)</f>
        <v>0</v>
      </c>
      <c r="AS52" s="8">
        <f>SUM(AS53:AS54)</f>
        <v>0</v>
      </c>
      <c r="AT52" s="8">
        <v>0</v>
      </c>
      <c r="AU52" s="49" t="s">
        <v>74</v>
      </c>
      <c r="AV52" s="46"/>
    </row>
    <row r="53" spans="1:48" s="15" customFormat="1" ht="12.75" hidden="1" customHeight="1">
      <c r="A53" s="87"/>
      <c r="B53" s="44"/>
      <c r="C53" s="80"/>
      <c r="D53" s="80"/>
      <c r="E53" s="16" t="s">
        <v>31</v>
      </c>
      <c r="F53" s="8">
        <f>K53+N53+Q53+T53+W53+Z53+AC53+AF53+AI53+AL53+AO53+AR53</f>
        <v>0</v>
      </c>
      <c r="G53" s="8">
        <f t="shared" si="3"/>
        <v>0</v>
      </c>
      <c r="H53" s="8">
        <f>L53+O53+R53+U53+X53+AA53+AD53+AG53+AJ53+AM53+AP53+AS53</f>
        <v>0</v>
      </c>
      <c r="I53" s="19">
        <f t="shared" si="1"/>
        <v>0</v>
      </c>
      <c r="J53" s="8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50"/>
      <c r="AV53" s="47"/>
    </row>
    <row r="54" spans="1:48" s="15" customFormat="1" ht="23.85" customHeight="1">
      <c r="A54" s="88"/>
      <c r="B54" s="45"/>
      <c r="C54" s="81"/>
      <c r="D54" s="81"/>
      <c r="E54" s="16" t="s">
        <v>32</v>
      </c>
      <c r="F54" s="8">
        <f>K54+N54+Q54+T54+W54+Z54+AC54+AF54+AI54+AL54+AO54+AR54</f>
        <v>11</v>
      </c>
      <c r="G54" s="8">
        <v>0</v>
      </c>
      <c r="H54" s="8">
        <f ca="1">SUM(H54:H54)</f>
        <v>0</v>
      </c>
      <c r="I54" s="19">
        <v>0</v>
      </c>
      <c r="J54" s="8">
        <f ca="1">H54/F54*100</f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20">
        <v>11</v>
      </c>
      <c r="X54" s="20">
        <v>11</v>
      </c>
      <c r="Y54" s="20">
        <f>X54/W54*100</f>
        <v>100</v>
      </c>
      <c r="Z54" s="20">
        <v>0</v>
      </c>
      <c r="AA54" s="20">
        <v>0</v>
      </c>
      <c r="AB54" s="20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51"/>
      <c r="AV54" s="48"/>
    </row>
    <row r="55" spans="1:48" s="15" customFormat="1" ht="19.7" customHeight="1">
      <c r="A55" s="86" t="s">
        <v>37</v>
      </c>
      <c r="B55" s="43" t="s">
        <v>46</v>
      </c>
      <c r="C55" s="79" t="s">
        <v>35</v>
      </c>
      <c r="D55" s="79">
        <v>2</v>
      </c>
      <c r="E55" s="12" t="s">
        <v>30</v>
      </c>
      <c r="F55" s="8">
        <f>SUM(F56:F57)</f>
        <v>10</v>
      </c>
      <c r="G55" s="8">
        <v>0</v>
      </c>
      <c r="H55" s="8">
        <f>SUM(H56:H57)</f>
        <v>0</v>
      </c>
      <c r="I55" s="19">
        <v>0</v>
      </c>
      <c r="J55" s="8">
        <f>H55/F55*100</f>
        <v>0</v>
      </c>
      <c r="K55" s="8">
        <f>SUM(K56:K57)</f>
        <v>0</v>
      </c>
      <c r="L55" s="8">
        <f>SUM(L56:L57)</f>
        <v>0</v>
      </c>
      <c r="M55" s="8">
        <v>0</v>
      </c>
      <c r="N55" s="8">
        <f>SUM(N56:N57)</f>
        <v>0</v>
      </c>
      <c r="O55" s="8">
        <f>SUM(O56:O57)</f>
        <v>0</v>
      </c>
      <c r="P55" s="8">
        <v>0</v>
      </c>
      <c r="Q55" s="8">
        <f>SUM(Q56:Q57)</f>
        <v>0</v>
      </c>
      <c r="R55" s="8">
        <f>SUM(R56:R57)</f>
        <v>0</v>
      </c>
      <c r="S55" s="8">
        <v>0</v>
      </c>
      <c r="T55" s="24">
        <v>0</v>
      </c>
      <c r="U55" s="24">
        <f>SUM(U56:U57)</f>
        <v>0</v>
      </c>
      <c r="V55" s="24">
        <v>0</v>
      </c>
      <c r="W55" s="8">
        <f>SUM(W56:W57)</f>
        <v>0</v>
      </c>
      <c r="X55" s="8">
        <f>SUM(X56:X57)</f>
        <v>0</v>
      </c>
      <c r="Y55" s="8">
        <v>0</v>
      </c>
      <c r="Z55" s="8">
        <f>SUM(Z56:Z57)</f>
        <v>0</v>
      </c>
      <c r="AA55" s="8">
        <f>SUM(AA56:AA57)</f>
        <v>0</v>
      </c>
      <c r="AB55" s="8">
        <v>0</v>
      </c>
      <c r="AC55" s="8">
        <f>SUM(AC56:AC57)</f>
        <v>0</v>
      </c>
      <c r="AD55" s="8">
        <f>SUM(AD56:AD57)</f>
        <v>0</v>
      </c>
      <c r="AE55" s="8">
        <v>0</v>
      </c>
      <c r="AF55" s="8">
        <f>SUM(AF56:AF57)</f>
        <v>0</v>
      </c>
      <c r="AG55" s="8">
        <f>SUM(AG56:AG57)</f>
        <v>0</v>
      </c>
      <c r="AH55" s="8">
        <v>0</v>
      </c>
      <c r="AI55" s="24">
        <f>SUM(AI56:AI57)</f>
        <v>10</v>
      </c>
      <c r="AJ55" s="24">
        <f>SUM(AJ56:AJ57)</f>
        <v>0</v>
      </c>
      <c r="AK55" s="24">
        <f>AJ55/AI55*100</f>
        <v>0</v>
      </c>
      <c r="AL55" s="8">
        <f>SUM(AL56:AL57)</f>
        <v>0</v>
      </c>
      <c r="AM55" s="8">
        <f>SUM(AM56:AM57)</f>
        <v>0</v>
      </c>
      <c r="AN55" s="8">
        <v>0</v>
      </c>
      <c r="AO55" s="8">
        <f>SUM(AO56:AO57)</f>
        <v>0</v>
      </c>
      <c r="AP55" s="8">
        <f>SUM(AP56:AP57)</f>
        <v>0</v>
      </c>
      <c r="AQ55" s="8">
        <v>0</v>
      </c>
      <c r="AR55" s="8">
        <f>SUM(AR56:AR57)</f>
        <v>0</v>
      </c>
      <c r="AS55" s="8">
        <f>SUM(AS56:AS57)</f>
        <v>0</v>
      </c>
      <c r="AT55" s="8">
        <v>0</v>
      </c>
      <c r="AU55" s="49" t="s">
        <v>75</v>
      </c>
      <c r="AV55" s="46"/>
    </row>
    <row r="56" spans="1:48" s="15" customFormat="1" ht="12.75" hidden="1" customHeight="1">
      <c r="A56" s="87"/>
      <c r="B56" s="44"/>
      <c r="C56" s="80"/>
      <c r="D56" s="80"/>
      <c r="E56" s="16" t="s">
        <v>31</v>
      </c>
      <c r="F56" s="8">
        <f>K56+N56+Q56+T56+W56+Z56+AC56+AF56+AI56+AL56+AO56+AR56</f>
        <v>0</v>
      </c>
      <c r="G56" s="8">
        <f t="shared" si="3"/>
        <v>0</v>
      </c>
      <c r="H56" s="8">
        <f>L56+O56+R56+U56+X56+AA56+AD56+AG56+AJ56+AM56+AP56+AS56</f>
        <v>0</v>
      </c>
      <c r="I56" s="19">
        <f t="shared" si="1"/>
        <v>0</v>
      </c>
      <c r="J56" s="8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20">
        <v>0</v>
      </c>
      <c r="U56" s="20">
        <v>0</v>
      </c>
      <c r="V56" s="20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20">
        <v>0</v>
      </c>
      <c r="AJ56" s="20">
        <v>0</v>
      </c>
      <c r="AK56" s="20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50"/>
      <c r="AV56" s="47"/>
    </row>
    <row r="57" spans="1:48" s="15" customFormat="1" ht="45" customHeight="1">
      <c r="A57" s="88"/>
      <c r="B57" s="45"/>
      <c r="C57" s="81"/>
      <c r="D57" s="81"/>
      <c r="E57" s="16" t="s">
        <v>32</v>
      </c>
      <c r="F57" s="8">
        <f>K57+N57+Q57+T57+W57+Z57+AC57+AF57+AI57+AL57+AO57+AR57</f>
        <v>10</v>
      </c>
      <c r="G57" s="8">
        <v>0</v>
      </c>
      <c r="H57" s="8">
        <v>0</v>
      </c>
      <c r="I57" s="19">
        <v>0</v>
      </c>
      <c r="J57" s="8">
        <f>H57/F57*100</f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20">
        <v>0</v>
      </c>
      <c r="U57" s="20">
        <v>0</v>
      </c>
      <c r="V57" s="20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20">
        <v>10</v>
      </c>
      <c r="AJ57" s="20">
        <v>0</v>
      </c>
      <c r="AK57" s="20">
        <f>AJ57/AI57*100</f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51"/>
      <c r="AV57" s="48"/>
    </row>
    <row r="58" spans="1:48" s="15" customFormat="1" ht="19.7" customHeight="1">
      <c r="A58" s="86" t="s">
        <v>38</v>
      </c>
      <c r="B58" s="43" t="s">
        <v>45</v>
      </c>
      <c r="C58" s="79" t="s">
        <v>35</v>
      </c>
      <c r="D58" s="79">
        <v>2</v>
      </c>
      <c r="E58" s="12" t="s">
        <v>30</v>
      </c>
      <c r="F58" s="8">
        <f>SUM(F59:F60)</f>
        <v>5</v>
      </c>
      <c r="G58" s="8">
        <f t="shared" si="3"/>
        <v>0</v>
      </c>
      <c r="H58" s="8">
        <f>SUM(H59:H60)</f>
        <v>0</v>
      </c>
      <c r="I58" s="19">
        <f t="shared" si="1"/>
        <v>0</v>
      </c>
      <c r="J58" s="8">
        <f>H58/F58*100</f>
        <v>0</v>
      </c>
      <c r="K58" s="8">
        <f>SUM(K59:K60)</f>
        <v>0</v>
      </c>
      <c r="L58" s="8">
        <f>SUM(L59:L60)</f>
        <v>0</v>
      </c>
      <c r="M58" s="8">
        <v>0</v>
      </c>
      <c r="N58" s="8">
        <f>SUM(N59:N60)</f>
        <v>0</v>
      </c>
      <c r="O58" s="8">
        <f>SUM(O59:O60)</f>
        <v>0</v>
      </c>
      <c r="P58" s="8">
        <v>0</v>
      </c>
      <c r="Q58" s="8">
        <f>SUM(Q59:Q60)</f>
        <v>0</v>
      </c>
      <c r="R58" s="8">
        <f>SUM(R59:R60)</f>
        <v>0</v>
      </c>
      <c r="S58" s="8">
        <v>0</v>
      </c>
      <c r="T58" s="8">
        <f>SUM(T59:T60)</f>
        <v>0</v>
      </c>
      <c r="U58" s="8">
        <f>SUM(U59:U60)</f>
        <v>0</v>
      </c>
      <c r="V58" s="8">
        <v>0</v>
      </c>
      <c r="W58" s="8">
        <f>SUM(W59:W60)</f>
        <v>0</v>
      </c>
      <c r="X58" s="8">
        <f>SUM(X59:X60)</f>
        <v>0</v>
      </c>
      <c r="Y58" s="8">
        <v>0</v>
      </c>
      <c r="Z58" s="8">
        <f>SUM(Z59:Z60)</f>
        <v>0</v>
      </c>
      <c r="AA58" s="8">
        <f>SUM(AA59:AA60)</f>
        <v>0</v>
      </c>
      <c r="AB58" s="8">
        <v>0</v>
      </c>
      <c r="AC58" s="8">
        <f>SUM(AC59:AC60)</f>
        <v>0</v>
      </c>
      <c r="AD58" s="8">
        <f>SUM(AD59:AD60)</f>
        <v>0</v>
      </c>
      <c r="AE58" s="8">
        <v>0</v>
      </c>
      <c r="AF58" s="8">
        <f>SUM(AF59:AF60)</f>
        <v>0</v>
      </c>
      <c r="AG58" s="8">
        <f>SUM(AG59:AG60)</f>
        <v>0</v>
      </c>
      <c r="AH58" s="8">
        <v>0</v>
      </c>
      <c r="AI58" s="24">
        <f>SUM(AI59:AI60)</f>
        <v>5</v>
      </c>
      <c r="AJ58" s="24">
        <f>SUM(AJ59:AJ60)</f>
        <v>0</v>
      </c>
      <c r="AK58" s="24">
        <f>AJ58/AI58*100</f>
        <v>0</v>
      </c>
      <c r="AL58" s="8">
        <f>SUM(AL59:AL60)</f>
        <v>0</v>
      </c>
      <c r="AM58" s="8">
        <f>SUM(AM59:AM60)</f>
        <v>0</v>
      </c>
      <c r="AN58" s="8">
        <v>0</v>
      </c>
      <c r="AO58" s="8">
        <f>SUM(AO59:AO60)</f>
        <v>0</v>
      </c>
      <c r="AP58" s="8">
        <f>SUM(AP59:AP60)</f>
        <v>0</v>
      </c>
      <c r="AQ58" s="8">
        <v>0</v>
      </c>
      <c r="AR58" s="8">
        <f>SUM(AR59:AR60)</f>
        <v>0</v>
      </c>
      <c r="AS58" s="8">
        <f>SUM(AS59:AS60)</f>
        <v>0</v>
      </c>
      <c r="AT58" s="8">
        <v>0</v>
      </c>
      <c r="AU58" s="43" t="s">
        <v>76</v>
      </c>
      <c r="AV58" s="46"/>
    </row>
    <row r="59" spans="1:48" s="15" customFormat="1" ht="12.75" hidden="1" customHeight="1">
      <c r="A59" s="87"/>
      <c r="B59" s="44"/>
      <c r="C59" s="80"/>
      <c r="D59" s="80"/>
      <c r="E59" s="16" t="s">
        <v>31</v>
      </c>
      <c r="F59" s="8">
        <f>K59+N59+Q59+T59+W59+Z59+AC59+AF59+AI59+AL59+AO59+AR59</f>
        <v>0</v>
      </c>
      <c r="G59" s="8">
        <f t="shared" si="3"/>
        <v>0</v>
      </c>
      <c r="H59" s="8">
        <f>L59+O59+R59+U59+X59+AA59+AD59+AG59+AJ59+AM59+AP59+AS59</f>
        <v>0</v>
      </c>
      <c r="I59" s="19">
        <f t="shared" si="1"/>
        <v>0</v>
      </c>
      <c r="J59" s="8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20">
        <v>0</v>
      </c>
      <c r="AJ59" s="20">
        <v>0</v>
      </c>
      <c r="AK59" s="20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44"/>
      <c r="AV59" s="47"/>
    </row>
    <row r="60" spans="1:48" s="15" customFormat="1" ht="37.5" customHeight="1">
      <c r="A60" s="88"/>
      <c r="B60" s="45"/>
      <c r="C60" s="81"/>
      <c r="D60" s="81"/>
      <c r="E60" s="16" t="s">
        <v>32</v>
      </c>
      <c r="F60" s="8">
        <f>K60+N60+Q60+T60+W60+Z60+AC60+AF60+AI60+AL60+AO60+AR60</f>
        <v>5</v>
      </c>
      <c r="G60" s="8">
        <f t="shared" si="3"/>
        <v>0</v>
      </c>
      <c r="H60" s="8">
        <f t="shared" ref="H60" si="43">L60+O60+R60+U60+X60+AA60+AD60+AG60+AJ60+AM60+AP60+AS60</f>
        <v>0</v>
      </c>
      <c r="I60" s="19">
        <f t="shared" si="1"/>
        <v>0</v>
      </c>
      <c r="J60" s="8">
        <f>H60/F60*100</f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20">
        <v>5</v>
      </c>
      <c r="AJ60" s="20">
        <v>0</v>
      </c>
      <c r="AK60" s="20">
        <f t="shared" ref="AK60" si="44">AJ60/AI60*100</f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45"/>
      <c r="AV60" s="48"/>
    </row>
    <row r="61" spans="1:48" s="15" customFormat="1" ht="19.7" customHeight="1">
      <c r="A61" s="86">
        <v>2</v>
      </c>
      <c r="B61" s="43" t="s">
        <v>44</v>
      </c>
      <c r="C61" s="79" t="s">
        <v>35</v>
      </c>
      <c r="D61" s="79">
        <v>2</v>
      </c>
      <c r="E61" s="12" t="s">
        <v>30</v>
      </c>
      <c r="F61" s="8">
        <f>SUM(F62:F63)</f>
        <v>52.7</v>
      </c>
      <c r="G61" s="8">
        <f t="shared" si="3"/>
        <v>23.099999999999998</v>
      </c>
      <c r="H61" s="8">
        <f>SUM(H62:H63)</f>
        <v>13.35</v>
      </c>
      <c r="I61" s="19">
        <f t="shared" si="1"/>
        <v>13.35</v>
      </c>
      <c r="J61" s="8">
        <v>0</v>
      </c>
      <c r="K61" s="8">
        <f>SUM(K62:K63)</f>
        <v>0</v>
      </c>
      <c r="L61" s="8">
        <f>SUM(L62:L63)</f>
        <v>0</v>
      </c>
      <c r="M61" s="8">
        <v>0</v>
      </c>
      <c r="N61" s="8">
        <f>SUM(N62:N63)</f>
        <v>0</v>
      </c>
      <c r="O61" s="8">
        <f>SUM(O62:O63)</f>
        <v>0</v>
      </c>
      <c r="P61" s="8">
        <v>0</v>
      </c>
      <c r="Q61" s="24">
        <f>SUM(Q62:Q63)</f>
        <v>15.7</v>
      </c>
      <c r="R61" s="24">
        <f>SUM(R62:R63)</f>
        <v>0</v>
      </c>
      <c r="S61" s="24">
        <v>0</v>
      </c>
      <c r="T61" s="24">
        <f>SUM(T62:T63)</f>
        <v>0</v>
      </c>
      <c r="U61" s="24">
        <f>SUM(U62:U63)</f>
        <v>0</v>
      </c>
      <c r="V61" s="24">
        <v>0</v>
      </c>
      <c r="W61" s="24">
        <f>SUM(W62:W63)</f>
        <v>3.7</v>
      </c>
      <c r="X61" s="24">
        <f>SUM(X62:X63)</f>
        <v>13.35</v>
      </c>
      <c r="Y61" s="24">
        <f>X61/W61*100</f>
        <v>360.81081081081078</v>
      </c>
      <c r="Z61" s="8">
        <f>SUM(Z62:Z63)</f>
        <v>3.7</v>
      </c>
      <c r="AA61" s="8">
        <f>SUM(AA62:AA63)</f>
        <v>0</v>
      </c>
      <c r="AB61" s="8">
        <f>AA61/Z61*100</f>
        <v>0</v>
      </c>
      <c r="AC61" s="8">
        <f>SUM(AC62:AC63)</f>
        <v>3.7</v>
      </c>
      <c r="AD61" s="8">
        <f>SUM(AD62:AD63)</f>
        <v>0</v>
      </c>
      <c r="AE61" s="8">
        <v>0</v>
      </c>
      <c r="AF61" s="8">
        <f>SUM(AF62:AF63)</f>
        <v>3.7</v>
      </c>
      <c r="AG61" s="8">
        <f>SUM(AG62:AG63)</f>
        <v>0</v>
      </c>
      <c r="AH61" s="8">
        <v>0</v>
      </c>
      <c r="AI61" s="8">
        <f>SUM(AI62:AI63)</f>
        <v>3.7</v>
      </c>
      <c r="AJ61" s="8">
        <f>SUM(AJ62:AJ63)</f>
        <v>0</v>
      </c>
      <c r="AK61" s="8">
        <v>0</v>
      </c>
      <c r="AL61" s="8">
        <f>SUM(AL62:AL63)</f>
        <v>3.7</v>
      </c>
      <c r="AM61" s="8">
        <f>SUM(AM62:AM63)</f>
        <v>0</v>
      </c>
      <c r="AN61" s="8">
        <v>0</v>
      </c>
      <c r="AO61" s="24">
        <v>0</v>
      </c>
      <c r="AP61" s="24">
        <f>SUM(AP62:AP63)</f>
        <v>0</v>
      </c>
      <c r="AQ61" s="24">
        <v>0</v>
      </c>
      <c r="AR61" s="8">
        <f>SUM(AR62:AR63)</f>
        <v>11.1</v>
      </c>
      <c r="AS61" s="8">
        <f>SUM(AS62:AS63)</f>
        <v>0</v>
      </c>
      <c r="AT61" s="8">
        <v>0</v>
      </c>
      <c r="AU61" s="43" t="s">
        <v>78</v>
      </c>
      <c r="AV61" s="46"/>
    </row>
    <row r="62" spans="1:48" s="15" customFormat="1" ht="12.75" hidden="1" customHeight="1">
      <c r="A62" s="87"/>
      <c r="B62" s="44"/>
      <c r="C62" s="80"/>
      <c r="D62" s="80"/>
      <c r="E62" s="16" t="s">
        <v>31</v>
      </c>
      <c r="F62" s="8">
        <f>K62+N62+Q62+T62+W62+Z62+AC62+AF62+AI62+AL62+AO62+AR62</f>
        <v>0</v>
      </c>
      <c r="G62" s="8">
        <f t="shared" si="3"/>
        <v>0</v>
      </c>
      <c r="H62" s="8">
        <f>L62+O62+R62+U62+X62+AA62+AD62+AG62+AJ62+AM62+AP62+AS62</f>
        <v>0</v>
      </c>
      <c r="I62" s="19">
        <f t="shared" si="1"/>
        <v>0</v>
      </c>
      <c r="J62" s="8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20">
        <v>0</v>
      </c>
      <c r="AP62" s="20">
        <v>0</v>
      </c>
      <c r="AQ62" s="20">
        <v>0</v>
      </c>
      <c r="AR62" s="14">
        <v>0</v>
      </c>
      <c r="AS62" s="14">
        <v>0</v>
      </c>
      <c r="AT62" s="14">
        <v>0</v>
      </c>
      <c r="AU62" s="44"/>
      <c r="AV62" s="47"/>
    </row>
    <row r="63" spans="1:48" s="15" customFormat="1" ht="297" customHeight="1">
      <c r="A63" s="88"/>
      <c r="B63" s="45"/>
      <c r="C63" s="81"/>
      <c r="D63" s="81"/>
      <c r="E63" s="16" t="s">
        <v>32</v>
      </c>
      <c r="F63" s="8">
        <f>K63+N63+Q63+T63+W63+Z63+AC63+AF63+AI63+AL63+AO63+AR63</f>
        <v>52.7</v>
      </c>
      <c r="G63" s="8">
        <f t="shared" si="3"/>
        <v>23.099999999999998</v>
      </c>
      <c r="H63" s="8">
        <f>L63+O63+R63+U63+X63+AA63+AD63+AG63+AJ63+AM63+AP63+AS63</f>
        <v>13.35</v>
      </c>
      <c r="I63" s="19">
        <f t="shared" si="1"/>
        <v>13.35</v>
      </c>
      <c r="J63" s="8">
        <f>H63/F63*100</f>
        <v>25.332068311195442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20">
        <v>15.7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3.7</v>
      </c>
      <c r="X63" s="20">
        <v>13.35</v>
      </c>
      <c r="Y63" s="3">
        <f>X63/W63*100</f>
        <v>360.81081081081078</v>
      </c>
      <c r="Z63" s="14">
        <v>3.7</v>
      </c>
      <c r="AA63" s="14">
        <v>0</v>
      </c>
      <c r="AB63" s="14">
        <f>AA63/Z63*100</f>
        <v>0</v>
      </c>
      <c r="AC63" s="14">
        <v>3.7</v>
      </c>
      <c r="AD63" s="14">
        <v>0</v>
      </c>
      <c r="AE63" s="14">
        <f>AD63/AC63*100</f>
        <v>0</v>
      </c>
      <c r="AF63" s="14">
        <v>3.7</v>
      </c>
      <c r="AG63" s="14">
        <v>0</v>
      </c>
      <c r="AH63" s="14">
        <f>AG63/AF63*100</f>
        <v>0</v>
      </c>
      <c r="AI63" s="14">
        <v>3.7</v>
      </c>
      <c r="AJ63" s="14">
        <v>0</v>
      </c>
      <c r="AK63" s="14">
        <f>AJ63/AI63*100</f>
        <v>0</v>
      </c>
      <c r="AL63" s="14">
        <v>3.7</v>
      </c>
      <c r="AM63" s="14">
        <v>0</v>
      </c>
      <c r="AN63" s="14">
        <f>AM63/AL63*100</f>
        <v>0</v>
      </c>
      <c r="AO63" s="14">
        <v>3.7</v>
      </c>
      <c r="AP63" s="14">
        <v>0</v>
      </c>
      <c r="AQ63" s="14">
        <f>AP63/AO63*100</f>
        <v>0</v>
      </c>
      <c r="AR63" s="14">
        <v>11.1</v>
      </c>
      <c r="AS63" s="14">
        <v>0</v>
      </c>
      <c r="AT63" s="14">
        <f>AS63/AR63*100</f>
        <v>0</v>
      </c>
      <c r="AU63" s="45"/>
      <c r="AV63" s="48"/>
    </row>
    <row r="64" spans="1:48" ht="19.7" customHeight="1">
      <c r="A64" s="52">
        <v>3</v>
      </c>
      <c r="B64" s="43" t="s">
        <v>95</v>
      </c>
      <c r="C64" s="56" t="s">
        <v>43</v>
      </c>
      <c r="D64" s="56">
        <v>1</v>
      </c>
      <c r="E64" s="12" t="s">
        <v>30</v>
      </c>
      <c r="F64" s="8">
        <f>SUM(F65:F66)</f>
        <v>300</v>
      </c>
      <c r="G64" s="8">
        <f t="shared" si="3"/>
        <v>300</v>
      </c>
      <c r="H64" s="8">
        <f>SUM(H65:H66)</f>
        <v>298.5</v>
      </c>
      <c r="I64" s="19">
        <f t="shared" si="1"/>
        <v>298.5</v>
      </c>
      <c r="J64" s="8">
        <f>H64/F64*100</f>
        <v>99.5</v>
      </c>
      <c r="K64" s="8">
        <f>SUM(K65:K66)</f>
        <v>0</v>
      </c>
      <c r="L64" s="8">
        <f>SUM(L65:L66)</f>
        <v>0</v>
      </c>
      <c r="M64" s="8">
        <v>0</v>
      </c>
      <c r="N64" s="8">
        <f>SUM(N65:N66)</f>
        <v>0</v>
      </c>
      <c r="O64" s="8">
        <f>SUM(O65:O66)</f>
        <v>0</v>
      </c>
      <c r="P64" s="8">
        <v>0</v>
      </c>
      <c r="Q64" s="8">
        <f>SUM(Q65:Q66)</f>
        <v>0</v>
      </c>
      <c r="R64" s="8">
        <f>SUM(R65:R66)</f>
        <v>0</v>
      </c>
      <c r="S64" s="8">
        <v>0</v>
      </c>
      <c r="T64" s="8">
        <f>SUM(T65:T66)</f>
        <v>0</v>
      </c>
      <c r="U64" s="8">
        <f>SUM(U65:U66)</f>
        <v>0</v>
      </c>
      <c r="V64" s="8">
        <v>0</v>
      </c>
      <c r="W64" s="8">
        <f>SUM(W65:W66)</f>
        <v>0</v>
      </c>
      <c r="X64" s="8">
        <f>SUM(X65:X66)</f>
        <v>0</v>
      </c>
      <c r="Y64" s="8">
        <v>0</v>
      </c>
      <c r="Z64" s="8">
        <f>SUM(Z65:Z66)</f>
        <v>300</v>
      </c>
      <c r="AA64" s="8">
        <f>SUM(AA65:AA66)</f>
        <v>298.5</v>
      </c>
      <c r="AB64" s="8">
        <f>AA64/Z64*100</f>
        <v>99.5</v>
      </c>
      <c r="AC64" s="8">
        <f>SUM(AC65:AC66)</f>
        <v>0</v>
      </c>
      <c r="AD64" s="8">
        <f>SUM(AD65:AD66)</f>
        <v>0</v>
      </c>
      <c r="AE64" s="8">
        <v>0</v>
      </c>
      <c r="AF64" s="8">
        <f>SUM(AF65:AF66)</f>
        <v>0</v>
      </c>
      <c r="AG64" s="8">
        <f>SUM(AG65:AG66)</f>
        <v>0</v>
      </c>
      <c r="AH64" s="8">
        <v>0</v>
      </c>
      <c r="AI64" s="8">
        <f>SUM(AI65:AI66)</f>
        <v>0</v>
      </c>
      <c r="AJ64" s="8">
        <f>SUM(AJ65:AJ66)</f>
        <v>0</v>
      </c>
      <c r="AK64" s="8">
        <v>0</v>
      </c>
      <c r="AL64" s="8">
        <f>SUM(AL65:AL66)</f>
        <v>0</v>
      </c>
      <c r="AM64" s="8">
        <f>SUM(AM65:AM66)</f>
        <v>0</v>
      </c>
      <c r="AN64" s="8">
        <v>0</v>
      </c>
      <c r="AO64" s="8">
        <f>SUM(AO65:AO66)</f>
        <v>0</v>
      </c>
      <c r="AP64" s="8">
        <f>SUM(AP65:AP66)</f>
        <v>0</v>
      </c>
      <c r="AQ64" s="8">
        <v>0</v>
      </c>
      <c r="AR64" s="8">
        <f>SUM(AR65:AR66)</f>
        <v>0</v>
      </c>
      <c r="AS64" s="8">
        <f>SUM(AS65:AS66)</f>
        <v>0</v>
      </c>
      <c r="AT64" s="8">
        <v>0</v>
      </c>
      <c r="AU64" s="39" t="s">
        <v>79</v>
      </c>
      <c r="AV64" s="33"/>
    </row>
    <row r="65" spans="1:48" ht="12.75" hidden="1" customHeight="1">
      <c r="A65" s="78"/>
      <c r="B65" s="44"/>
      <c r="C65" s="67"/>
      <c r="D65" s="67"/>
      <c r="E65" s="1" t="s">
        <v>31</v>
      </c>
      <c r="F65" s="8">
        <f>K65+N65+Q65+T65+W65+Z65+AC65+AF65+AI65+AL65+AO65+AR65</f>
        <v>0</v>
      </c>
      <c r="G65" s="8">
        <f t="shared" si="3"/>
        <v>0</v>
      </c>
      <c r="H65" s="8">
        <f>L65+O65+R65+U65+X65+AA65+AD65+AG65+AJ65+AM65+AP65+AS65</f>
        <v>0</v>
      </c>
      <c r="I65" s="19">
        <f t="shared" si="1"/>
        <v>0</v>
      </c>
      <c r="J65" s="8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21">
        <v>0</v>
      </c>
      <c r="AA65" s="21">
        <v>0</v>
      </c>
      <c r="AB65" s="21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21">
        <v>0</v>
      </c>
      <c r="AJ65" s="21">
        <v>0</v>
      </c>
      <c r="AK65" s="21">
        <v>0</v>
      </c>
      <c r="AL65" s="21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40"/>
      <c r="AV65" s="42"/>
    </row>
    <row r="66" spans="1:48" ht="135.75" customHeight="1">
      <c r="A66" s="53"/>
      <c r="B66" s="45"/>
      <c r="C66" s="57"/>
      <c r="D66" s="57"/>
      <c r="E66" s="1" t="s">
        <v>32</v>
      </c>
      <c r="F66" s="8">
        <f>K66+N66+Q66+T66+W66+Z66+AC66+AF66+AI66+AL66+AO66+AR66</f>
        <v>300</v>
      </c>
      <c r="G66" s="8">
        <f t="shared" si="3"/>
        <v>300</v>
      </c>
      <c r="H66" s="8">
        <f>L66+O66+R66+U66+X66+AA66+AD66+AG66+AJ66+AM66+AP66+AS66</f>
        <v>298.5</v>
      </c>
      <c r="I66" s="19">
        <f t="shared" si="1"/>
        <v>298.5</v>
      </c>
      <c r="J66" s="8">
        <f>H66/F66*100</f>
        <v>99.5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21">
        <v>300</v>
      </c>
      <c r="AA66" s="21">
        <v>298.5</v>
      </c>
      <c r="AB66" s="21">
        <f>AA66/Z66*100</f>
        <v>99.5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21">
        <v>0</v>
      </c>
      <c r="AJ66" s="21">
        <v>0</v>
      </c>
      <c r="AK66" s="21">
        <v>0</v>
      </c>
      <c r="AL66" s="21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41"/>
      <c r="AV66" s="34"/>
    </row>
    <row r="67" spans="1:48" ht="19.7" customHeight="1">
      <c r="A67" s="52">
        <v>4</v>
      </c>
      <c r="B67" s="43" t="s">
        <v>41</v>
      </c>
      <c r="C67" s="56" t="s">
        <v>42</v>
      </c>
      <c r="D67" s="56"/>
      <c r="E67" s="12" t="s">
        <v>30</v>
      </c>
      <c r="F67" s="8">
        <f>SUM(F68:F69)</f>
        <v>200</v>
      </c>
      <c r="G67" s="8">
        <f t="shared" si="3"/>
        <v>72.8</v>
      </c>
      <c r="H67" s="8">
        <f>SUM(H68:H69)</f>
        <v>72.7</v>
      </c>
      <c r="I67" s="19">
        <f t="shared" si="1"/>
        <v>72.7</v>
      </c>
      <c r="J67" s="8">
        <f>H67/F67*100</f>
        <v>36.35</v>
      </c>
      <c r="K67" s="8">
        <f>SUM(K68:K69)</f>
        <v>0</v>
      </c>
      <c r="L67" s="8">
        <f>SUM(L68:L69)</f>
        <v>0</v>
      </c>
      <c r="M67" s="8">
        <v>0</v>
      </c>
      <c r="N67" s="8">
        <f>SUM(N68:N69)</f>
        <v>0</v>
      </c>
      <c r="O67" s="8">
        <f>SUM(O68:O69)</f>
        <v>0</v>
      </c>
      <c r="P67" s="8">
        <v>0</v>
      </c>
      <c r="Q67" s="8">
        <f>SUM(Q68:Q69)</f>
        <v>18.2</v>
      </c>
      <c r="R67" s="8">
        <f>SUM(R68:R69)</f>
        <v>12.1</v>
      </c>
      <c r="S67" s="8">
        <f>R67/Q67*100</f>
        <v>66.483516483516482</v>
      </c>
      <c r="T67" s="8">
        <f>SUM(T68:T69)</f>
        <v>18.2</v>
      </c>
      <c r="U67" s="8">
        <f>SUM(U68:U69)</f>
        <v>12</v>
      </c>
      <c r="V67" s="8">
        <f>U67/T67*100</f>
        <v>65.934065934065927</v>
      </c>
      <c r="W67" s="8">
        <f>SUM(W68:W69)</f>
        <v>18.2</v>
      </c>
      <c r="X67" s="8">
        <f>SUM(X68:X69)</f>
        <v>24.3</v>
      </c>
      <c r="Y67" s="8">
        <f>X67/W67*100</f>
        <v>133.51648351648353</v>
      </c>
      <c r="Z67" s="8">
        <f>SUM(Z68:Z69)</f>
        <v>18.2</v>
      </c>
      <c r="AA67" s="8">
        <f>SUM(AA68:AA69)</f>
        <v>24.3</v>
      </c>
      <c r="AB67" s="8">
        <f>AA67/Z67*100</f>
        <v>133.51648351648353</v>
      </c>
      <c r="AC67" s="8">
        <f>SUM(AC68:AC69)</f>
        <v>18.2</v>
      </c>
      <c r="AD67" s="8">
        <f>SUM(AD68:AD69)</f>
        <v>0</v>
      </c>
      <c r="AE67" s="8">
        <f>AD67/AC67*100</f>
        <v>0</v>
      </c>
      <c r="AF67" s="8">
        <f>SUM(AF68:AF69)</f>
        <v>18.2</v>
      </c>
      <c r="AG67" s="8">
        <f>SUM(AG68:AG69)</f>
        <v>0</v>
      </c>
      <c r="AH67" s="8">
        <f>AG67/AF67*100</f>
        <v>0</v>
      </c>
      <c r="AI67" s="8">
        <f>SUM(AI68:AI69)</f>
        <v>18.2</v>
      </c>
      <c r="AJ67" s="8">
        <f>SUM(AJ68:AJ69)</f>
        <v>0</v>
      </c>
      <c r="AK67" s="8">
        <f>AJ67/AI67*100</f>
        <v>0</v>
      </c>
      <c r="AL67" s="8">
        <f>SUM(AL68:AL69)</f>
        <v>18.2</v>
      </c>
      <c r="AM67" s="8">
        <f>SUM(AM68:AM69)</f>
        <v>0</v>
      </c>
      <c r="AN67" s="8">
        <f>AM67/AL67*100</f>
        <v>0</v>
      </c>
      <c r="AO67" s="8">
        <f>SUM(AO68:AO69)</f>
        <v>18.2</v>
      </c>
      <c r="AP67" s="8">
        <f>SUM(AP68:AP69)</f>
        <v>0</v>
      </c>
      <c r="AQ67" s="8">
        <f>AP67/AO67*100</f>
        <v>0</v>
      </c>
      <c r="AR67" s="8">
        <f>SUM(AR68:AR69)</f>
        <v>36.200000000000003</v>
      </c>
      <c r="AS67" s="8">
        <f>SUM(AS68:AS69)</f>
        <v>0</v>
      </c>
      <c r="AT67" s="8">
        <v>0</v>
      </c>
      <c r="AU67" s="39" t="s">
        <v>82</v>
      </c>
      <c r="AV67" s="33"/>
    </row>
    <row r="68" spans="1:48" ht="12.75" hidden="1" customHeight="1">
      <c r="A68" s="78"/>
      <c r="B68" s="44"/>
      <c r="C68" s="67"/>
      <c r="D68" s="67"/>
      <c r="E68" s="1" t="s">
        <v>31</v>
      </c>
      <c r="F68" s="8">
        <f>K68+N68+Q68+T68+W68+Z68+AC68+AF68+AI68+AL68+AO68+AR68</f>
        <v>0</v>
      </c>
      <c r="G68" s="8">
        <f t="shared" si="3"/>
        <v>0</v>
      </c>
      <c r="H68" s="8">
        <f>L68+O68+R68+U68+X68+AA68+AD68+AG68+AJ68+AM68+AP68+AS68</f>
        <v>0</v>
      </c>
      <c r="I68" s="19">
        <f t="shared" si="1"/>
        <v>0</v>
      </c>
      <c r="J68" s="8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21">
        <v>0</v>
      </c>
      <c r="AM68" s="21">
        <v>0</v>
      </c>
      <c r="AN68" s="21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40"/>
      <c r="AV68" s="42"/>
    </row>
    <row r="69" spans="1:48" ht="72.75" customHeight="1">
      <c r="A69" s="53"/>
      <c r="B69" s="45"/>
      <c r="C69" s="57"/>
      <c r="D69" s="57"/>
      <c r="E69" s="1" t="s">
        <v>32</v>
      </c>
      <c r="F69" s="8">
        <f>K69+N69+Q69+T69+W69+Z69+AC69+AF69+AI69+AL69+AO69+AR69</f>
        <v>200</v>
      </c>
      <c r="G69" s="8">
        <f t="shared" si="3"/>
        <v>72.8</v>
      </c>
      <c r="H69" s="8">
        <f t="shared" ref="H69" si="45">L69+O69+R69+U69+X69+AA69+AD69+AG69+AJ69+AM69+AP69+AS69</f>
        <v>72.7</v>
      </c>
      <c r="I69" s="19">
        <f t="shared" si="1"/>
        <v>72.7</v>
      </c>
      <c r="J69" s="8">
        <f>H69/F69*100</f>
        <v>36.35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21">
        <v>18.2</v>
      </c>
      <c r="R69" s="21">
        <v>12.1</v>
      </c>
      <c r="S69" s="21">
        <f>R69/Q69*100</f>
        <v>66.483516483516482</v>
      </c>
      <c r="T69" s="21">
        <v>18.2</v>
      </c>
      <c r="U69" s="21">
        <v>12</v>
      </c>
      <c r="V69" s="21">
        <f>U69/T69*100</f>
        <v>65.934065934065927</v>
      </c>
      <c r="W69" s="21">
        <v>18.2</v>
      </c>
      <c r="X69" s="21">
        <v>24.3</v>
      </c>
      <c r="Y69" s="21">
        <f>X69/W69*100</f>
        <v>133.51648351648353</v>
      </c>
      <c r="Z69" s="3">
        <v>18.2</v>
      </c>
      <c r="AA69" s="3">
        <v>24.3</v>
      </c>
      <c r="AB69" s="3">
        <f>AA69/Z69*100</f>
        <v>133.51648351648353</v>
      </c>
      <c r="AC69" s="3">
        <v>18.2</v>
      </c>
      <c r="AD69" s="3">
        <v>0</v>
      </c>
      <c r="AE69" s="3">
        <f>AD69/AC69*100</f>
        <v>0</v>
      </c>
      <c r="AF69" s="3">
        <v>18.2</v>
      </c>
      <c r="AG69" s="3">
        <v>0</v>
      </c>
      <c r="AH69" s="3">
        <f>AG69/AF69*100</f>
        <v>0</v>
      </c>
      <c r="AI69" s="3">
        <v>18.2</v>
      </c>
      <c r="AJ69" s="3">
        <v>0</v>
      </c>
      <c r="AK69" s="3">
        <f>AJ69/AI69*100</f>
        <v>0</v>
      </c>
      <c r="AL69" s="21">
        <v>18.2</v>
      </c>
      <c r="AM69" s="21">
        <v>0</v>
      </c>
      <c r="AN69" s="21">
        <f>AM69/AL69*100</f>
        <v>0</v>
      </c>
      <c r="AO69" s="3">
        <v>18.2</v>
      </c>
      <c r="AP69" s="3">
        <v>0</v>
      </c>
      <c r="AQ69" s="3">
        <f>AP69/AO69*100</f>
        <v>0</v>
      </c>
      <c r="AR69" s="3">
        <v>36.200000000000003</v>
      </c>
      <c r="AS69" s="3">
        <v>0</v>
      </c>
      <c r="AT69" s="3">
        <v>0</v>
      </c>
      <c r="AU69" s="41"/>
      <c r="AV69" s="34"/>
    </row>
    <row r="70" spans="1:48" ht="21.95" customHeight="1">
      <c r="A70" s="70"/>
      <c r="B70" s="72" t="s">
        <v>34</v>
      </c>
      <c r="C70" s="73"/>
      <c r="D70" s="74"/>
      <c r="E70" s="12" t="s">
        <v>30</v>
      </c>
      <c r="F70" s="19">
        <f>F71</f>
        <v>26294.9</v>
      </c>
      <c r="G70" s="8">
        <v>0</v>
      </c>
      <c r="H70" s="19">
        <f>H71</f>
        <v>10476.688000000002</v>
      </c>
      <c r="I70" s="19">
        <v>0</v>
      </c>
      <c r="J70" s="19">
        <f>H70/F70*100</f>
        <v>39.843041806586072</v>
      </c>
      <c r="K70" s="19">
        <f>K71</f>
        <v>1069.8</v>
      </c>
      <c r="L70" s="19">
        <f>L71</f>
        <v>350.87799999999999</v>
      </c>
      <c r="M70" s="19">
        <f t="shared" ref="M70:M71" si="46">L70/K70*100</f>
        <v>32.798467003178168</v>
      </c>
      <c r="N70" s="19">
        <f>N71</f>
        <v>1701.6</v>
      </c>
      <c r="O70" s="19">
        <f>O71</f>
        <v>1838.4</v>
      </c>
      <c r="P70" s="19">
        <f t="shared" ref="P70:P71" si="47">O70/N70*100</f>
        <v>108.03949224259522</v>
      </c>
      <c r="Q70" s="19">
        <f>Q71</f>
        <v>1628.2</v>
      </c>
      <c r="R70" s="19">
        <f>R71</f>
        <v>1728.06</v>
      </c>
      <c r="S70" s="19">
        <f t="shared" ref="S70:S71" si="48">R70/Q70*100</f>
        <v>106.13315317528557</v>
      </c>
      <c r="T70" s="19">
        <f>T71</f>
        <v>2039.2</v>
      </c>
      <c r="U70" s="19">
        <f>U71</f>
        <v>2435.1999999999998</v>
      </c>
      <c r="V70" s="19">
        <f t="shared" ref="V70:V71" si="49">U70/T70*100</f>
        <v>119.41938014907807</v>
      </c>
      <c r="W70" s="19">
        <f>W71</f>
        <v>1821.0000000000002</v>
      </c>
      <c r="X70" s="19">
        <f>X71</f>
        <v>2066.35</v>
      </c>
      <c r="Y70" s="19">
        <f t="shared" ref="Y70:Y71" si="50">X70/W70*100</f>
        <v>113.47336628226248</v>
      </c>
      <c r="Z70" s="19">
        <f>Z71</f>
        <v>2449.8000000000002</v>
      </c>
      <c r="AA70" s="19">
        <f>AA71</f>
        <v>2057.8000000000002</v>
      </c>
      <c r="AB70" s="19">
        <f t="shared" ref="AB70:AB71" si="51">AA70/Z70*100</f>
        <v>83.99869377092007</v>
      </c>
      <c r="AC70" s="19">
        <f>AC71</f>
        <v>3005.4</v>
      </c>
      <c r="AD70" s="19">
        <f>AD71</f>
        <v>0</v>
      </c>
      <c r="AE70" s="19">
        <f t="shared" ref="AE70:AE71" si="52">AD70/AC70*100</f>
        <v>0</v>
      </c>
      <c r="AF70" s="19">
        <f>AF71</f>
        <v>2299.8000000000002</v>
      </c>
      <c r="AG70" s="19">
        <f>AG71</f>
        <v>0</v>
      </c>
      <c r="AH70" s="19">
        <f t="shared" ref="AH70:AH71" si="53">AG70/AF70*100</f>
        <v>0</v>
      </c>
      <c r="AI70" s="19">
        <f>AI71</f>
        <v>2717.5</v>
      </c>
      <c r="AJ70" s="19">
        <f>AJ71</f>
        <v>0</v>
      </c>
      <c r="AK70" s="19">
        <f t="shared" ref="AK70:AK71" si="54">AJ70/AI70*100</f>
        <v>0</v>
      </c>
      <c r="AL70" s="19">
        <f>AL71</f>
        <v>2657.2000000000003</v>
      </c>
      <c r="AM70" s="19">
        <f>AM71</f>
        <v>0</v>
      </c>
      <c r="AN70" s="19">
        <f t="shared" ref="AN70:AN71" si="55">AM70/AL70*100</f>
        <v>0</v>
      </c>
      <c r="AO70" s="19">
        <f>AO71</f>
        <v>1716.8000000000002</v>
      </c>
      <c r="AP70" s="19">
        <f>AP71</f>
        <v>0</v>
      </c>
      <c r="AQ70" s="19">
        <f t="shared" ref="AQ70:AQ71" si="56">AP70/AO70*100</f>
        <v>0</v>
      </c>
      <c r="AR70" s="19">
        <f>AR71</f>
        <v>3188.6000000000004</v>
      </c>
      <c r="AS70" s="19">
        <f>AS71</f>
        <v>0</v>
      </c>
      <c r="AT70" s="19">
        <f>AS70/AR70*100</f>
        <v>0</v>
      </c>
      <c r="AU70" s="19"/>
      <c r="AV70" s="19"/>
    </row>
    <row r="71" spans="1:48" ht="26.25" customHeight="1">
      <c r="A71" s="82"/>
      <c r="B71" s="83"/>
      <c r="C71" s="84"/>
      <c r="D71" s="85"/>
      <c r="E71" s="17" t="s">
        <v>32</v>
      </c>
      <c r="F71" s="19">
        <f>K71+N71+Q71+T71+W71+Z71+AC71+AF71+AI71+AL71+AO71+AR71</f>
        <v>26294.9</v>
      </c>
      <c r="G71" s="8">
        <v>0</v>
      </c>
      <c r="H71" s="8">
        <f t="shared" ref="H71" si="57">L71+O71+R71+U71+X71+AA71+AD71+AG71+AJ71+AM71+AP71+AS71</f>
        <v>10476.688000000002</v>
      </c>
      <c r="I71" s="19">
        <v>0</v>
      </c>
      <c r="J71" s="19">
        <f>H71/F71*100</f>
        <v>39.843041806586072</v>
      </c>
      <c r="K71" s="19">
        <f>K22+K46</f>
        <v>1069.8</v>
      </c>
      <c r="L71" s="19">
        <f>L22+L46</f>
        <v>350.87799999999999</v>
      </c>
      <c r="M71" s="19">
        <f t="shared" si="46"/>
        <v>32.798467003178168</v>
      </c>
      <c r="N71" s="19">
        <f>N22+N46</f>
        <v>1701.6</v>
      </c>
      <c r="O71" s="19">
        <f>O22+O46</f>
        <v>1838.4</v>
      </c>
      <c r="P71" s="19">
        <f t="shared" si="47"/>
        <v>108.03949224259522</v>
      </c>
      <c r="Q71" s="19">
        <f>Q22+Q46</f>
        <v>1628.2</v>
      </c>
      <c r="R71" s="19">
        <f>R22+R46</f>
        <v>1728.06</v>
      </c>
      <c r="S71" s="19">
        <f t="shared" si="48"/>
        <v>106.13315317528557</v>
      </c>
      <c r="T71" s="19">
        <f>T22+T46</f>
        <v>2039.2</v>
      </c>
      <c r="U71" s="19">
        <f>U22+U46</f>
        <v>2435.1999999999998</v>
      </c>
      <c r="V71" s="19">
        <f t="shared" si="49"/>
        <v>119.41938014907807</v>
      </c>
      <c r="W71" s="19">
        <f>W22+W46</f>
        <v>1821.0000000000002</v>
      </c>
      <c r="X71" s="19">
        <f>X22+X46</f>
        <v>2066.35</v>
      </c>
      <c r="Y71" s="19">
        <f t="shared" si="50"/>
        <v>113.47336628226248</v>
      </c>
      <c r="Z71" s="19">
        <f>Z22+Z46</f>
        <v>2449.8000000000002</v>
      </c>
      <c r="AA71" s="19">
        <f>AA22+AA46</f>
        <v>2057.8000000000002</v>
      </c>
      <c r="AB71" s="19">
        <f t="shared" si="51"/>
        <v>83.99869377092007</v>
      </c>
      <c r="AC71" s="19">
        <f>AC22+AC46</f>
        <v>3005.4</v>
      </c>
      <c r="AD71" s="19">
        <f>AD22+AD46</f>
        <v>0</v>
      </c>
      <c r="AE71" s="19">
        <f t="shared" si="52"/>
        <v>0</v>
      </c>
      <c r="AF71" s="19">
        <f>AF22+AF46</f>
        <v>2299.8000000000002</v>
      </c>
      <c r="AG71" s="19">
        <f>AG22+AG46</f>
        <v>0</v>
      </c>
      <c r="AH71" s="19">
        <f t="shared" si="53"/>
        <v>0</v>
      </c>
      <c r="AI71" s="19">
        <f>AI22+AI46</f>
        <v>2717.5</v>
      </c>
      <c r="AJ71" s="19">
        <f>AJ22+AJ46</f>
        <v>0</v>
      </c>
      <c r="AK71" s="19">
        <f t="shared" si="54"/>
        <v>0</v>
      </c>
      <c r="AL71" s="19">
        <f>AL22+AL46</f>
        <v>2657.2000000000003</v>
      </c>
      <c r="AM71" s="19">
        <f>AM22+AM46</f>
        <v>0</v>
      </c>
      <c r="AN71" s="19">
        <f t="shared" si="55"/>
        <v>0</v>
      </c>
      <c r="AO71" s="19">
        <f>AO22+AO46</f>
        <v>1716.8000000000002</v>
      </c>
      <c r="AP71" s="19">
        <f>AP22+AP46</f>
        <v>0</v>
      </c>
      <c r="AQ71" s="19">
        <f t="shared" si="56"/>
        <v>0</v>
      </c>
      <c r="AR71" s="19">
        <f>AR22+AR46</f>
        <v>3188.6000000000004</v>
      </c>
      <c r="AS71" s="19">
        <f>AS22+AS46</f>
        <v>0</v>
      </c>
      <c r="AT71" s="19">
        <f t="shared" ref="AT71" si="58">AS71/AR71*100</f>
        <v>0</v>
      </c>
      <c r="AU71" s="19"/>
      <c r="AV71" s="19"/>
    </row>
    <row r="72" spans="1:48" ht="26.25" customHeight="1">
      <c r="A72" s="4"/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ht="12.75" customHeight="1">
      <c r="A73" s="92" t="s">
        <v>80</v>
      </c>
      <c r="B73" s="92"/>
      <c r="C73" s="92"/>
      <c r="D73" s="9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ht="12.75" customHeight="1">
      <c r="A74" s="25" t="s">
        <v>58</v>
      </c>
      <c r="B74" s="26"/>
      <c r="C74" s="26" t="s">
        <v>81</v>
      </c>
      <c r="D74" s="26"/>
    </row>
    <row r="75" spans="1:48">
      <c r="B75" s="6"/>
      <c r="C75" s="6"/>
      <c r="D75" s="6"/>
    </row>
    <row r="76" spans="1:48" ht="15">
      <c r="A76" s="25" t="s">
        <v>27</v>
      </c>
      <c r="B76" s="26"/>
      <c r="C76" s="6"/>
      <c r="D76" s="6"/>
    </row>
    <row r="77" spans="1:48">
      <c r="B77" s="6"/>
      <c r="C77" s="6"/>
      <c r="D77" s="6"/>
    </row>
    <row r="78" spans="1:48" ht="12.75" customHeight="1">
      <c r="A78" s="25" t="s">
        <v>33</v>
      </c>
      <c r="B78" s="26"/>
      <c r="D78" s="6"/>
      <c r="K78" s="25" t="s">
        <v>28</v>
      </c>
    </row>
    <row r="79" spans="1:48" ht="31.5" customHeight="1">
      <c r="A79" s="27" t="s">
        <v>55</v>
      </c>
      <c r="B79" s="26"/>
      <c r="C79" s="26"/>
      <c r="D79" s="6"/>
      <c r="K79" s="28" t="s">
        <v>87</v>
      </c>
      <c r="L79" s="28"/>
      <c r="M79" s="28"/>
      <c r="N79" s="28"/>
      <c r="O79" s="28"/>
      <c r="P79" s="28"/>
    </row>
    <row r="80" spans="1:48" ht="21.75" customHeight="1">
      <c r="B80" s="6"/>
      <c r="C80" s="6"/>
      <c r="D80" s="6"/>
      <c r="K80" s="25" t="s">
        <v>96</v>
      </c>
      <c r="L80" s="25"/>
      <c r="M80" s="25"/>
      <c r="N80" s="25"/>
      <c r="O80" s="25"/>
      <c r="P80" s="28" t="s">
        <v>88</v>
      </c>
      <c r="Q80" s="28"/>
    </row>
    <row r="81" spans="1:16" ht="21.95" customHeight="1">
      <c r="A81" s="90" t="s">
        <v>56</v>
      </c>
      <c r="B81" s="91"/>
      <c r="C81" s="91"/>
      <c r="D81" s="6"/>
      <c r="K81" s="25"/>
      <c r="L81" s="25"/>
      <c r="M81" s="25"/>
      <c r="N81" s="25"/>
      <c r="O81" s="25"/>
      <c r="P81" s="25"/>
    </row>
    <row r="82" spans="1:16" ht="15">
      <c r="A82" s="93"/>
      <c r="B82" s="94"/>
      <c r="C82" s="94"/>
      <c r="D82" s="6"/>
      <c r="K82" s="25" t="s">
        <v>29</v>
      </c>
      <c r="L82" s="26"/>
      <c r="M82" s="25"/>
      <c r="N82" s="25"/>
      <c r="O82" s="25"/>
      <c r="P82" s="25"/>
    </row>
    <row r="83" spans="1:16" ht="26.25" customHeight="1">
      <c r="A83" s="90"/>
      <c r="B83" s="90"/>
      <c r="C83" s="90"/>
      <c r="D83" s="6"/>
    </row>
    <row r="84" spans="1:16">
      <c r="B84" s="6"/>
      <c r="C84" s="6"/>
      <c r="D84" s="6"/>
    </row>
    <row r="85" spans="1:16" ht="15">
      <c r="A85" s="93"/>
      <c r="B85" s="94"/>
      <c r="C85" s="6"/>
      <c r="D85" s="6"/>
    </row>
    <row r="86" spans="1:16">
      <c r="A86" s="13"/>
      <c r="B86" s="6"/>
      <c r="C86" s="6"/>
      <c r="D86" s="6"/>
    </row>
    <row r="87" spans="1:16" s="13" customFormat="1"/>
    <row r="88" spans="1:16" s="13" customFormat="1">
      <c r="A88" s="89"/>
      <c r="B88" s="89"/>
      <c r="C88" s="89"/>
    </row>
    <row r="89" spans="1:16">
      <c r="B89" s="6"/>
      <c r="C89" s="6"/>
      <c r="D89" s="6"/>
    </row>
    <row r="90" spans="1:16">
      <c r="B90" s="6"/>
      <c r="C90" s="6"/>
      <c r="D90" s="6"/>
    </row>
    <row r="91" spans="1:16">
      <c r="B91" s="6"/>
      <c r="C91" s="6"/>
      <c r="D91" s="6"/>
    </row>
    <row r="92" spans="1:16">
      <c r="B92" s="6"/>
      <c r="C92" s="6"/>
      <c r="D92" s="6"/>
    </row>
    <row r="93" spans="1:16">
      <c r="B93" s="6"/>
      <c r="C93" s="6"/>
      <c r="D93" s="6"/>
    </row>
    <row r="94" spans="1:16">
      <c r="B94" s="6"/>
      <c r="C94" s="6"/>
      <c r="D94" s="6"/>
    </row>
    <row r="95" spans="1:16">
      <c r="B95" s="6"/>
      <c r="C95" s="6"/>
      <c r="D95" s="6"/>
    </row>
    <row r="96" spans="1:16">
      <c r="B96" s="6"/>
      <c r="C96" s="6"/>
      <c r="D96" s="6"/>
    </row>
    <row r="97" spans="2:4">
      <c r="B97" s="6"/>
      <c r="C97" s="6"/>
      <c r="D97" s="6"/>
    </row>
    <row r="98" spans="2:4">
      <c r="B98" s="6"/>
      <c r="C98" s="6"/>
      <c r="D98" s="6"/>
    </row>
    <row r="99" spans="2:4">
      <c r="B99" s="6"/>
      <c r="C99" s="6"/>
      <c r="D99" s="6"/>
    </row>
    <row r="100" spans="2:4">
      <c r="B100" s="6"/>
      <c r="C100" s="6"/>
      <c r="D100" s="6"/>
    </row>
    <row r="101" spans="2:4">
      <c r="B101" s="6"/>
      <c r="C101" s="6"/>
      <c r="D101" s="6"/>
    </row>
    <row r="102" spans="2:4">
      <c r="B102" s="6"/>
      <c r="C102" s="6"/>
      <c r="D102" s="6"/>
    </row>
    <row r="103" spans="2:4">
      <c r="B103" s="6"/>
      <c r="C103" s="6"/>
      <c r="D103" s="6"/>
    </row>
    <row r="104" spans="2:4">
      <c r="B104" s="6"/>
      <c r="C104" s="6"/>
      <c r="D104" s="6"/>
    </row>
    <row r="105" spans="2:4">
      <c r="B105" s="6"/>
      <c r="C105" s="6"/>
      <c r="D105" s="6"/>
    </row>
    <row r="106" spans="2:4">
      <c r="B106" s="6"/>
      <c r="C106" s="6"/>
      <c r="D106" s="6"/>
    </row>
    <row r="107" spans="2:4">
      <c r="B107" s="6"/>
      <c r="C107" s="6"/>
      <c r="D107" s="6"/>
    </row>
    <row r="108" spans="2:4">
      <c r="B108" s="6"/>
      <c r="C108" s="6"/>
      <c r="D108" s="6"/>
    </row>
    <row r="109" spans="2:4">
      <c r="B109" s="6"/>
      <c r="C109" s="6"/>
      <c r="D109" s="6"/>
    </row>
    <row r="110" spans="2:4">
      <c r="B110" s="6"/>
      <c r="C110" s="6"/>
      <c r="D110" s="6"/>
    </row>
    <row r="111" spans="2:4">
      <c r="B111" s="6"/>
      <c r="C111" s="6"/>
      <c r="D111" s="6"/>
    </row>
    <row r="112" spans="2:4">
      <c r="B112" s="6"/>
      <c r="C112" s="6"/>
      <c r="D112" s="6"/>
    </row>
    <row r="113" spans="2:4">
      <c r="B113" s="6"/>
      <c r="C113" s="6"/>
      <c r="D113" s="6"/>
    </row>
    <row r="114" spans="2:4">
      <c r="B114" s="6"/>
      <c r="C114" s="6"/>
      <c r="D114" s="6"/>
    </row>
    <row r="115" spans="2:4">
      <c r="B115" s="6"/>
      <c r="C115" s="6"/>
      <c r="D115" s="6"/>
    </row>
    <row r="116" spans="2:4">
      <c r="B116" s="6"/>
      <c r="C116" s="6"/>
      <c r="D116" s="6"/>
    </row>
    <row r="117" spans="2:4">
      <c r="B117" s="6"/>
      <c r="C117" s="6"/>
      <c r="D117" s="6"/>
    </row>
    <row r="118" spans="2:4">
      <c r="B118" s="6"/>
      <c r="C118" s="6"/>
      <c r="D118" s="6"/>
    </row>
    <row r="119" spans="2:4">
      <c r="B119" s="6"/>
      <c r="C119" s="6"/>
      <c r="D119" s="6"/>
    </row>
    <row r="120" spans="2:4">
      <c r="B120" s="6"/>
      <c r="C120" s="6"/>
      <c r="D120" s="6"/>
    </row>
    <row r="121" spans="2:4">
      <c r="B121" s="6"/>
      <c r="C121" s="6"/>
      <c r="D121" s="6"/>
    </row>
    <row r="122" spans="2:4">
      <c r="B122" s="6"/>
      <c r="C122" s="6"/>
      <c r="D122" s="6"/>
    </row>
    <row r="123" spans="2:4">
      <c r="B123" s="6"/>
      <c r="C123" s="6"/>
      <c r="D123" s="6"/>
    </row>
    <row r="124" spans="2:4">
      <c r="B124" s="6"/>
      <c r="C124" s="6"/>
      <c r="D124" s="6"/>
    </row>
    <row r="125" spans="2:4">
      <c r="B125" s="6"/>
      <c r="C125" s="6"/>
      <c r="D125" s="6"/>
    </row>
    <row r="126" spans="2:4">
      <c r="B126" s="6"/>
      <c r="C126" s="6"/>
      <c r="D126" s="6"/>
    </row>
    <row r="127" spans="2:4">
      <c r="B127" s="6"/>
      <c r="C127" s="6"/>
      <c r="D127" s="6"/>
    </row>
    <row r="128" spans="2:4">
      <c r="B128" s="6"/>
      <c r="C128" s="6"/>
      <c r="D128" s="6"/>
    </row>
    <row r="129" spans="2:4">
      <c r="B129" s="6"/>
      <c r="C129" s="6"/>
      <c r="D129" s="6"/>
    </row>
    <row r="130" spans="2:4">
      <c r="B130" s="6"/>
      <c r="C130" s="6"/>
      <c r="D130" s="6"/>
    </row>
    <row r="131" spans="2:4">
      <c r="B131" s="6"/>
      <c r="C131" s="6"/>
      <c r="D131" s="6"/>
    </row>
    <row r="132" spans="2:4">
      <c r="B132" s="6"/>
      <c r="C132" s="6"/>
      <c r="D132" s="6"/>
    </row>
    <row r="133" spans="2:4">
      <c r="B133" s="6"/>
      <c r="C133" s="6"/>
      <c r="D133" s="6"/>
    </row>
    <row r="134" spans="2:4">
      <c r="B134" s="6"/>
      <c r="C134" s="6"/>
      <c r="D134" s="6"/>
    </row>
    <row r="135" spans="2:4">
      <c r="B135" s="6"/>
      <c r="C135" s="6"/>
      <c r="D135" s="6"/>
    </row>
    <row r="136" spans="2:4">
      <c r="B136" s="6"/>
      <c r="C136" s="6"/>
      <c r="D136" s="6"/>
    </row>
    <row r="137" spans="2:4">
      <c r="B137" s="6"/>
      <c r="C137" s="6"/>
      <c r="D137" s="6"/>
    </row>
    <row r="138" spans="2:4">
      <c r="B138" s="6"/>
      <c r="C138" s="6"/>
      <c r="D138" s="6"/>
    </row>
    <row r="139" spans="2:4">
      <c r="B139" s="6"/>
      <c r="C139" s="6"/>
      <c r="D139" s="6"/>
    </row>
    <row r="140" spans="2:4">
      <c r="B140" s="6"/>
      <c r="C140" s="6"/>
      <c r="D140" s="6"/>
    </row>
    <row r="141" spans="2:4">
      <c r="B141" s="6"/>
      <c r="C141" s="6"/>
      <c r="D141" s="6"/>
    </row>
    <row r="142" spans="2:4">
      <c r="B142" s="6"/>
      <c r="C142" s="6"/>
      <c r="D142" s="6"/>
    </row>
    <row r="143" spans="2:4">
      <c r="B143" s="6"/>
      <c r="C143" s="6"/>
      <c r="D143" s="6"/>
    </row>
    <row r="144" spans="2:4">
      <c r="B144" s="6"/>
      <c r="C144" s="6"/>
      <c r="D144" s="6"/>
    </row>
    <row r="145" spans="2:4">
      <c r="B145" s="6"/>
      <c r="C145" s="6"/>
      <c r="D145" s="6"/>
    </row>
    <row r="146" spans="2:4">
      <c r="B146" s="6"/>
      <c r="C146" s="6"/>
      <c r="D146" s="6"/>
    </row>
    <row r="147" spans="2:4">
      <c r="B147" s="6"/>
      <c r="C147" s="6"/>
      <c r="D147" s="6"/>
    </row>
    <row r="148" spans="2:4">
      <c r="B148" s="6"/>
      <c r="C148" s="6"/>
      <c r="D148" s="6"/>
    </row>
    <row r="149" spans="2:4">
      <c r="B149" s="6"/>
      <c r="C149" s="6"/>
      <c r="D149" s="6"/>
    </row>
    <row r="150" spans="2:4">
      <c r="B150" s="6"/>
      <c r="C150" s="6"/>
      <c r="D150" s="6"/>
    </row>
    <row r="151" spans="2:4">
      <c r="B151" s="6"/>
      <c r="C151" s="6"/>
      <c r="D151" s="6"/>
    </row>
    <row r="152" spans="2:4">
      <c r="B152" s="6"/>
      <c r="C152" s="6"/>
      <c r="D152" s="6"/>
    </row>
    <row r="153" spans="2:4">
      <c r="B153" s="6"/>
      <c r="C153" s="6"/>
      <c r="D153" s="6"/>
    </row>
    <row r="154" spans="2:4">
      <c r="B154" s="6"/>
      <c r="C154" s="6"/>
      <c r="D154" s="6"/>
    </row>
    <row r="155" spans="2:4">
      <c r="B155" s="6"/>
      <c r="C155" s="6"/>
      <c r="D155" s="6"/>
    </row>
    <row r="156" spans="2:4">
      <c r="B156" s="6"/>
      <c r="C156" s="6"/>
      <c r="D156" s="6"/>
    </row>
    <row r="157" spans="2:4">
      <c r="B157" s="6"/>
      <c r="C157" s="6"/>
      <c r="D157" s="6"/>
    </row>
    <row r="158" spans="2:4">
      <c r="B158" s="6"/>
      <c r="C158" s="6"/>
      <c r="D158" s="6"/>
    </row>
    <row r="159" spans="2:4">
      <c r="B159" s="6"/>
      <c r="C159" s="6"/>
      <c r="D159" s="6"/>
    </row>
    <row r="160" spans="2:4">
      <c r="B160" s="6"/>
      <c r="C160" s="6"/>
      <c r="D160" s="6"/>
    </row>
    <row r="161" spans="2:4">
      <c r="B161" s="6"/>
      <c r="C161" s="6"/>
      <c r="D161" s="6"/>
    </row>
    <row r="162" spans="2:4">
      <c r="B162" s="6"/>
      <c r="C162" s="6"/>
      <c r="D162" s="6"/>
    </row>
    <row r="163" spans="2:4">
      <c r="B163" s="6"/>
      <c r="C163" s="6"/>
      <c r="D163" s="6"/>
    </row>
    <row r="164" spans="2:4">
      <c r="B164" s="6"/>
      <c r="C164" s="6"/>
      <c r="D164" s="6"/>
    </row>
    <row r="165" spans="2:4">
      <c r="B165" s="6"/>
      <c r="C165" s="6"/>
      <c r="D165" s="6"/>
    </row>
    <row r="166" spans="2:4">
      <c r="B166" s="6"/>
      <c r="C166" s="6"/>
      <c r="D166" s="6"/>
    </row>
    <row r="167" spans="2:4">
      <c r="B167" s="6"/>
      <c r="C167" s="6"/>
      <c r="D167" s="6"/>
    </row>
    <row r="168" spans="2:4">
      <c r="B168" s="6"/>
      <c r="C168" s="6"/>
      <c r="D168" s="6"/>
    </row>
    <row r="169" spans="2:4">
      <c r="B169" s="6"/>
      <c r="C169" s="6"/>
      <c r="D169" s="6"/>
    </row>
    <row r="170" spans="2:4">
      <c r="B170" s="6"/>
      <c r="C170" s="6"/>
      <c r="D170" s="6"/>
    </row>
    <row r="171" spans="2:4">
      <c r="B171" s="6"/>
      <c r="C171" s="6"/>
      <c r="D171" s="6"/>
    </row>
    <row r="172" spans="2:4">
      <c r="B172" s="6"/>
      <c r="C172" s="6"/>
      <c r="D172" s="6"/>
    </row>
    <row r="173" spans="2:4">
      <c r="B173" s="6"/>
      <c r="C173" s="6"/>
      <c r="D173" s="6"/>
    </row>
    <row r="174" spans="2:4">
      <c r="B174" s="6"/>
      <c r="C174" s="6"/>
      <c r="D174" s="6"/>
    </row>
    <row r="175" spans="2:4">
      <c r="B175" s="6"/>
      <c r="C175" s="6"/>
      <c r="D175" s="6"/>
    </row>
    <row r="176" spans="2:4">
      <c r="B176" s="6"/>
      <c r="C176" s="6"/>
      <c r="D176" s="6"/>
    </row>
    <row r="177" spans="2:4">
      <c r="B177" s="6"/>
      <c r="C177" s="6"/>
      <c r="D177" s="6"/>
    </row>
    <row r="178" spans="2:4">
      <c r="B178" s="6"/>
      <c r="C178" s="6"/>
      <c r="D178" s="6"/>
    </row>
    <row r="179" spans="2:4">
      <c r="B179" s="6"/>
      <c r="C179" s="6"/>
      <c r="D179" s="6"/>
    </row>
    <row r="180" spans="2:4">
      <c r="B180" s="6"/>
      <c r="C180" s="6"/>
      <c r="D180" s="6"/>
    </row>
    <row r="181" spans="2:4">
      <c r="B181" s="6"/>
      <c r="C181" s="6"/>
      <c r="D181" s="6"/>
    </row>
    <row r="182" spans="2:4">
      <c r="B182" s="6"/>
      <c r="C182" s="6"/>
      <c r="D182" s="6"/>
    </row>
    <row r="183" spans="2:4">
      <c r="B183" s="6"/>
      <c r="C183" s="6"/>
      <c r="D183" s="6"/>
    </row>
    <row r="184" spans="2:4">
      <c r="B184" s="6"/>
      <c r="C184" s="6"/>
      <c r="D184" s="6"/>
    </row>
    <row r="185" spans="2:4">
      <c r="B185" s="6"/>
      <c r="C185" s="6"/>
      <c r="D185" s="6"/>
    </row>
    <row r="186" spans="2:4">
      <c r="B186" s="6"/>
      <c r="C186" s="6"/>
      <c r="D186" s="6"/>
    </row>
    <row r="187" spans="2:4">
      <c r="B187" s="6"/>
      <c r="C187" s="6"/>
      <c r="D187" s="6"/>
    </row>
    <row r="188" spans="2:4">
      <c r="B188" s="6"/>
      <c r="C188" s="6"/>
      <c r="D188" s="6"/>
    </row>
    <row r="189" spans="2:4">
      <c r="B189" s="6"/>
      <c r="C189" s="6"/>
      <c r="D189" s="6"/>
    </row>
    <row r="190" spans="2:4">
      <c r="B190" s="6"/>
      <c r="C190" s="6"/>
      <c r="D190" s="6"/>
    </row>
    <row r="191" spans="2:4">
      <c r="B191" s="6"/>
      <c r="C191" s="6"/>
      <c r="D191" s="6"/>
    </row>
    <row r="192" spans="2:4">
      <c r="B192" s="6"/>
      <c r="C192" s="6"/>
      <c r="D192" s="6"/>
    </row>
    <row r="193" spans="2:4">
      <c r="B193" s="6"/>
      <c r="C193" s="6"/>
      <c r="D193" s="6"/>
    </row>
    <row r="194" spans="2:4">
      <c r="B194" s="6"/>
      <c r="C194" s="6"/>
      <c r="D194" s="6"/>
    </row>
    <row r="195" spans="2:4">
      <c r="B195" s="6"/>
      <c r="C195" s="6"/>
      <c r="D195" s="6"/>
    </row>
    <row r="196" spans="2:4">
      <c r="B196" s="6"/>
      <c r="C196" s="6"/>
      <c r="D196" s="6"/>
    </row>
    <row r="197" spans="2:4">
      <c r="B197" s="6"/>
      <c r="C197" s="6"/>
      <c r="D197" s="6"/>
    </row>
    <row r="198" spans="2:4">
      <c r="B198" s="6"/>
      <c r="C198" s="6"/>
      <c r="D198" s="6"/>
    </row>
    <row r="199" spans="2:4">
      <c r="B199" s="6"/>
      <c r="C199" s="6"/>
      <c r="D199" s="6"/>
    </row>
    <row r="200" spans="2:4">
      <c r="B200" s="6"/>
      <c r="C200" s="6"/>
      <c r="D200" s="6"/>
    </row>
    <row r="201" spans="2:4">
      <c r="B201" s="6"/>
      <c r="C201" s="6"/>
      <c r="D201" s="6"/>
    </row>
    <row r="202" spans="2:4">
      <c r="B202" s="6"/>
      <c r="C202" s="6"/>
      <c r="D202" s="6"/>
    </row>
    <row r="203" spans="2:4">
      <c r="B203" s="6"/>
      <c r="C203" s="6"/>
      <c r="D203" s="6"/>
    </row>
    <row r="204" spans="2:4">
      <c r="B204" s="6"/>
      <c r="C204" s="6"/>
      <c r="D204" s="6"/>
    </row>
    <row r="205" spans="2:4">
      <c r="B205" s="6"/>
      <c r="C205" s="6"/>
      <c r="D205" s="6"/>
    </row>
    <row r="206" spans="2:4">
      <c r="B206" s="6"/>
      <c r="C206" s="6"/>
      <c r="D206" s="6"/>
    </row>
    <row r="207" spans="2:4">
      <c r="B207" s="6"/>
      <c r="C207" s="6"/>
      <c r="D207" s="6"/>
    </row>
    <row r="208" spans="2:4">
      <c r="B208" s="6"/>
      <c r="C208" s="6"/>
      <c r="D208" s="6"/>
    </row>
    <row r="209" spans="2:4">
      <c r="B209" s="6"/>
      <c r="C209" s="6"/>
      <c r="D209" s="6"/>
    </row>
    <row r="210" spans="2:4">
      <c r="B210" s="6"/>
      <c r="C210" s="6"/>
      <c r="D210" s="6"/>
    </row>
  </sheetData>
  <mergeCells count="151">
    <mergeCell ref="A14:AV14"/>
    <mergeCell ref="A15:AV15"/>
    <mergeCell ref="A16:AV16"/>
    <mergeCell ref="A17:AV17"/>
    <mergeCell ref="A10:AV10"/>
    <mergeCell ref="A11:AV11"/>
    <mergeCell ref="A12:AV12"/>
    <mergeCell ref="A13:AV13"/>
    <mergeCell ref="A18:AV18"/>
    <mergeCell ref="A42:AV42"/>
    <mergeCell ref="A43:AV43"/>
    <mergeCell ref="A44:AV44"/>
    <mergeCell ref="A45:AV45"/>
    <mergeCell ref="A19:AV19"/>
    <mergeCell ref="A20:AV20"/>
    <mergeCell ref="A21:AV21"/>
    <mergeCell ref="A88:C88"/>
    <mergeCell ref="A83:C83"/>
    <mergeCell ref="A81:C81"/>
    <mergeCell ref="A73:D73"/>
    <mergeCell ref="A82:C82"/>
    <mergeCell ref="A85:B85"/>
    <mergeCell ref="A70:A71"/>
    <mergeCell ref="B70:D71"/>
    <mergeCell ref="A64:A66"/>
    <mergeCell ref="B64:B66"/>
    <mergeCell ref="C64:C66"/>
    <mergeCell ref="D64:D66"/>
    <mergeCell ref="A67:A69"/>
    <mergeCell ref="B67:B69"/>
    <mergeCell ref="C67:C69"/>
    <mergeCell ref="D67:D69"/>
    <mergeCell ref="D61:D63"/>
    <mergeCell ref="D58:D60"/>
    <mergeCell ref="A52:A54"/>
    <mergeCell ref="A55:A57"/>
    <mergeCell ref="B55:B57"/>
    <mergeCell ref="C55:C57"/>
    <mergeCell ref="D55:D57"/>
    <mergeCell ref="D52:D54"/>
    <mergeCell ref="C52:C54"/>
    <mergeCell ref="B52:B54"/>
    <mergeCell ref="C58:C60"/>
    <mergeCell ref="B58:B60"/>
    <mergeCell ref="A58:A60"/>
    <mergeCell ref="A61:A63"/>
    <mergeCell ref="B61:B63"/>
    <mergeCell ref="C61:C63"/>
    <mergeCell ref="B38:B39"/>
    <mergeCell ref="C38:C39"/>
    <mergeCell ref="D38:D39"/>
    <mergeCell ref="A30:A31"/>
    <mergeCell ref="B30:B31"/>
    <mergeCell ref="C30:C31"/>
    <mergeCell ref="A49:A51"/>
    <mergeCell ref="B49:B51"/>
    <mergeCell ref="C49:C51"/>
    <mergeCell ref="D49:D51"/>
    <mergeCell ref="A46:A48"/>
    <mergeCell ref="B46:D48"/>
    <mergeCell ref="A1:Z1"/>
    <mergeCell ref="A2:Z2"/>
    <mergeCell ref="D30:D31"/>
    <mergeCell ref="Z7:AB7"/>
    <mergeCell ref="K6:AT6"/>
    <mergeCell ref="AC7:AE7"/>
    <mergeCell ref="AF7:AH7"/>
    <mergeCell ref="AI7:AK7"/>
    <mergeCell ref="AL7:AN7"/>
    <mergeCell ref="K7:M7"/>
    <mergeCell ref="N7:P7"/>
    <mergeCell ref="Q7:S7"/>
    <mergeCell ref="T7:V7"/>
    <mergeCell ref="W7:Y7"/>
    <mergeCell ref="A3:Z3"/>
    <mergeCell ref="A4:Z4"/>
    <mergeCell ref="A22:A23"/>
    <mergeCell ref="B22:D23"/>
    <mergeCell ref="A24:A25"/>
    <mergeCell ref="B24:B25"/>
    <mergeCell ref="C24:C25"/>
    <mergeCell ref="D24:D25"/>
    <mergeCell ref="AV6:AV8"/>
    <mergeCell ref="A6:A8"/>
    <mergeCell ref="B6:B8"/>
    <mergeCell ref="C6:C8"/>
    <mergeCell ref="D6:D8"/>
    <mergeCell ref="E6:E8"/>
    <mergeCell ref="F6:J7"/>
    <mergeCell ref="AO7:AQ7"/>
    <mergeCell ref="AR7:AT7"/>
    <mergeCell ref="AU6:AU8"/>
    <mergeCell ref="AU24:AU25"/>
    <mergeCell ref="AV24:AV25"/>
    <mergeCell ref="A26:A27"/>
    <mergeCell ref="B26:B27"/>
    <mergeCell ref="C26:C27"/>
    <mergeCell ref="D26:D27"/>
    <mergeCell ref="A28:A29"/>
    <mergeCell ref="B28:B29"/>
    <mergeCell ref="C28:C29"/>
    <mergeCell ref="D28:D29"/>
    <mergeCell ref="AV28:AV29"/>
    <mergeCell ref="AU32:AU33"/>
    <mergeCell ref="AV32:AV33"/>
    <mergeCell ref="AU36:AU37"/>
    <mergeCell ref="AV36:AV37"/>
    <mergeCell ref="A40:A41"/>
    <mergeCell ref="B40:B41"/>
    <mergeCell ref="C40:C41"/>
    <mergeCell ref="D40:D41"/>
    <mergeCell ref="AU28:AU29"/>
    <mergeCell ref="AU40:AU41"/>
    <mergeCell ref="AU38:AU39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38:A39"/>
    <mergeCell ref="K79:P79"/>
    <mergeCell ref="P80:Q80"/>
    <mergeCell ref="AV38:AV39"/>
    <mergeCell ref="AU26:AU27"/>
    <mergeCell ref="AV26:AV27"/>
    <mergeCell ref="AU30:AU31"/>
    <mergeCell ref="AV30:AV31"/>
    <mergeCell ref="AU34:AU35"/>
    <mergeCell ref="AV34:AV35"/>
    <mergeCell ref="AV40:AV41"/>
    <mergeCell ref="AU67:AU69"/>
    <mergeCell ref="AV67:AV69"/>
    <mergeCell ref="AU64:AU66"/>
    <mergeCell ref="AV64:AV66"/>
    <mergeCell ref="AU61:AU63"/>
    <mergeCell ref="AV61:AV63"/>
    <mergeCell ref="AU58:AU60"/>
    <mergeCell ref="AV58:AV60"/>
    <mergeCell ref="AU55:AU57"/>
    <mergeCell ref="AV55:AV57"/>
    <mergeCell ref="AU52:AU54"/>
    <mergeCell ref="AV52:AV54"/>
    <mergeCell ref="AU49:AU51"/>
    <mergeCell ref="AV49:AV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2017-07-26T05:51:51Z</dcterms:modified>
</cp:coreProperties>
</file>