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88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<sst xmlns="http://schemas.openxmlformats.org/spreadsheetml/2006/main" count="79" uniqueCount="79">
  <si>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субсидии</t>
  </si>
  <si>
    <t>Сумма на год</t>
  </si>
  <si>
    <t>окружной бюджет</t>
  </si>
  <si>
    <t>федеральный бюджет</t>
  </si>
  <si>
    <t>к решению Думы города Урай</t>
  </si>
  <si>
    <t>тыс.руб.</t>
  </si>
  <si>
    <t xml:space="preserve">  - Подпрограммы "Улучшение жилищных условий отдельных категорий граждан" </t>
  </si>
  <si>
    <t xml:space="preserve">  - Подпрограмма "Музейное дело"</t>
  </si>
  <si>
    <t xml:space="preserve"> - Подпрограмма  "Развитие материально-технической базы учреждений здравоохранения" 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</si>
  <si>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"Культура Югры"  на 2011-2013 годы и на перспективу до 2015 года:</t>
    </r>
  </si>
  <si>
    <t xml:space="preserve"> </t>
  </si>
  <si>
    <t xml:space="preserve"> - Подпрограмма "Профилактика правонарушений"</t>
  </si>
  <si>
    <r>
      <t>Субсидия окружного бюджета по Программе</t>
    </r>
    <r>
      <rPr>
        <sz val="12"/>
        <rFont val="Times New Roman"/>
        <family val="1"/>
      </rPr>
      <t xml:space="preserve"> "Профилактика правонарушений в Ханты-Мансийском автономном округе - Югре на 2011-2013 годы"</t>
    </r>
  </si>
  <si>
    <r>
      <t xml:space="preserve">Субсидия из окружного бюджета по Программе </t>
    </r>
    <r>
      <rPr>
        <sz val="12"/>
        <rFont val="Times New Roman"/>
        <family val="1"/>
      </rPr>
      <t>"Улучшение жилищных условий населения Ханты-Мансийского автономного округа-Югры"  на  2011-2013 годы и на период до 2015 года :</t>
    </r>
  </si>
  <si>
    <t xml:space="preserve">  - Подпрограмма "Градостроительная деятельность"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</si>
  <si>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"Содействие развитию жилищного строительства на 2011-2013 годы и на период до 2015 года":  </t>
    </r>
  </si>
  <si>
    <r>
      <t xml:space="preserve">Субсидия из окружного бюджета по Программам </t>
    </r>
    <r>
      <rPr>
        <sz val="12"/>
        <rFont val="Times New Roman"/>
        <family val="1"/>
      </rPr>
      <t>"Новая школа Югры" на 2010-2013 годы и на период до 2015 года":</t>
    </r>
  </si>
  <si>
    <r>
      <t xml:space="preserve">Субсидия из окружного бюджета по Программе </t>
    </r>
    <r>
      <rPr>
        <sz val="12"/>
        <rFont val="Times New Roman"/>
        <family val="1"/>
      </rPr>
      <t xml:space="preserve">"Современное здравоохранение Югры" на 2011-2013 годы и на период до 2015 года" (капитальные вложения): </t>
    </r>
  </si>
  <si>
    <t xml:space="preserve">  - Подпрограмма " Развитие МТБ сферы образования" (капитальные вложения)</t>
  </si>
  <si>
    <t xml:space="preserve">  - Подпрограмма " Инновационное развитие образования" (прочие субсидии)</t>
  </si>
  <si>
    <r>
      <t>Субсидия из окружного бюджета</t>
    </r>
    <r>
      <rPr>
        <sz val="12"/>
        <rFont val="Times New Roman"/>
        <family val="1"/>
      </rPr>
      <t xml:space="preserve"> на оплату стоимости питания детям школьного возраста в оздоровительных лагерях с дневным пребыванием детей (прочие субсидии)</t>
    </r>
  </si>
  <si>
    <t xml:space="preserve">  - Подпрограмма "Библиотечное дело"  (прочие субсидии)</t>
  </si>
  <si>
    <t>№ п.п.</t>
  </si>
  <si>
    <t>2.1.</t>
  </si>
  <si>
    <t>4.1.</t>
  </si>
  <si>
    <t>4.2.</t>
  </si>
  <si>
    <t>4.3.</t>
  </si>
  <si>
    <t>5.</t>
  </si>
  <si>
    <t>5.1.</t>
  </si>
  <si>
    <t>6.</t>
  </si>
  <si>
    <t>7.</t>
  </si>
  <si>
    <t>8.</t>
  </si>
  <si>
    <t>8.1.</t>
  </si>
  <si>
    <t>9.</t>
  </si>
  <si>
    <t>9.1.</t>
  </si>
  <si>
    <t>9.2.</t>
  </si>
  <si>
    <t>10.</t>
  </si>
  <si>
    <t>10.1.</t>
  </si>
  <si>
    <t>10.2.</t>
  </si>
  <si>
    <t>11.</t>
  </si>
  <si>
    <t>11.1.</t>
  </si>
  <si>
    <t>1.</t>
  </si>
  <si>
    <t>2.</t>
  </si>
  <si>
    <t>3.</t>
  </si>
  <si>
    <t>4.</t>
  </si>
  <si>
    <t xml:space="preserve"> - Подпрограмма "Обеспечение комплексной безопасности и комфортных условий образовательного процесса"  (прочие субсидии)</t>
  </si>
  <si>
    <t>ВСЕГО субсидий из регионального фонда софинансирования расходов, в том числе:</t>
  </si>
  <si>
    <t xml:space="preserve">  предоставляемые бюджету городского округа город Урай                                                                                                            на 2012 год</t>
  </si>
  <si>
    <t xml:space="preserve"> Субсидии из регионального фонда софинансирования расходов, </t>
  </si>
  <si>
    <t>12.</t>
  </si>
  <si>
    <r>
      <rPr>
        <b/>
        <sz val="12"/>
        <rFont val="Times New Roman"/>
        <family val="1"/>
      </rPr>
      <t xml:space="preserve">Субсидия окружного бюджета по адресной Программе </t>
    </r>
    <r>
      <rPr>
        <sz val="12"/>
        <rFont val="Times New Roman"/>
        <family val="1"/>
      </rPr>
      <t xml:space="preserve"> ХМАО-Югры по переселению граждан из аварийного жилищного фонда на обеспечение мероприятий за счет средств бюджетов</t>
    </r>
  </si>
  <si>
    <t>13.</t>
  </si>
  <si>
    <r>
      <rPr>
        <b/>
        <sz val="12"/>
        <rFont val="Times New Roman"/>
        <family val="1"/>
      </rPr>
      <t>Субсидия федерального бюджета по адресной Программе</t>
    </r>
    <r>
      <rPr>
        <sz val="12"/>
        <rFont val="Times New Roman"/>
        <family val="1"/>
      </rPr>
      <t xml:space="preserve">  ХМАО-Югры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  </r>
  </si>
  <si>
    <r>
      <t xml:space="preserve">  - Подпрограмма "Автомобильные дороги"                                      </t>
    </r>
    <r>
      <rPr>
        <i/>
        <sz val="12"/>
        <rFont val="Times New Roman"/>
        <family val="1"/>
      </rPr>
      <t xml:space="preserve"> (строительство дорог)</t>
    </r>
  </si>
  <si>
    <t xml:space="preserve">  - Подпрограмма "Стимулирование жилищного строительства"</t>
  </si>
  <si>
    <r>
      <t xml:space="preserve">Субсидия окружного бюджета по Программе </t>
    </r>
    <r>
      <rPr>
        <sz val="12"/>
        <rFont val="Times New Roman"/>
        <family val="1"/>
      </rPr>
      <t>"Энергосбережение и повышение энергетической эффективности в ХМАО-Югре на 2011-2015 годы и на перспективу до 2020 года"</t>
    </r>
  </si>
  <si>
    <r>
      <t>Субсидия из окружного бюджета по Программе</t>
    </r>
    <r>
      <rPr>
        <sz val="12"/>
        <rFont val="Times New Roman"/>
        <family val="1"/>
      </rPr>
      <t xml:space="preserve"> «Модернизация и реформирование жилищно-коммунального комплекса Ханты-Мансийского автономного округа – Югры на 2011-2013 годы и на период до 2015 года» </t>
    </r>
  </si>
  <si>
    <t>14.</t>
  </si>
  <si>
    <t>15.</t>
  </si>
  <si>
    <r>
      <rPr>
        <b/>
        <sz val="12"/>
        <rFont val="Times New Roman"/>
        <family val="1"/>
      </rPr>
      <t xml:space="preserve">Субсидия федерального бюджета </t>
    </r>
    <r>
      <rPr>
        <sz val="12"/>
        <rFont val="Times New Roman"/>
        <family val="1"/>
      </rPr>
  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</si>
  <si>
    <r>
      <rPr>
        <b/>
        <sz val="12"/>
        <rFont val="Times New Roman"/>
        <family val="1"/>
      </rPr>
      <t xml:space="preserve">Субсидия окружного бюджета </t>
    </r>
    <r>
      <rPr>
        <sz val="12"/>
        <rFont val="Times New Roman"/>
        <family val="1"/>
      </rPr>
      <t>на обеспечение мероприятий по капитальному ремонту многоквартирных домов за счет средств бюджетов</t>
    </r>
  </si>
  <si>
    <t>3.1.</t>
  </si>
  <si>
    <t>3.2.</t>
  </si>
  <si>
    <t>3.3.</t>
  </si>
  <si>
    <r>
      <t>Субсидия из окружного бюджета по Программе "</t>
    </r>
    <r>
      <rPr>
        <sz val="12"/>
        <rFont val="Times New Roman"/>
        <family val="1"/>
      </rPr>
      <t xml:space="preserve">Наш дом" на 2011-2015 годы </t>
    </r>
  </si>
  <si>
    <t xml:space="preserve"> - благоустройство дворовых территорий</t>
  </si>
  <si>
    <t xml:space="preserve"> - проведение капитального ремонта многоквартирных домов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</si>
  <si>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</t>
  </si>
  <si>
    <t>16.</t>
  </si>
  <si>
    <t>17.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</si>
  <si>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"Снижение рисков и смягчение последствий чрезвычайных ситуаций природного и техногенного характера в ХМАО-Югре на 2012-2014 годы и на период до 2016 года":  </t>
    </r>
  </si>
  <si>
    <t>18.</t>
  </si>
  <si>
    <r>
      <rPr>
        <b/>
        <sz val="12"/>
        <rFont val="Times New Roman"/>
        <family val="1"/>
      </rPr>
      <t xml:space="preserve">Субсидия федерального бюджета </t>
    </r>
    <r>
      <rPr>
        <sz val="12"/>
        <rFont val="Times New Roman"/>
        <family val="1"/>
      </rPr>
      <t>на модернизацию региональных систем общего образования</t>
    </r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</si>
  <si>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"Развите транспортной системы Ханты-Мансийского автономного округа-Югры на 2011-2013 годы и на период до 2015 года":</t>
    </r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</si>
  <si>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 xml:space="preserve">"Развитие физической культуры и спорта  в ХМАО-Югре на 2011-2013 годы и на период до 2015 года" </t>
    </r>
  </si>
  <si>
    <t>19.</t>
  </si>
  <si>
    <r>
      <t>Субсидия окружного бюджета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Программе </t>
    </r>
    <r>
      <rPr>
        <sz val="12"/>
        <rFont val="Times New Roman"/>
        <family val="1"/>
      </rPr>
      <t>"Информационное общество - Югра на 2011-2013 годы"</t>
    </r>
  </si>
  <si>
    <t>Приложение №7</t>
  </si>
  <si>
    <t>от 20.07.2012 № 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</si>
</sst>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70" fontId="0" fillId="0" borderId="0" xfId="58" applyNumberFormat="1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/>
    </xf>
    <xf numFmtId="0" fontId="0" fillId="3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vertical="center" wrapText="1"/>
    </xf>
    <xf numFmtId="170" fontId="2" fillId="31" borderId="10" xfId="58" applyNumberFormat="1" applyFont="1" applyFill="1" applyBorder="1" applyAlignment="1">
      <alignment vertical="center"/>
    </xf>
    <xf numFmtId="170" fontId="2" fillId="0" borderId="10" xfId="58" applyNumberFormat="1" applyFont="1" applyFill="1" applyBorder="1" applyAlignment="1">
      <alignment vertical="center"/>
    </xf>
    <xf numFmtId="170" fontId="1" fillId="0" borderId="10" xfId="58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70" fontId="1" fillId="31" borderId="10" xfId="58" applyNumberFormat="1" applyFont="1" applyFill="1" applyBorder="1" applyAlignment="1">
      <alignment vertical="center"/>
    </xf>
    <xf numFmtId="170" fontId="1" fillId="30" borderId="10" xfId="58" applyNumberFormat="1" applyFont="1" applyFill="1" applyBorder="1" applyAlignment="1">
      <alignment vertical="center"/>
    </xf>
    <xf numFmtId="170" fontId="5" fillId="30" borderId="10" xfId="58" applyNumberFormat="1" applyFont="1" applyFill="1" applyBorder="1" applyAlignment="1">
      <alignment vertical="center"/>
    </xf>
    <xf numFmtId="171" fontId="5" fillId="30" borderId="10" xfId="0" applyNumberFormat="1" applyFont="1" applyFill="1" applyBorder="1" applyAlignment="1">
      <alignment vertical="center"/>
    </xf>
    <xf numFmtId="0" fontId="1" fillId="31" borderId="10" xfId="0" applyFont="1" applyFill="1" applyBorder="1" applyAlignment="1">
      <alignment horizontal="justify" vertical="center"/>
    </xf>
    <xf numFmtId="0" fontId="1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justify" vertical="center"/>
    </xf>
    <xf numFmtId="168" fontId="2" fillId="31" borderId="10" xfId="0" applyNumberFormat="1" applyFont="1" applyFill="1" applyBorder="1" applyAlignment="1">
      <alignment vertical="center"/>
    </xf>
    <xf numFmtId="168" fontId="1" fillId="31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58" applyNumberFormat="1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25390625" style="18" customWidth="1"/>
    <col min="2" max="2" width="69.875" style="15" customWidth="1"/>
    <col min="3" max="3" width="19.875" style="15" customWidth="1"/>
    <col min="4" max="16384" width="9.125" style="1" customWidth="1"/>
  </cols>
  <sheetData>
    <row r="1" spans="1:3" ht="15">
      <c r="A1" s="11"/>
      <c r="B1" s="51" t="s">
        <v>77</v>
      </c>
      <c r="C1" s="51"/>
    </row>
    <row r="2" spans="1:3" ht="15">
      <c r="A2" s="11"/>
      <c r="B2" s="51" t="s">
        <v>4</v>
      </c>
      <c r="C2" s="51"/>
    </row>
    <row r="3" spans="1:3" ht="15">
      <c r="A3" s="11"/>
      <c r="B3" s="52"/>
      <c r="C3" s="53" t="s">
        <v>78</v>
      </c>
    </row>
    <row r="4" spans="1:3" ht="15.75">
      <c r="A4" s="11"/>
      <c r="B4" s="2"/>
      <c r="C4" s="2"/>
    </row>
    <row r="5" spans="1:4" ht="22.5" customHeight="1">
      <c r="A5" s="50" t="s">
        <v>48</v>
      </c>
      <c r="B5" s="50"/>
      <c r="C5" s="50"/>
      <c r="D5" s="28"/>
    </row>
    <row r="6" spans="1:4" ht="36" customHeight="1">
      <c r="A6" s="49" t="s">
        <v>47</v>
      </c>
      <c r="B6" s="49"/>
      <c r="C6" s="49"/>
      <c r="D6" s="27"/>
    </row>
    <row r="7" spans="1:4" ht="18.75" customHeight="1">
      <c r="A7" s="26"/>
      <c r="B7" s="26"/>
      <c r="C7" s="26"/>
      <c r="D7" s="26"/>
    </row>
    <row r="8" spans="1:3" ht="15.75">
      <c r="A8" s="11"/>
      <c r="B8" s="17"/>
      <c r="C8" s="25" t="s">
        <v>5</v>
      </c>
    </row>
    <row r="9" spans="1:6" ht="31.5" customHeight="1">
      <c r="A9" s="24" t="s">
        <v>22</v>
      </c>
      <c r="B9" s="24" t="s">
        <v>0</v>
      </c>
      <c r="C9" s="24" t="s">
        <v>1</v>
      </c>
      <c r="F9" s="1" t="s">
        <v>10</v>
      </c>
    </row>
    <row r="10" spans="1:3" s="5" customFormat="1" ht="63">
      <c r="A10" s="31" t="s">
        <v>41</v>
      </c>
      <c r="B10" s="32" t="s">
        <v>56</v>
      </c>
      <c r="C10" s="33">
        <f>69525+11.3+181.8+3737.7+22832.4</f>
        <v>96288.20000000001</v>
      </c>
    </row>
    <row r="11" spans="1:3" s="5" customFormat="1" ht="54" customHeight="1">
      <c r="A11" s="31" t="s">
        <v>42</v>
      </c>
      <c r="B11" s="43" t="s">
        <v>17</v>
      </c>
      <c r="C11" s="33">
        <f>SUM(C12)</f>
        <v>107784</v>
      </c>
    </row>
    <row r="12" spans="1:3" s="5" customFormat="1" ht="31.5" customHeight="1">
      <c r="A12" s="31" t="s">
        <v>23</v>
      </c>
      <c r="B12" s="41" t="s">
        <v>8</v>
      </c>
      <c r="C12" s="37">
        <f>154812-47028</f>
        <v>107784</v>
      </c>
    </row>
    <row r="13" spans="1:3" s="5" customFormat="1" ht="35.25" customHeight="1">
      <c r="A13" s="31" t="s">
        <v>43</v>
      </c>
      <c r="B13" s="43" t="s">
        <v>64</v>
      </c>
      <c r="C13" s="33">
        <f>C14+C15+C16</f>
        <v>23686.800000000003</v>
      </c>
    </row>
    <row r="14" spans="1:3" s="5" customFormat="1" ht="19.5" customHeight="1">
      <c r="A14" s="31" t="s">
        <v>61</v>
      </c>
      <c r="B14" s="41" t="s">
        <v>65</v>
      </c>
      <c r="C14" s="37">
        <f>2653.3+3979.9</f>
        <v>6633.200000000001</v>
      </c>
    </row>
    <row r="15" spans="1:3" s="5" customFormat="1" ht="18" customHeight="1">
      <c r="A15" s="31" t="s">
        <v>62</v>
      </c>
      <c r="B15" s="41" t="s">
        <v>66</v>
      </c>
      <c r="C15" s="37">
        <f>4126.3+6294.1</f>
        <v>10420.400000000001</v>
      </c>
    </row>
    <row r="16" spans="1:3" s="5" customFormat="1" ht="46.5" customHeight="1">
      <c r="A16" s="4" t="s">
        <v>63</v>
      </c>
      <c r="B16" s="9" t="s">
        <v>67</v>
      </c>
      <c r="C16" s="35">
        <v>6633.2</v>
      </c>
    </row>
    <row r="17" spans="1:4" ht="38.25" customHeight="1">
      <c r="A17" s="31" t="s">
        <v>44</v>
      </c>
      <c r="B17" s="43" t="s">
        <v>16</v>
      </c>
      <c r="C17" s="44">
        <f>SUM(C18:C20)</f>
        <v>27279.7</v>
      </c>
      <c r="D17" s="8"/>
    </row>
    <row r="18" spans="1:3" s="5" customFormat="1" ht="36" customHeight="1">
      <c r="A18" s="4" t="s">
        <v>24</v>
      </c>
      <c r="B18" s="9" t="s">
        <v>18</v>
      </c>
      <c r="C18" s="36">
        <v>16632</v>
      </c>
    </row>
    <row r="19" spans="1:3" s="5" customFormat="1" ht="41.25" customHeight="1">
      <c r="A19" s="4" t="s">
        <v>25</v>
      </c>
      <c r="B19" s="9" t="s">
        <v>19</v>
      </c>
      <c r="C19" s="36">
        <v>675</v>
      </c>
    </row>
    <row r="20" spans="1:4" s="3" customFormat="1" ht="43.5" customHeight="1">
      <c r="A20" s="31" t="s">
        <v>26</v>
      </c>
      <c r="B20" s="42" t="s">
        <v>45</v>
      </c>
      <c r="C20" s="45">
        <f>2780+7192.7</f>
        <v>9972.7</v>
      </c>
      <c r="D20" s="5"/>
    </row>
    <row r="21" spans="1:4" s="3" customFormat="1" ht="57.75" customHeight="1">
      <c r="A21" s="4" t="s">
        <v>27</v>
      </c>
      <c r="B21" s="7" t="s">
        <v>13</v>
      </c>
      <c r="C21" s="34">
        <f>SUM(C22)</f>
        <v>0</v>
      </c>
      <c r="D21" s="5"/>
    </row>
    <row r="22" spans="1:4" s="3" customFormat="1" ht="37.5" customHeight="1">
      <c r="A22" s="4" t="s">
        <v>28</v>
      </c>
      <c r="B22" s="6" t="s">
        <v>6</v>
      </c>
      <c r="C22" s="35">
        <v>0</v>
      </c>
      <c r="D22" s="5"/>
    </row>
    <row r="23" spans="1:4" s="3" customFormat="1" ht="50.25" customHeight="1">
      <c r="A23" s="4" t="s">
        <v>29</v>
      </c>
      <c r="B23" s="7" t="s">
        <v>20</v>
      </c>
      <c r="C23" s="34">
        <f>5162.7-281</f>
        <v>4881.7</v>
      </c>
      <c r="D23" s="5"/>
    </row>
    <row r="24" spans="1:4" s="3" customFormat="1" ht="54.75" customHeight="1">
      <c r="A24" s="4" t="s">
        <v>30</v>
      </c>
      <c r="B24" s="7" t="s">
        <v>55</v>
      </c>
      <c r="C24" s="34">
        <v>4701.2</v>
      </c>
      <c r="D24" s="5"/>
    </row>
    <row r="25" spans="1:4" s="13" customFormat="1" ht="50.25" customHeight="1">
      <c r="A25" s="4" t="s">
        <v>31</v>
      </c>
      <c r="B25" s="7" t="s">
        <v>73</v>
      </c>
      <c r="C25" s="34">
        <f>SUM(C26)</f>
        <v>36530</v>
      </c>
      <c r="D25" s="12"/>
    </row>
    <row r="26" spans="1:4" s="15" customFormat="1" ht="40.5" customHeight="1">
      <c r="A26" s="4" t="s">
        <v>32</v>
      </c>
      <c r="B26" s="20" t="s">
        <v>53</v>
      </c>
      <c r="C26" s="35">
        <v>36530</v>
      </c>
      <c r="D26" s="14"/>
    </row>
    <row r="27" spans="1:4" s="15" customFormat="1" ht="42.75" customHeight="1">
      <c r="A27" s="4" t="s">
        <v>33</v>
      </c>
      <c r="B27" s="7" t="s">
        <v>9</v>
      </c>
      <c r="C27" s="34">
        <f>SUM(C28+C29)</f>
        <v>1895.5</v>
      </c>
      <c r="D27" s="14"/>
    </row>
    <row r="28" spans="1:4" s="15" customFormat="1" ht="20.25" customHeight="1">
      <c r="A28" s="4" t="s">
        <v>34</v>
      </c>
      <c r="B28" s="20" t="s">
        <v>7</v>
      </c>
      <c r="C28" s="35">
        <v>0</v>
      </c>
      <c r="D28" s="14"/>
    </row>
    <row r="29" spans="1:4" s="15" customFormat="1" ht="28.5" customHeight="1">
      <c r="A29" s="4" t="s">
        <v>35</v>
      </c>
      <c r="B29" s="20" t="s">
        <v>21</v>
      </c>
      <c r="C29" s="35">
        <v>1895.5</v>
      </c>
      <c r="D29" s="14"/>
    </row>
    <row r="30" spans="1:4" s="15" customFormat="1" ht="48" customHeight="1">
      <c r="A30" s="4" t="s">
        <v>36</v>
      </c>
      <c r="B30" s="7" t="s">
        <v>15</v>
      </c>
      <c r="C30" s="35">
        <f>SUM(C31+C32)</f>
        <v>154914.9</v>
      </c>
      <c r="D30" s="14"/>
    </row>
    <row r="31" spans="1:4" s="15" customFormat="1" ht="23.25" customHeight="1">
      <c r="A31" s="4" t="s">
        <v>37</v>
      </c>
      <c r="B31" s="20" t="s">
        <v>54</v>
      </c>
      <c r="C31" s="35">
        <v>153302</v>
      </c>
      <c r="D31" s="14"/>
    </row>
    <row r="32" spans="1:4" s="15" customFormat="1" ht="20.25" customHeight="1">
      <c r="A32" s="4" t="s">
        <v>38</v>
      </c>
      <c r="B32" s="20" t="s">
        <v>14</v>
      </c>
      <c r="C32" s="35">
        <v>1612.9</v>
      </c>
      <c r="D32" s="14"/>
    </row>
    <row r="33" spans="1:4" s="15" customFormat="1" ht="48" customHeight="1">
      <c r="A33" s="4" t="s">
        <v>39</v>
      </c>
      <c r="B33" s="10" t="s">
        <v>12</v>
      </c>
      <c r="C33" s="34">
        <f>C34</f>
        <v>990</v>
      </c>
      <c r="D33" s="14"/>
    </row>
    <row r="34" spans="1:4" s="15" customFormat="1" ht="22.5" customHeight="1">
      <c r="A34" s="4" t="s">
        <v>40</v>
      </c>
      <c r="B34" s="20" t="s">
        <v>11</v>
      </c>
      <c r="C34" s="35">
        <v>990</v>
      </c>
      <c r="D34" s="14"/>
    </row>
    <row r="35" spans="1:4" s="15" customFormat="1" ht="53.25" customHeight="1">
      <c r="A35" s="4" t="s">
        <v>49</v>
      </c>
      <c r="B35" s="6" t="s">
        <v>50</v>
      </c>
      <c r="C35" s="35">
        <f>130400</f>
        <v>130400</v>
      </c>
      <c r="D35" s="14"/>
    </row>
    <row r="36" spans="1:4" s="15" customFormat="1" ht="53.25" customHeight="1">
      <c r="A36" s="4" t="s">
        <v>51</v>
      </c>
      <c r="B36" s="6" t="s">
        <v>60</v>
      </c>
      <c r="C36" s="35">
        <v>7243.1</v>
      </c>
      <c r="D36" s="14"/>
    </row>
    <row r="37" spans="1:4" s="15" customFormat="1" ht="71.25" customHeight="1">
      <c r="A37" s="29" t="s">
        <v>57</v>
      </c>
      <c r="B37" s="30" t="s">
        <v>52</v>
      </c>
      <c r="C37" s="38">
        <v>52740</v>
      </c>
      <c r="D37" s="14"/>
    </row>
    <row r="38" spans="1:4" s="15" customFormat="1" ht="71.25" customHeight="1">
      <c r="A38" s="4" t="s">
        <v>58</v>
      </c>
      <c r="B38" s="6" t="s">
        <v>59</v>
      </c>
      <c r="C38" s="35">
        <v>10392.3</v>
      </c>
      <c r="D38" s="14"/>
    </row>
    <row r="39" spans="1:4" s="15" customFormat="1" ht="33.75" customHeight="1">
      <c r="A39" s="4" t="s">
        <v>68</v>
      </c>
      <c r="B39" s="6" t="s">
        <v>72</v>
      </c>
      <c r="C39" s="35">
        <v>5241</v>
      </c>
      <c r="D39" s="14"/>
    </row>
    <row r="40" spans="1:4" s="15" customFormat="1" ht="66.75" customHeight="1">
      <c r="A40" s="4" t="s">
        <v>69</v>
      </c>
      <c r="B40" s="7" t="s">
        <v>70</v>
      </c>
      <c r="C40" s="35">
        <v>15999.3</v>
      </c>
      <c r="D40" s="14"/>
    </row>
    <row r="41" spans="1:4" s="15" customFormat="1" ht="48.75" customHeight="1">
      <c r="A41" s="4" t="s">
        <v>71</v>
      </c>
      <c r="B41" s="7" t="s">
        <v>74</v>
      </c>
      <c r="C41" s="35">
        <v>657</v>
      </c>
      <c r="D41" s="14"/>
    </row>
    <row r="42" spans="1:4" s="13" customFormat="1" ht="31.5">
      <c r="A42" s="31" t="s">
        <v>75</v>
      </c>
      <c r="B42" s="32" t="s">
        <v>76</v>
      </c>
      <c r="C42" s="37">
        <v>15231</v>
      </c>
      <c r="D42" s="12"/>
    </row>
    <row r="43" spans="1:3" s="23" customFormat="1" ht="31.5">
      <c r="A43" s="16"/>
      <c r="B43" s="10" t="s">
        <v>46</v>
      </c>
      <c r="C43" s="34">
        <f>SUM(C44:C45)</f>
        <v>696855.7000000001</v>
      </c>
    </row>
    <row r="44" spans="1:3" s="23" customFormat="1" ht="15.75">
      <c r="A44" s="21"/>
      <c r="B44" s="22" t="s">
        <v>2</v>
      </c>
      <c r="C44" s="39">
        <f>C10+C11+C13+C17+C21+C23+C24+C25+C27+C30+C33+C35+C36+C40+C41+C42</f>
        <v>628482.4</v>
      </c>
    </row>
    <row r="45" spans="1:3" ht="15.75">
      <c r="A45" s="21"/>
      <c r="B45" s="22" t="s">
        <v>3</v>
      </c>
      <c r="C45" s="40">
        <f>C37+C38+C39</f>
        <v>68373.3</v>
      </c>
    </row>
    <row r="46" spans="1:3" ht="12.75">
      <c r="A46" s="46"/>
      <c r="B46" s="47"/>
      <c r="C46" s="48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</sheetData>
  <sheetProtection/>
  <mergeCells count="4">
    <mergeCell ref="B1:C1"/>
    <mergeCell ref="B2:C2"/>
    <mergeCell ref="A6:C6"/>
    <mergeCell ref="A5:C5"/>
  </mergeCells>
  <printOptions/>
  <pageMargins left="0.46" right="0.15748031496062992" top="0.2" bottom="0.18" header="0.236220472440944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duma8</cp:lastModifiedBy>
  <cp:lastPrinted>2012-07-20T06:12:23Z</cp:lastPrinted>
  <dcterms:created xsi:type="dcterms:W3CDTF">2008-10-05T07:38:10Z</dcterms:created>
  <dcterms:modified xsi:type="dcterms:W3CDTF">2012-07-20T06:12:26Z</dcterms:modified>
  <cp:category/>
  <cp:version/>
  <cp:contentType/>
  <cp:contentStatus/>
</cp:coreProperties>
</file>