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<sst xmlns="http://schemas.openxmlformats.org/spreadsheetml/2006/main" count="396" uniqueCount="177">
  <si>
    <t>Полиграфические организации и индивидуальные предприниматели
Выборы депутатов Думы города Урай седьмого созыва</t>
  </si>
  <si>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</si>
  <si>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</si>
  <si>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</si>
  <si>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</si>
  <si>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</si>
  <si>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</si>
  <si>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</si>
  <si>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</si>
  <si>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</si>
  <si>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</si>
  <si>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</si>
  <si>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</si>
  <si>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</si>
  <si>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</si>
  <si>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</si>
  <si>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</si>
  <si>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</si>
  <si>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Автономная некоммерческая организация "Информационно-издательский центр "Красное знамя"</t>
  </si>
  <si>
    <t>АНО "ИИЦ "Красное знамя"</t>
  </si>
  <si>
    <t>Да</t>
  </si>
  <si>
    <t>Нет</t>
  </si>
  <si>
    <t>Полиграфическая организация</t>
  </si>
  <si>
    <t>7202129095</t>
  </si>
  <si>
    <t>Тюменская область</t>
  </si>
  <si>
    <t>Ханты-Мансийский автономный округ - Югра</t>
  </si>
  <si>
    <t>Выборы депутатов Думы города Урай седьмого созыва</t>
  </si>
  <si>
    <t>ТИК города Урай</t>
  </si>
  <si>
    <t>15.07.2021</t>
  </si>
  <si>
    <t>42</t>
  </si>
  <si>
    <t>625031, г.Тюмень,ул.Шишкова,д.6 офис 5</t>
  </si>
  <si>
    <t>Акционерное общество "Издательский дом"Новости Югры"</t>
  </si>
  <si>
    <t>АО ИД "Новости Югры"</t>
  </si>
  <si>
    <t>8601030389</t>
  </si>
  <si>
    <t>09.07.2021</t>
  </si>
  <si>
    <t>25</t>
  </si>
  <si>
    <t>628010,ХМАО-Югра, г. Ханты-Мансийск, ул.Мира, д.46</t>
  </si>
  <si>
    <t>Акционерное общество "Тюменский дом печати"</t>
  </si>
  <si>
    <t>АО  "Тюменский дом печати"</t>
  </si>
  <si>
    <t>7202132348</t>
  </si>
  <si>
    <t>26.06.2021</t>
  </si>
  <si>
    <t>18</t>
  </si>
  <si>
    <t>625002 г. Тюмень, ул.Осипенко,81 оф.220</t>
  </si>
  <si>
    <t>Аптюкова Элеонора Алимовна</t>
  </si>
  <si>
    <t>ИП Аптюкова Элеонора Алимовна</t>
  </si>
  <si>
    <t>Индивидуальный предприниматель</t>
  </si>
  <si>
    <t>860204382358</t>
  </si>
  <si>
    <t>16.07.2021</t>
  </si>
  <si>
    <t>38</t>
  </si>
  <si>
    <t>628400,ХМАО-Югра, г.Сургут,ул.Есенина,8,18</t>
  </si>
  <si>
    <t>Галимзянова Елена Александровна</t>
  </si>
  <si>
    <t>ИП Галимзянова Елена Александровна</t>
  </si>
  <si>
    <t>720326282909</t>
  </si>
  <si>
    <t>24.07.2021</t>
  </si>
  <si>
    <t>48</t>
  </si>
  <si>
    <t>628285, ХМАО-Югра, г.Урай, микрорайон 2, д.41</t>
  </si>
  <si>
    <t>Золотарёв Александр Дмитриевич</t>
  </si>
  <si>
    <t>ИП Золотарёв Александр Дмитриевич</t>
  </si>
  <si>
    <t>860602433523</t>
  </si>
  <si>
    <t>36</t>
  </si>
  <si>
    <t>628285,ХМАО-Югра, г.Урай, микрорайон 3, д.55, кв.40</t>
  </si>
  <si>
    <t>Лукинских Николай Игоревич</t>
  </si>
  <si>
    <t>ИП Лукинских Николай Игоревич</t>
  </si>
  <si>
    <t>861503545080</t>
  </si>
  <si>
    <t>14.07.2021</t>
  </si>
  <si>
    <t>31</t>
  </si>
  <si>
    <t>628260, г.Югорск, ул.Новая, д.2а, кв.2</t>
  </si>
  <si>
    <t>Общество с ограниченной ответственностью "АРТМЕДИА"</t>
  </si>
  <si>
    <t>ООО "АРТМЕДИА"</t>
  </si>
  <si>
    <t>6674367736</t>
  </si>
  <si>
    <t>Свердловская область</t>
  </si>
  <si>
    <t>08.07.2021</t>
  </si>
  <si>
    <t>30</t>
  </si>
  <si>
    <t>620078,Свердловская область, г.Екатеринбург,ул.Вишневая, 2А, оф.14</t>
  </si>
  <si>
    <t>Общество с ограниченной ответственностью "Абсолют Принт"</t>
  </si>
  <si>
    <t>ООО "Абсолют Принт"</t>
  </si>
  <si>
    <t>6670310337</t>
  </si>
  <si>
    <t>32</t>
  </si>
  <si>
    <t>620075,Свердловская область, г.Екатеринбург,ул.Кузнечная,79-149</t>
  </si>
  <si>
    <t>Общество с ограниченной ответственностью "Библиографика"</t>
  </si>
  <si>
    <t>ООО "Библиографика"</t>
  </si>
  <si>
    <t>8602228712</t>
  </si>
  <si>
    <t>39</t>
  </si>
  <si>
    <t>628403,ХМАО-Югра, г.Сургут, пр.Мира,54/1,фоис 103</t>
  </si>
  <si>
    <t>Общество с ограниченной ответственностью "Издательско-полиграфический центр "Экспресс"</t>
  </si>
  <si>
    <t>ООО "ИПЦ "Экспресс"</t>
  </si>
  <si>
    <t>7202164741</t>
  </si>
  <si>
    <t>03.07.2021</t>
  </si>
  <si>
    <t>16</t>
  </si>
  <si>
    <t>625048, г.Тюмень, ул.Минская, д.3г, корпус 3</t>
  </si>
  <si>
    <t>Общество с ограниченной ответственностью "Когалымская городская типография"</t>
  </si>
  <si>
    <t>ООО "Когалымская городская типография"</t>
  </si>
  <si>
    <t>8608059370</t>
  </si>
  <si>
    <t>28.06.2021</t>
  </si>
  <si>
    <t>13</t>
  </si>
  <si>
    <t>628482,ХМАО-Югра, г.Когалым, Проспект Нефтяников,1А/2</t>
  </si>
  <si>
    <t>Общество с ограниченной ответственностью "Мегаполис-72"</t>
  </si>
  <si>
    <t>ООО "Мегаполис-72"</t>
  </si>
  <si>
    <t>7203204203</t>
  </si>
  <si>
    <t>22.07.2021</t>
  </si>
  <si>
    <t>45</t>
  </si>
  <si>
    <t>625026, г.Тюмень, ул.Таймырская,72 оф.232</t>
  </si>
  <si>
    <t>Общество с ограниченной ответственностью "Новые Технологии"</t>
  </si>
  <si>
    <t>ООО "Новые Технологии"</t>
  </si>
  <si>
    <t>7203351310</t>
  </si>
  <si>
    <t>44</t>
  </si>
  <si>
    <t>625022, г.Тюмень, ул.проезд Солнечный,д.7,оф.461</t>
  </si>
  <si>
    <t>Общество с ограниченной ответственностью "Печатный мир г.Сургут"</t>
  </si>
  <si>
    <t>ООО "Печатный мир г.Сургут"</t>
  </si>
  <si>
    <t>8602194037</t>
  </si>
  <si>
    <t>26</t>
  </si>
  <si>
    <t>628426, ХМАО-Югра, ул.Маяковского, д.14</t>
  </si>
  <si>
    <t>Общество с ограниченной ответственностью "Печатный мир г.Ханты-Мансийск"</t>
  </si>
  <si>
    <t>ООО "Печатный мир г.Ханты-Мансийск"</t>
  </si>
  <si>
    <t>8601047030</t>
  </si>
  <si>
    <t>27</t>
  </si>
  <si>
    <t>628010, ХМАО-Югра, г. Ханты-Мансийск, ул.Мира, д.46</t>
  </si>
  <si>
    <t>Общество с ограниченной ответственностью "ПолиграфСервис"</t>
  </si>
  <si>
    <t>8606010266</t>
  </si>
  <si>
    <t>37</t>
  </si>
  <si>
    <t>628285, ХМАО-Югра, г.Урай, микрорайон 2, д.76А(павильон)</t>
  </si>
  <si>
    <t>Общество с ограниченной ответственностью "Спортивно-культурный комплекс"</t>
  </si>
  <si>
    <t>ООО"СКК"</t>
  </si>
  <si>
    <t>05.07.2021</t>
  </si>
  <si>
    <t>46</t>
  </si>
  <si>
    <t>628486, ХМАО-Югра, г.Когалым, ул.Дружбы Народов, д.6, офис 2</t>
  </si>
  <si>
    <t>Общество с ограниченной ответственностью "Сургутская типография"</t>
  </si>
  <si>
    <t>ООО "Сургутская типография"</t>
  </si>
  <si>
    <t>8602062094</t>
  </si>
  <si>
    <t>28</t>
  </si>
  <si>
    <t>628426, ХМАО-Югра, г.Сургут, ул.Маяковского, д.14</t>
  </si>
  <si>
    <t>Общество с ограниченной ответственностью "Типография Винчера"</t>
  </si>
  <si>
    <t>ООО "Типография Винчера"</t>
  </si>
  <si>
    <t>8602187865</t>
  </si>
  <si>
    <t>41</t>
  </si>
  <si>
    <t>628043,ХМАО-Югра, г.Сургут, ул.30 лет Победы,д.10</t>
  </si>
  <si>
    <t>Общество с ограниченной ответственностью "Управление социальных объектов"</t>
  </si>
  <si>
    <t>ООО УСО</t>
  </si>
  <si>
    <t>8608053160</t>
  </si>
  <si>
    <t>17</t>
  </si>
  <si>
    <t>628486, Российская федерация, ХМАО-Югра, г.Когалым, ул.Ноябрьская, д.4</t>
  </si>
  <si>
    <t>Общество с ограниченной ответственностью "УралМедиаСервис"</t>
  </si>
  <si>
    <t>ООО "УралМедиаСервис"</t>
  </si>
  <si>
    <t>6671235202</t>
  </si>
  <si>
    <t>23.07.2021</t>
  </si>
  <si>
    <t>79</t>
  </si>
  <si>
    <t>628606,ХМАО-Югоа, г.Нижневартовск, ул.60 лет Октября,21</t>
  </si>
  <si>
    <t>Общество с ограниченной ответственностью "Формат"</t>
  </si>
  <si>
    <t>ООО"Формат"</t>
  </si>
  <si>
    <t>9724010031</t>
  </si>
  <si>
    <t>город Москва</t>
  </si>
  <si>
    <t>04.07.2021</t>
  </si>
  <si>
    <t>15</t>
  </si>
  <si>
    <t>115404, г. Москва,Элеваторная улица,д.14 кв.279</t>
  </si>
  <si>
    <t>Общество с ограниченной ответственностью АРТ-СТУДИЯ "Д3"</t>
  </si>
  <si>
    <t>ООО АРТ-СТУДИЯ "Д3"</t>
  </si>
  <si>
    <t>8610015820</t>
  </si>
  <si>
    <t>20</t>
  </si>
  <si>
    <t>628186,ХМАО-Югра, г.Нягань, ул.Сутормина,6А</t>
  </si>
  <si>
    <t>Общество с ограниченной ответственностью Издательско-полиграфический комплекс "Лазурь"</t>
  </si>
  <si>
    <t>ООО ИПК "Лазурь"</t>
  </si>
  <si>
    <t>6679089063</t>
  </si>
  <si>
    <t>07.07.2021</t>
  </si>
  <si>
    <t>33</t>
  </si>
  <si>
    <t>620010, г. Екатеринбург, ул.Черняховского, строение 86</t>
  </si>
  <si>
    <t>Общество с ограниченной ответственностью РСК "Медиа Партнер"</t>
  </si>
  <si>
    <t>ООО РСК "Медиа Партнер"</t>
  </si>
  <si>
    <t>8602188481</t>
  </si>
  <si>
    <t>22.06.2021</t>
  </si>
  <si>
    <t>14</t>
  </si>
  <si>
    <t>628408,ХМАО-Югра, г. Сургут, ул.Профсоюзов,д.9/1 бокс 7</t>
  </si>
  <si>
    <t>Павлюк Инна Сергеевна</t>
  </si>
  <si>
    <t>ИП Павлюк И.С.</t>
  </si>
  <si>
    <t>860602679245</t>
  </si>
  <si>
    <t>34</t>
  </si>
  <si>
    <t>628284,ХМАО-Югра, г.Урай, микрорайон 3, д.58 кв.9-10</t>
  </si>
  <si>
    <t>Отчет составлен 30 июля 2021 г. в 18:26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</si>
</sst>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Microsoft Sans Serif"/>
      <family val="2"/>
    </font>
    <font>
      <b/>
      <sz val="7"/>
      <color indexed="8"/>
      <name val="Microsoft Sans Serif"/>
      <family val="2"/>
    </font>
    <font>
      <sz val="7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Microsoft Sans Serif"/>
      <family val="2"/>
    </font>
    <font>
      <sz val="7"/>
      <color theme="1"/>
      <name val="Microsoft Sans Serif"/>
      <family val="2"/>
    </font>
    <font>
      <b/>
      <sz val="9"/>
      <color theme="1"/>
      <name val="Microsoft Sans Serif"/>
      <family val="2"/>
    </font>
    <font>
      <sz val="9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CFD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 quotePrefix="1">
      <alignment horizontal="left" vertical="center" wrapText="1"/>
    </xf>
    <xf numFmtId="14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right" vertical="center"/>
    </xf>
    <xf numFmtId="0" fontId="41" fillId="34" borderId="12" xfId="0" applyFont="1" applyFill="1" applyBorder="1" applyAlignment="1">
      <alignment horizontal="right" vertical="center"/>
    </xf>
    <xf numFmtId="0" fontId="41" fillId="34" borderId="13" xfId="0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3.7109375" style="0" customWidth="1"/>
    <col min="2" max="18" width="11.7109375" style="0" customWidth="1"/>
  </cols>
  <sheetData>
    <row r="1" spans="1:18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ht="1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73.5">
      <c r="A3" s="1">
        <v>1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3">
        <f aca="true" t="shared" si="0" ref="K3:K29">DATE(2021,9,19)</f>
        <v>44458</v>
      </c>
      <c r="L3" s="2" t="s">
        <v>27</v>
      </c>
      <c r="M3" s="2" t="s">
        <v>25</v>
      </c>
      <c r="N3" s="2" t="s">
        <v>28</v>
      </c>
      <c r="O3" s="3">
        <f>DATE(2021,7,19)</f>
        <v>44396</v>
      </c>
      <c r="P3" s="3">
        <f>DATE(2021,7,20)</f>
        <v>44397</v>
      </c>
      <c r="Q3" s="2" t="s">
        <v>29</v>
      </c>
      <c r="R3" s="2" t="s">
        <v>30</v>
      </c>
    </row>
    <row r="4" spans="1:18" ht="52.5">
      <c r="A4" s="1">
        <v>2</v>
      </c>
      <c r="B4" s="2" t="s">
        <v>31</v>
      </c>
      <c r="C4" s="2" t="s">
        <v>32</v>
      </c>
      <c r="D4" s="2" t="s">
        <v>20</v>
      </c>
      <c r="E4" s="2" t="s">
        <v>21</v>
      </c>
      <c r="F4" s="2" t="s">
        <v>22</v>
      </c>
      <c r="G4" s="2" t="s">
        <v>33</v>
      </c>
      <c r="H4" s="2" t="s">
        <v>25</v>
      </c>
      <c r="I4" s="2" t="s">
        <v>25</v>
      </c>
      <c r="J4" s="2" t="s">
        <v>26</v>
      </c>
      <c r="K4" s="3">
        <f t="shared" si="0"/>
        <v>44458</v>
      </c>
      <c r="L4" s="2" t="s">
        <v>27</v>
      </c>
      <c r="M4" s="2" t="s">
        <v>25</v>
      </c>
      <c r="N4" s="2" t="s">
        <v>34</v>
      </c>
      <c r="O4" s="3">
        <f>DATE(2021,7,13)</f>
        <v>44390</v>
      </c>
      <c r="P4" s="3">
        <f>DATE(2021,7,13)</f>
        <v>44390</v>
      </c>
      <c r="Q4" s="2" t="s">
        <v>35</v>
      </c>
      <c r="R4" s="2" t="s">
        <v>36</v>
      </c>
    </row>
    <row r="5" spans="1:18" ht="42">
      <c r="A5" s="1">
        <v>3</v>
      </c>
      <c r="B5" s="2" t="s">
        <v>37</v>
      </c>
      <c r="C5" s="2" t="s">
        <v>38</v>
      </c>
      <c r="D5" s="2" t="s">
        <v>20</v>
      </c>
      <c r="E5" s="2" t="s">
        <v>21</v>
      </c>
      <c r="F5" s="2" t="s">
        <v>22</v>
      </c>
      <c r="G5" s="2" t="s">
        <v>39</v>
      </c>
      <c r="H5" s="2" t="s">
        <v>24</v>
      </c>
      <c r="I5" s="2" t="s">
        <v>25</v>
      </c>
      <c r="J5" s="2" t="s">
        <v>26</v>
      </c>
      <c r="K5" s="3">
        <f t="shared" si="0"/>
        <v>44458</v>
      </c>
      <c r="L5" s="2" t="s">
        <v>27</v>
      </c>
      <c r="M5" s="2" t="s">
        <v>25</v>
      </c>
      <c r="N5" s="2" t="s">
        <v>40</v>
      </c>
      <c r="O5" s="3">
        <f>DATE(2021,7,9)</f>
        <v>44386</v>
      </c>
      <c r="P5" s="3">
        <f>DATE(2021,7,9)</f>
        <v>44386</v>
      </c>
      <c r="Q5" s="2" t="s">
        <v>41</v>
      </c>
      <c r="R5" s="2" t="s">
        <v>42</v>
      </c>
    </row>
    <row r="6" spans="1:18" ht="42">
      <c r="A6" s="1">
        <v>4</v>
      </c>
      <c r="B6" s="2" t="s">
        <v>43</v>
      </c>
      <c r="C6" s="2" t="s">
        <v>44</v>
      </c>
      <c r="D6" s="2" t="s">
        <v>20</v>
      </c>
      <c r="E6" s="2" t="s">
        <v>21</v>
      </c>
      <c r="F6" s="2" t="s">
        <v>45</v>
      </c>
      <c r="G6" s="2" t="s">
        <v>46</v>
      </c>
      <c r="H6" s="2" t="s">
        <v>25</v>
      </c>
      <c r="I6" s="2" t="s">
        <v>25</v>
      </c>
      <c r="J6" s="2" t="s">
        <v>26</v>
      </c>
      <c r="K6" s="3">
        <f t="shared" si="0"/>
        <v>44458</v>
      </c>
      <c r="L6" s="2" t="s">
        <v>27</v>
      </c>
      <c r="M6" s="2" t="s">
        <v>25</v>
      </c>
      <c r="N6" s="2" t="s">
        <v>47</v>
      </c>
      <c r="O6" s="3">
        <f>DATE(2021,7,16)</f>
        <v>44393</v>
      </c>
      <c r="P6" s="3">
        <f>DATE(2021,7,17)</f>
        <v>44394</v>
      </c>
      <c r="Q6" s="2" t="s">
        <v>48</v>
      </c>
      <c r="R6" s="2" t="s">
        <v>49</v>
      </c>
    </row>
    <row r="7" spans="1:18" ht="42">
      <c r="A7" s="1">
        <v>5</v>
      </c>
      <c r="B7" s="2" t="s">
        <v>50</v>
      </c>
      <c r="C7" s="2" t="s">
        <v>51</v>
      </c>
      <c r="D7" s="2" t="s">
        <v>20</v>
      </c>
      <c r="E7" s="2" t="s">
        <v>21</v>
      </c>
      <c r="F7" s="2" t="s">
        <v>45</v>
      </c>
      <c r="G7" s="2" t="s">
        <v>52</v>
      </c>
      <c r="H7" s="2" t="s">
        <v>25</v>
      </c>
      <c r="I7" s="2" t="s">
        <v>25</v>
      </c>
      <c r="J7" s="2" t="s">
        <v>26</v>
      </c>
      <c r="K7" s="3">
        <f t="shared" si="0"/>
        <v>44458</v>
      </c>
      <c r="L7" s="2" t="s">
        <v>27</v>
      </c>
      <c r="M7" s="2" t="s">
        <v>25</v>
      </c>
      <c r="N7" s="2" t="s">
        <v>53</v>
      </c>
      <c r="O7" s="3">
        <f>DATE(2021,7,24)</f>
        <v>44401</v>
      </c>
      <c r="P7" s="3">
        <f>DATE(2021,7,24)</f>
        <v>44401</v>
      </c>
      <c r="Q7" s="2" t="s">
        <v>54</v>
      </c>
      <c r="R7" s="2" t="s">
        <v>55</v>
      </c>
    </row>
    <row r="8" spans="1:18" ht="42">
      <c r="A8" s="1">
        <v>6</v>
      </c>
      <c r="B8" s="2" t="s">
        <v>56</v>
      </c>
      <c r="C8" s="2" t="s">
        <v>57</v>
      </c>
      <c r="D8" s="2" t="s">
        <v>20</v>
      </c>
      <c r="E8" s="2" t="s">
        <v>21</v>
      </c>
      <c r="F8" s="2" t="s">
        <v>45</v>
      </c>
      <c r="G8" s="2" t="s">
        <v>58</v>
      </c>
      <c r="H8" s="2" t="s">
        <v>25</v>
      </c>
      <c r="I8" s="2" t="s">
        <v>25</v>
      </c>
      <c r="J8" s="2" t="s">
        <v>26</v>
      </c>
      <c r="K8" s="3">
        <f t="shared" si="0"/>
        <v>44458</v>
      </c>
      <c r="L8" s="2" t="s">
        <v>27</v>
      </c>
      <c r="M8" s="2" t="s">
        <v>25</v>
      </c>
      <c r="N8" s="2" t="s">
        <v>47</v>
      </c>
      <c r="O8" s="3">
        <f>DATE(2021,7,16)</f>
        <v>44393</v>
      </c>
      <c r="P8" s="3">
        <f>DATE(2021,7,16)</f>
        <v>44393</v>
      </c>
      <c r="Q8" s="2" t="s">
        <v>59</v>
      </c>
      <c r="R8" s="2" t="s">
        <v>60</v>
      </c>
    </row>
    <row r="9" spans="1:18" ht="42">
      <c r="A9" s="1">
        <v>7</v>
      </c>
      <c r="B9" s="2" t="s">
        <v>61</v>
      </c>
      <c r="C9" s="2" t="s">
        <v>62</v>
      </c>
      <c r="D9" s="2" t="s">
        <v>20</v>
      </c>
      <c r="E9" s="2" t="s">
        <v>21</v>
      </c>
      <c r="F9" s="2" t="s">
        <v>45</v>
      </c>
      <c r="G9" s="2" t="s">
        <v>63</v>
      </c>
      <c r="H9" s="2" t="s">
        <v>25</v>
      </c>
      <c r="I9" s="2" t="s">
        <v>25</v>
      </c>
      <c r="J9" s="2" t="s">
        <v>26</v>
      </c>
      <c r="K9" s="3">
        <f t="shared" si="0"/>
        <v>44458</v>
      </c>
      <c r="L9" s="2" t="s">
        <v>27</v>
      </c>
      <c r="M9" s="2" t="s">
        <v>25</v>
      </c>
      <c r="N9" s="2" t="s">
        <v>64</v>
      </c>
      <c r="O9" s="3">
        <f>DATE(2021,7,14)</f>
        <v>44391</v>
      </c>
      <c r="P9" s="3">
        <f>DATE(2021,7,15)</f>
        <v>44392</v>
      </c>
      <c r="Q9" s="2" t="s">
        <v>65</v>
      </c>
      <c r="R9" s="2" t="s">
        <v>66</v>
      </c>
    </row>
    <row r="10" spans="1:18" ht="52.5">
      <c r="A10" s="1">
        <v>8</v>
      </c>
      <c r="B10" s="2" t="s">
        <v>67</v>
      </c>
      <c r="C10" s="2" t="s">
        <v>68</v>
      </c>
      <c r="D10" s="2" t="s">
        <v>20</v>
      </c>
      <c r="E10" s="2" t="s">
        <v>21</v>
      </c>
      <c r="F10" s="2" t="s">
        <v>22</v>
      </c>
      <c r="G10" s="2" t="s">
        <v>69</v>
      </c>
      <c r="H10" s="2" t="s">
        <v>70</v>
      </c>
      <c r="I10" s="2" t="s">
        <v>25</v>
      </c>
      <c r="J10" s="2" t="s">
        <v>26</v>
      </c>
      <c r="K10" s="3">
        <f t="shared" si="0"/>
        <v>44458</v>
      </c>
      <c r="L10" s="2" t="s">
        <v>27</v>
      </c>
      <c r="M10" s="2" t="s">
        <v>25</v>
      </c>
      <c r="N10" s="2" t="s">
        <v>71</v>
      </c>
      <c r="O10" s="3">
        <f>DATE(2021,7,14)</f>
        <v>44391</v>
      </c>
      <c r="P10" s="3">
        <f>DATE(2021,7,14)</f>
        <v>44391</v>
      </c>
      <c r="Q10" s="2" t="s">
        <v>72</v>
      </c>
      <c r="R10" s="2" t="s">
        <v>73</v>
      </c>
    </row>
    <row r="11" spans="1:18" ht="52.5">
      <c r="A11" s="1">
        <v>9</v>
      </c>
      <c r="B11" s="2" t="s">
        <v>74</v>
      </c>
      <c r="C11" s="2" t="s">
        <v>75</v>
      </c>
      <c r="D11" s="2" t="s">
        <v>20</v>
      </c>
      <c r="E11" s="2" t="s">
        <v>21</v>
      </c>
      <c r="F11" s="2" t="s">
        <v>22</v>
      </c>
      <c r="G11" s="2" t="s">
        <v>76</v>
      </c>
      <c r="H11" s="2" t="s">
        <v>70</v>
      </c>
      <c r="I11" s="2" t="s">
        <v>25</v>
      </c>
      <c r="J11" s="2" t="s">
        <v>26</v>
      </c>
      <c r="K11" s="3">
        <f t="shared" si="0"/>
        <v>44458</v>
      </c>
      <c r="L11" s="2" t="s">
        <v>27</v>
      </c>
      <c r="M11" s="2" t="s">
        <v>25</v>
      </c>
      <c r="N11" s="2" t="s">
        <v>71</v>
      </c>
      <c r="O11" s="3">
        <f>DATE(2021,7,9)</f>
        <v>44386</v>
      </c>
      <c r="P11" s="3">
        <f>DATE(2021,7,15)</f>
        <v>44392</v>
      </c>
      <c r="Q11" s="2" t="s">
        <v>77</v>
      </c>
      <c r="R11" s="2" t="s">
        <v>78</v>
      </c>
    </row>
    <row r="12" spans="1:18" ht="52.5">
      <c r="A12" s="1">
        <v>10</v>
      </c>
      <c r="B12" s="2" t="s">
        <v>79</v>
      </c>
      <c r="C12" s="2" t="s">
        <v>80</v>
      </c>
      <c r="D12" s="2" t="s">
        <v>20</v>
      </c>
      <c r="E12" s="2" t="s">
        <v>21</v>
      </c>
      <c r="F12" s="2" t="s">
        <v>22</v>
      </c>
      <c r="G12" s="2" t="s">
        <v>81</v>
      </c>
      <c r="H12" s="2" t="s">
        <v>25</v>
      </c>
      <c r="I12" s="2" t="s">
        <v>25</v>
      </c>
      <c r="J12" s="2" t="s">
        <v>26</v>
      </c>
      <c r="K12" s="3">
        <f t="shared" si="0"/>
        <v>44458</v>
      </c>
      <c r="L12" s="2" t="s">
        <v>27</v>
      </c>
      <c r="M12" s="2" t="s">
        <v>25</v>
      </c>
      <c r="N12" s="2" t="s">
        <v>47</v>
      </c>
      <c r="O12" s="3">
        <f>DATE(2021,7,17)</f>
        <v>44394</v>
      </c>
      <c r="P12" s="3">
        <f>DATE(2021,7,17)</f>
        <v>44394</v>
      </c>
      <c r="Q12" s="2" t="s">
        <v>82</v>
      </c>
      <c r="R12" s="2" t="s">
        <v>83</v>
      </c>
    </row>
    <row r="13" spans="1:18" ht="73.5">
      <c r="A13" s="1">
        <v>11</v>
      </c>
      <c r="B13" s="2" t="s">
        <v>84</v>
      </c>
      <c r="C13" s="2" t="s">
        <v>85</v>
      </c>
      <c r="D13" s="2" t="s">
        <v>20</v>
      </c>
      <c r="E13" s="2" t="s">
        <v>21</v>
      </c>
      <c r="F13" s="2" t="s">
        <v>22</v>
      </c>
      <c r="G13" s="2" t="s">
        <v>86</v>
      </c>
      <c r="H13" s="2" t="s">
        <v>24</v>
      </c>
      <c r="I13" s="2" t="s">
        <v>25</v>
      </c>
      <c r="J13" s="2" t="s">
        <v>26</v>
      </c>
      <c r="K13" s="3">
        <f t="shared" si="0"/>
        <v>44458</v>
      </c>
      <c r="L13" s="2" t="s">
        <v>27</v>
      </c>
      <c r="M13" s="2" t="s">
        <v>25</v>
      </c>
      <c r="N13" s="2" t="s">
        <v>87</v>
      </c>
      <c r="O13" s="3">
        <f>DATE(2021,7,6)</f>
        <v>44383</v>
      </c>
      <c r="P13" s="3">
        <f>DATE(2021,7,7)</f>
        <v>44384</v>
      </c>
      <c r="Q13" s="2" t="s">
        <v>88</v>
      </c>
      <c r="R13" s="2" t="s">
        <v>89</v>
      </c>
    </row>
    <row r="14" spans="1:18" ht="63">
      <c r="A14" s="1">
        <v>12</v>
      </c>
      <c r="B14" s="2" t="s">
        <v>90</v>
      </c>
      <c r="C14" s="2" t="s">
        <v>91</v>
      </c>
      <c r="D14" s="2" t="s">
        <v>20</v>
      </c>
      <c r="E14" s="2" t="s">
        <v>21</v>
      </c>
      <c r="F14" s="2" t="s">
        <v>22</v>
      </c>
      <c r="G14" s="2" t="s">
        <v>92</v>
      </c>
      <c r="H14" s="2" t="s">
        <v>25</v>
      </c>
      <c r="I14" s="2" t="s">
        <v>25</v>
      </c>
      <c r="J14" s="2" t="s">
        <v>26</v>
      </c>
      <c r="K14" s="3">
        <f t="shared" si="0"/>
        <v>44458</v>
      </c>
      <c r="L14" s="2" t="s">
        <v>27</v>
      </c>
      <c r="M14" s="2" t="s">
        <v>25</v>
      </c>
      <c r="N14" s="2" t="s">
        <v>93</v>
      </c>
      <c r="O14" s="3">
        <f>DATE(2021,7,2)</f>
        <v>44379</v>
      </c>
      <c r="P14" s="3">
        <f>DATE(2021,7,2)</f>
        <v>44379</v>
      </c>
      <c r="Q14" s="2" t="s">
        <v>94</v>
      </c>
      <c r="R14" s="2" t="s">
        <v>95</v>
      </c>
    </row>
    <row r="15" spans="1:18" ht="52.5">
      <c r="A15" s="1">
        <v>13</v>
      </c>
      <c r="B15" s="2" t="s">
        <v>96</v>
      </c>
      <c r="C15" s="2" t="s">
        <v>97</v>
      </c>
      <c r="D15" s="2" t="s">
        <v>20</v>
      </c>
      <c r="E15" s="2" t="s">
        <v>21</v>
      </c>
      <c r="F15" s="2" t="s">
        <v>22</v>
      </c>
      <c r="G15" s="2" t="s">
        <v>98</v>
      </c>
      <c r="H15" s="2" t="s">
        <v>24</v>
      </c>
      <c r="I15" s="2" t="s">
        <v>25</v>
      </c>
      <c r="J15" s="2" t="s">
        <v>26</v>
      </c>
      <c r="K15" s="3">
        <f t="shared" si="0"/>
        <v>44458</v>
      </c>
      <c r="L15" s="2" t="s">
        <v>27</v>
      </c>
      <c r="M15" s="2" t="s">
        <v>25</v>
      </c>
      <c r="N15" s="2" t="s">
        <v>99</v>
      </c>
      <c r="O15" s="3">
        <f>DATE(2021,7,22)</f>
        <v>44399</v>
      </c>
      <c r="P15" s="3">
        <f>DATE(2021,7,22)</f>
        <v>44399</v>
      </c>
      <c r="Q15" s="2" t="s">
        <v>100</v>
      </c>
      <c r="R15" s="2" t="s">
        <v>101</v>
      </c>
    </row>
    <row r="16" spans="1:18" ht="52.5">
      <c r="A16" s="1">
        <v>14</v>
      </c>
      <c r="B16" s="2" t="s">
        <v>102</v>
      </c>
      <c r="C16" s="2" t="s">
        <v>103</v>
      </c>
      <c r="D16" s="2" t="s">
        <v>20</v>
      </c>
      <c r="E16" s="2" t="s">
        <v>21</v>
      </c>
      <c r="F16" s="2" t="s">
        <v>22</v>
      </c>
      <c r="G16" s="2" t="s">
        <v>104</v>
      </c>
      <c r="H16" s="2" t="s">
        <v>24</v>
      </c>
      <c r="I16" s="2" t="s">
        <v>25</v>
      </c>
      <c r="J16" s="2" t="s">
        <v>26</v>
      </c>
      <c r="K16" s="3">
        <f t="shared" si="0"/>
        <v>44458</v>
      </c>
      <c r="L16" s="2" t="s">
        <v>27</v>
      </c>
      <c r="M16" s="2" t="s">
        <v>25</v>
      </c>
      <c r="N16" s="2" t="s">
        <v>99</v>
      </c>
      <c r="O16" s="3">
        <f>DATE(2021,7,22)</f>
        <v>44399</v>
      </c>
      <c r="P16" s="3">
        <f>DATE(2021,7,22)</f>
        <v>44399</v>
      </c>
      <c r="Q16" s="2" t="s">
        <v>105</v>
      </c>
      <c r="R16" s="2" t="s">
        <v>106</v>
      </c>
    </row>
    <row r="17" spans="1:18" ht="52.5">
      <c r="A17" s="1">
        <v>15</v>
      </c>
      <c r="B17" s="2" t="s">
        <v>107</v>
      </c>
      <c r="C17" s="2" t="s">
        <v>108</v>
      </c>
      <c r="D17" s="2" t="s">
        <v>20</v>
      </c>
      <c r="E17" s="2" t="s">
        <v>21</v>
      </c>
      <c r="F17" s="2" t="s">
        <v>22</v>
      </c>
      <c r="G17" s="2" t="s">
        <v>109</v>
      </c>
      <c r="H17" s="2" t="s">
        <v>25</v>
      </c>
      <c r="I17" s="2" t="s">
        <v>25</v>
      </c>
      <c r="J17" s="2" t="s">
        <v>26</v>
      </c>
      <c r="K17" s="3">
        <f t="shared" si="0"/>
        <v>44458</v>
      </c>
      <c r="L17" s="2" t="s">
        <v>27</v>
      </c>
      <c r="M17" s="2" t="s">
        <v>25</v>
      </c>
      <c r="N17" s="2" t="s">
        <v>34</v>
      </c>
      <c r="O17" s="3">
        <f>DATE(2021,7,13)</f>
        <v>44390</v>
      </c>
      <c r="P17" s="3">
        <f>DATE(2021,7,13)</f>
        <v>44390</v>
      </c>
      <c r="Q17" s="2" t="s">
        <v>110</v>
      </c>
      <c r="R17" s="2" t="s">
        <v>111</v>
      </c>
    </row>
    <row r="18" spans="1:18" ht="63">
      <c r="A18" s="1">
        <v>16</v>
      </c>
      <c r="B18" s="2" t="s">
        <v>112</v>
      </c>
      <c r="C18" s="2" t="s">
        <v>113</v>
      </c>
      <c r="D18" s="2" t="s">
        <v>20</v>
      </c>
      <c r="E18" s="2" t="s">
        <v>21</v>
      </c>
      <c r="F18" s="2" t="s">
        <v>22</v>
      </c>
      <c r="G18" s="2" t="s">
        <v>114</v>
      </c>
      <c r="H18" s="2" t="s">
        <v>25</v>
      </c>
      <c r="I18" s="2" t="s">
        <v>25</v>
      </c>
      <c r="J18" s="2" t="s">
        <v>26</v>
      </c>
      <c r="K18" s="3">
        <f t="shared" si="0"/>
        <v>44458</v>
      </c>
      <c r="L18" s="2" t="s">
        <v>27</v>
      </c>
      <c r="M18" s="2" t="s">
        <v>25</v>
      </c>
      <c r="N18" s="2" t="s">
        <v>34</v>
      </c>
      <c r="O18" s="3">
        <f>DATE(2021,7,13)</f>
        <v>44390</v>
      </c>
      <c r="P18" s="3">
        <f>DATE(2021,7,13)</f>
        <v>44390</v>
      </c>
      <c r="Q18" s="2" t="s">
        <v>115</v>
      </c>
      <c r="R18" s="2" t="s">
        <v>116</v>
      </c>
    </row>
    <row r="19" spans="1:18" ht="63">
      <c r="A19" s="1">
        <v>17</v>
      </c>
      <c r="B19" s="2" t="s">
        <v>117</v>
      </c>
      <c r="C19" s="2" t="s">
        <v>117</v>
      </c>
      <c r="D19" s="2" t="s">
        <v>20</v>
      </c>
      <c r="E19" s="2" t="s">
        <v>21</v>
      </c>
      <c r="F19" s="2" t="s">
        <v>22</v>
      </c>
      <c r="G19" s="2" t="s">
        <v>118</v>
      </c>
      <c r="H19" s="2" t="s">
        <v>25</v>
      </c>
      <c r="I19" s="2" t="s">
        <v>25</v>
      </c>
      <c r="J19" s="2" t="s">
        <v>26</v>
      </c>
      <c r="K19" s="3">
        <f t="shared" si="0"/>
        <v>44458</v>
      </c>
      <c r="L19" s="2" t="s">
        <v>27</v>
      </c>
      <c r="M19" s="2" t="s">
        <v>25</v>
      </c>
      <c r="N19" s="2" t="s">
        <v>47</v>
      </c>
      <c r="O19" s="3">
        <f>DATE(2021,7,16)</f>
        <v>44393</v>
      </c>
      <c r="P19" s="3">
        <f>DATE(2021,7,16)</f>
        <v>44393</v>
      </c>
      <c r="Q19" s="2" t="s">
        <v>119</v>
      </c>
      <c r="R19" s="2" t="s">
        <v>120</v>
      </c>
    </row>
    <row r="20" spans="1:18" ht="63">
      <c r="A20" s="1">
        <v>18</v>
      </c>
      <c r="B20" s="2" t="s">
        <v>121</v>
      </c>
      <c r="C20" s="2" t="s">
        <v>122</v>
      </c>
      <c r="D20" s="2" t="s">
        <v>20</v>
      </c>
      <c r="E20" s="2" t="s">
        <v>21</v>
      </c>
      <c r="F20" s="2" t="s">
        <v>22</v>
      </c>
      <c r="G20" s="4"/>
      <c r="H20" s="2" t="s">
        <v>25</v>
      </c>
      <c r="I20" s="2" t="s">
        <v>25</v>
      </c>
      <c r="J20" s="2" t="s">
        <v>26</v>
      </c>
      <c r="K20" s="3">
        <f t="shared" si="0"/>
        <v>44458</v>
      </c>
      <c r="L20" s="2" t="s">
        <v>27</v>
      </c>
      <c r="M20" s="2" t="s">
        <v>25</v>
      </c>
      <c r="N20" s="2" t="s">
        <v>123</v>
      </c>
      <c r="O20" s="3">
        <f>DATE(2021,7,22)</f>
        <v>44399</v>
      </c>
      <c r="P20" s="3">
        <f>DATE(2021,7,23)</f>
        <v>44400</v>
      </c>
      <c r="Q20" s="2" t="s">
        <v>124</v>
      </c>
      <c r="R20" s="2" t="s">
        <v>125</v>
      </c>
    </row>
    <row r="21" spans="1:18" ht="52.5">
      <c r="A21" s="1">
        <v>19</v>
      </c>
      <c r="B21" s="2" t="s">
        <v>126</v>
      </c>
      <c r="C21" s="2" t="s">
        <v>127</v>
      </c>
      <c r="D21" s="2" t="s">
        <v>20</v>
      </c>
      <c r="E21" s="2" t="s">
        <v>21</v>
      </c>
      <c r="F21" s="2" t="s">
        <v>22</v>
      </c>
      <c r="G21" s="2" t="s">
        <v>128</v>
      </c>
      <c r="H21" s="2" t="s">
        <v>25</v>
      </c>
      <c r="I21" s="2" t="s">
        <v>25</v>
      </c>
      <c r="J21" s="2" t="s">
        <v>26</v>
      </c>
      <c r="K21" s="3">
        <f t="shared" si="0"/>
        <v>44458</v>
      </c>
      <c r="L21" s="2" t="s">
        <v>27</v>
      </c>
      <c r="M21" s="2" t="s">
        <v>25</v>
      </c>
      <c r="N21" s="2" t="s">
        <v>34</v>
      </c>
      <c r="O21" s="3">
        <f>DATE(2021,7,13)</f>
        <v>44390</v>
      </c>
      <c r="P21" s="3">
        <f>DATE(2021,7,13)</f>
        <v>44390</v>
      </c>
      <c r="Q21" s="2" t="s">
        <v>129</v>
      </c>
      <c r="R21" s="2" t="s">
        <v>130</v>
      </c>
    </row>
    <row r="22" spans="1:18" ht="52.5">
      <c r="A22" s="1">
        <v>20</v>
      </c>
      <c r="B22" s="2" t="s">
        <v>131</v>
      </c>
      <c r="C22" s="2" t="s">
        <v>132</v>
      </c>
      <c r="D22" s="2" t="s">
        <v>20</v>
      </c>
      <c r="E22" s="2" t="s">
        <v>21</v>
      </c>
      <c r="F22" s="2" t="s">
        <v>22</v>
      </c>
      <c r="G22" s="2" t="s">
        <v>133</v>
      </c>
      <c r="H22" s="2" t="s">
        <v>25</v>
      </c>
      <c r="I22" s="2" t="s">
        <v>25</v>
      </c>
      <c r="J22" s="2" t="s">
        <v>26</v>
      </c>
      <c r="K22" s="3">
        <f t="shared" si="0"/>
        <v>44458</v>
      </c>
      <c r="L22" s="2" t="s">
        <v>27</v>
      </c>
      <c r="M22" s="2" t="s">
        <v>25</v>
      </c>
      <c r="N22" s="2" t="s">
        <v>47</v>
      </c>
      <c r="O22" s="3">
        <f>DATE(2021,7,19)</f>
        <v>44396</v>
      </c>
      <c r="P22" s="3">
        <f>DATE(2021,7,19)</f>
        <v>44396</v>
      </c>
      <c r="Q22" s="2" t="s">
        <v>134</v>
      </c>
      <c r="R22" s="2" t="s">
        <v>135</v>
      </c>
    </row>
    <row r="23" spans="1:18" ht="73.5">
      <c r="A23" s="1">
        <v>21</v>
      </c>
      <c r="B23" s="2" t="s">
        <v>136</v>
      </c>
      <c r="C23" s="2" t="s">
        <v>137</v>
      </c>
      <c r="D23" s="2" t="s">
        <v>21</v>
      </c>
      <c r="E23" s="2" t="s">
        <v>21</v>
      </c>
      <c r="F23" s="2" t="s">
        <v>22</v>
      </c>
      <c r="G23" s="2" t="s">
        <v>138</v>
      </c>
      <c r="H23" s="2" t="s">
        <v>25</v>
      </c>
      <c r="I23" s="2" t="s">
        <v>25</v>
      </c>
      <c r="J23" s="2" t="s">
        <v>26</v>
      </c>
      <c r="K23" s="3">
        <f t="shared" si="0"/>
        <v>44458</v>
      </c>
      <c r="L23" s="2" t="s">
        <v>27</v>
      </c>
      <c r="M23" s="2" t="s">
        <v>25</v>
      </c>
      <c r="N23" s="2" t="s">
        <v>34</v>
      </c>
      <c r="O23" s="3">
        <f>DATE(2021,7,9)</f>
        <v>44386</v>
      </c>
      <c r="P23" s="3">
        <f>DATE(2021,7,9)</f>
        <v>44386</v>
      </c>
      <c r="Q23" s="2" t="s">
        <v>139</v>
      </c>
      <c r="R23" s="2" t="s">
        <v>140</v>
      </c>
    </row>
    <row r="24" spans="1:18" ht="63">
      <c r="A24" s="1">
        <v>22</v>
      </c>
      <c r="B24" s="2" t="s">
        <v>141</v>
      </c>
      <c r="C24" s="2" t="s">
        <v>142</v>
      </c>
      <c r="D24" s="2" t="s">
        <v>20</v>
      </c>
      <c r="E24" s="2" t="s">
        <v>21</v>
      </c>
      <c r="F24" s="2" t="s">
        <v>22</v>
      </c>
      <c r="G24" s="2" t="s">
        <v>143</v>
      </c>
      <c r="H24" s="2" t="s">
        <v>25</v>
      </c>
      <c r="I24" s="2" t="s">
        <v>25</v>
      </c>
      <c r="J24" s="2" t="s">
        <v>26</v>
      </c>
      <c r="K24" s="3">
        <f t="shared" si="0"/>
        <v>44458</v>
      </c>
      <c r="L24" s="2" t="s">
        <v>27</v>
      </c>
      <c r="M24" s="2" t="s">
        <v>25</v>
      </c>
      <c r="N24" s="2" t="s">
        <v>144</v>
      </c>
      <c r="O24" s="3">
        <f>DATE(2021,7,24)</f>
        <v>44401</v>
      </c>
      <c r="P24" s="3">
        <f>DATE(2021,7,30)</f>
        <v>44407</v>
      </c>
      <c r="Q24" s="2" t="s">
        <v>145</v>
      </c>
      <c r="R24" s="2" t="s">
        <v>146</v>
      </c>
    </row>
    <row r="25" spans="1:18" ht="42">
      <c r="A25" s="1">
        <v>23</v>
      </c>
      <c r="B25" s="2" t="s">
        <v>147</v>
      </c>
      <c r="C25" s="2" t="s">
        <v>148</v>
      </c>
      <c r="D25" s="2" t="s">
        <v>20</v>
      </c>
      <c r="E25" s="2" t="s">
        <v>21</v>
      </c>
      <c r="F25" s="2" t="s">
        <v>22</v>
      </c>
      <c r="G25" s="2" t="s">
        <v>149</v>
      </c>
      <c r="H25" s="2" t="s">
        <v>150</v>
      </c>
      <c r="I25" s="2" t="s">
        <v>25</v>
      </c>
      <c r="J25" s="2" t="s">
        <v>26</v>
      </c>
      <c r="K25" s="3">
        <f t="shared" si="0"/>
        <v>44458</v>
      </c>
      <c r="L25" s="2" t="s">
        <v>27</v>
      </c>
      <c r="M25" s="2" t="s">
        <v>25</v>
      </c>
      <c r="N25" s="2" t="s">
        <v>151</v>
      </c>
      <c r="O25" s="3">
        <f>DATE(2021,7,4)</f>
        <v>44381</v>
      </c>
      <c r="P25" s="3">
        <f>DATE(2021,7,5)</f>
        <v>44382</v>
      </c>
      <c r="Q25" s="2" t="s">
        <v>152</v>
      </c>
      <c r="R25" s="2" t="s">
        <v>153</v>
      </c>
    </row>
    <row r="26" spans="1:18" ht="52.5">
      <c r="A26" s="1">
        <v>24</v>
      </c>
      <c r="B26" s="2" t="s">
        <v>154</v>
      </c>
      <c r="C26" s="2" t="s">
        <v>155</v>
      </c>
      <c r="D26" s="2" t="s">
        <v>20</v>
      </c>
      <c r="E26" s="2" t="s">
        <v>21</v>
      </c>
      <c r="F26" s="2" t="s">
        <v>22</v>
      </c>
      <c r="G26" s="2" t="s">
        <v>156</v>
      </c>
      <c r="H26" s="2" t="s">
        <v>25</v>
      </c>
      <c r="I26" s="2" t="s">
        <v>25</v>
      </c>
      <c r="J26" s="2" t="s">
        <v>26</v>
      </c>
      <c r="K26" s="3">
        <f t="shared" si="0"/>
        <v>44458</v>
      </c>
      <c r="L26" s="2" t="s">
        <v>27</v>
      </c>
      <c r="M26" s="2" t="s">
        <v>25</v>
      </c>
      <c r="N26" s="2" t="s">
        <v>71</v>
      </c>
      <c r="O26" s="3">
        <f>DATE(2021,7,12)</f>
        <v>44389</v>
      </c>
      <c r="P26" s="3">
        <f>DATE(2021,7,12)</f>
        <v>44389</v>
      </c>
      <c r="Q26" s="2" t="s">
        <v>157</v>
      </c>
      <c r="R26" s="2" t="s">
        <v>158</v>
      </c>
    </row>
    <row r="27" spans="1:18" ht="73.5">
      <c r="A27" s="1">
        <v>25</v>
      </c>
      <c r="B27" s="2" t="s">
        <v>159</v>
      </c>
      <c r="C27" s="2" t="s">
        <v>160</v>
      </c>
      <c r="D27" s="2" t="s">
        <v>20</v>
      </c>
      <c r="E27" s="2" t="s">
        <v>21</v>
      </c>
      <c r="F27" s="2" t="s">
        <v>22</v>
      </c>
      <c r="G27" s="2" t="s">
        <v>161</v>
      </c>
      <c r="H27" s="2" t="s">
        <v>70</v>
      </c>
      <c r="I27" s="2" t="s">
        <v>25</v>
      </c>
      <c r="J27" s="2" t="s">
        <v>26</v>
      </c>
      <c r="K27" s="3">
        <f t="shared" si="0"/>
        <v>44458</v>
      </c>
      <c r="L27" s="2" t="s">
        <v>27</v>
      </c>
      <c r="M27" s="2" t="s">
        <v>25</v>
      </c>
      <c r="N27" s="2" t="s">
        <v>162</v>
      </c>
      <c r="O27" s="3">
        <f>DATE(2021,7,7)</f>
        <v>44384</v>
      </c>
      <c r="P27" s="3">
        <f>DATE(2021,7,15)</f>
        <v>44392</v>
      </c>
      <c r="Q27" s="2" t="s">
        <v>163</v>
      </c>
      <c r="R27" s="2" t="s">
        <v>164</v>
      </c>
    </row>
    <row r="28" spans="1:18" ht="52.5">
      <c r="A28" s="1">
        <v>26</v>
      </c>
      <c r="B28" s="2" t="s">
        <v>165</v>
      </c>
      <c r="C28" s="2" t="s">
        <v>166</v>
      </c>
      <c r="D28" s="2" t="s">
        <v>20</v>
      </c>
      <c r="E28" s="2" t="s">
        <v>21</v>
      </c>
      <c r="F28" s="2" t="s">
        <v>22</v>
      </c>
      <c r="G28" s="2" t="s">
        <v>167</v>
      </c>
      <c r="H28" s="2" t="s">
        <v>25</v>
      </c>
      <c r="I28" s="2" t="s">
        <v>25</v>
      </c>
      <c r="J28" s="2" t="s">
        <v>26</v>
      </c>
      <c r="K28" s="3">
        <f t="shared" si="0"/>
        <v>44458</v>
      </c>
      <c r="L28" s="2" t="s">
        <v>27</v>
      </c>
      <c r="M28" s="2" t="s">
        <v>25</v>
      </c>
      <c r="N28" s="2" t="s">
        <v>168</v>
      </c>
      <c r="O28" s="3">
        <f>DATE(2021,6,29)</f>
        <v>44376</v>
      </c>
      <c r="P28" s="3">
        <f>DATE(2021,7,5)</f>
        <v>44382</v>
      </c>
      <c r="Q28" s="2" t="s">
        <v>169</v>
      </c>
      <c r="R28" s="2" t="s">
        <v>170</v>
      </c>
    </row>
    <row r="29" spans="1:18" ht="42">
      <c r="A29" s="1">
        <v>27</v>
      </c>
      <c r="B29" s="2" t="s">
        <v>171</v>
      </c>
      <c r="C29" s="2" t="s">
        <v>172</v>
      </c>
      <c r="D29" s="2" t="s">
        <v>20</v>
      </c>
      <c r="E29" s="2" t="s">
        <v>21</v>
      </c>
      <c r="F29" s="2" t="s">
        <v>45</v>
      </c>
      <c r="G29" s="2" t="s">
        <v>173</v>
      </c>
      <c r="H29" s="2" t="s">
        <v>25</v>
      </c>
      <c r="I29" s="2" t="s">
        <v>25</v>
      </c>
      <c r="J29" s="2" t="s">
        <v>26</v>
      </c>
      <c r="K29" s="3">
        <f t="shared" si="0"/>
        <v>44458</v>
      </c>
      <c r="L29" s="2" t="s">
        <v>27</v>
      </c>
      <c r="M29" s="2" t="s">
        <v>25</v>
      </c>
      <c r="N29" s="2" t="s">
        <v>47</v>
      </c>
      <c r="O29" s="3">
        <f>DATE(2021,7,16)</f>
        <v>44393</v>
      </c>
      <c r="P29" s="3">
        <f>DATE(2021,7,16)</f>
        <v>44393</v>
      </c>
      <c r="Q29" s="2" t="s">
        <v>174</v>
      </c>
      <c r="R29" s="2" t="s">
        <v>175</v>
      </c>
    </row>
    <row r="30" spans="1:18" ht="15">
      <c r="A30" s="8" t="s">
        <v>176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</row>
  </sheetData>
  <sheetProtection/>
  <mergeCells count="2">
    <mergeCell ref="A1:R1"/>
    <mergeCell ref="A30:R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Председатель ТИК</cp:lastModifiedBy>
  <dcterms:created xsi:type="dcterms:W3CDTF">2021-07-30T13:26:43Z</dcterms:created>
  <dcterms:modified xsi:type="dcterms:W3CDTF">2021-07-30T14:23:37Z</dcterms:modified>
  <cp:category/>
  <cp:version/>
  <cp:contentType/>
  <cp:contentStatus/>
</cp:coreProperties>
</file>