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45" firstSheet="1" activeTab="20"/>
  </bookViews>
  <sheets>
    <sheet name="прил 1" sheetId="24" r:id="rId1"/>
    <sheet name="прил 2" sheetId="20" r:id="rId2"/>
    <sheet name="прил 3" sheetId="9" r:id="rId3"/>
    <sheet name="прил 4" sheetId="19" r:id="rId4"/>
    <sheet name="прил 5 " sheetId="3" r:id="rId5"/>
    <sheet name="прил 6" sheetId="4" r:id="rId6"/>
    <sheet name="прил 7" sheetId="5" r:id="rId7"/>
    <sheet name="прил 7.1" sheetId="23" r:id="rId8"/>
    <sheet name="прил.7.2" sheetId="36" r:id="rId9"/>
    <sheet name="прил.9 на 2021г" sheetId="32" r:id="rId10"/>
    <sheet name="прил.9.1 на 2022г" sheetId="37" r:id="rId11"/>
    <sheet name="прил.9.2 на 2023г" sheetId="33" r:id="rId12"/>
    <sheet name="прил.10" sheetId="34" r:id="rId13"/>
    <sheet name="прил.8" sheetId="38" r:id="rId14"/>
    <sheet name="прил.8.1" sheetId="39" r:id="rId15"/>
    <sheet name="прил.8.2." sheetId="40" r:id="rId16"/>
    <sheet name="прил.8.3." sheetId="41" r:id="rId17"/>
    <sheet name="прил.11" sheetId="42" r:id="rId18"/>
    <sheet name="прил.12" sheetId="43" r:id="rId19"/>
    <sheet name="прил.13" sheetId="44" r:id="rId20"/>
    <sheet name="прил.14" sheetId="45" r:id="rId21"/>
  </sheets>
  <definedNames>
    <definedName name="_xlnm.Print_Titles" localSheetId="1">'прил 2'!$6:$9</definedName>
  </definedNames>
  <calcPr calcId="125725" iterate="1"/>
</workbook>
</file>

<file path=xl/calcChain.xml><?xml version="1.0" encoding="utf-8"?>
<calcChain xmlns="http://schemas.openxmlformats.org/spreadsheetml/2006/main">
  <c r="I11" i="41"/>
  <c r="E11"/>
  <c r="D11"/>
  <c r="H10"/>
  <c r="F10"/>
  <c r="H9"/>
  <c r="H11" s="1"/>
  <c r="F9"/>
  <c r="F11" s="1"/>
  <c r="O16" i="40"/>
  <c r="N16"/>
  <c r="M16"/>
  <c r="I16"/>
  <c r="E16"/>
  <c r="D16"/>
  <c r="C16"/>
  <c r="L15"/>
  <c r="J15"/>
  <c r="H15"/>
  <c r="F15"/>
  <c r="L14"/>
  <c r="J14"/>
  <c r="H14"/>
  <c r="F14"/>
  <c r="L13"/>
  <c r="J13"/>
  <c r="H13"/>
  <c r="F13"/>
  <c r="L12"/>
  <c r="J12"/>
  <c r="H12"/>
  <c r="F12"/>
  <c r="L11"/>
  <c r="J11"/>
  <c r="H11"/>
  <c r="F11"/>
  <c r="L10"/>
  <c r="J10"/>
  <c r="H10"/>
  <c r="F10"/>
  <c r="L9"/>
  <c r="L16" s="1"/>
  <c r="J9"/>
  <c r="J16" s="1"/>
  <c r="H9"/>
  <c r="H16" s="1"/>
  <c r="F9"/>
  <c r="F16" s="1"/>
  <c r="D9" i="39"/>
  <c r="D9" i="38"/>
  <c r="D15" s="1"/>
  <c r="P10" i="40" l="1"/>
  <c r="Q10" s="1"/>
  <c r="P12"/>
  <c r="P15"/>
  <c r="Q15" s="1"/>
  <c r="P11"/>
  <c r="P13"/>
  <c r="Q13" s="1"/>
  <c r="P14"/>
  <c r="J9" i="41"/>
  <c r="L9" s="1"/>
  <c r="J10"/>
  <c r="K10" s="1"/>
  <c r="Q11" i="40"/>
  <c r="Q12"/>
  <c r="Q14"/>
  <c r="P9"/>
  <c r="Q9"/>
  <c r="D16" i="39"/>
  <c r="D14"/>
  <c r="D12"/>
  <c r="D10"/>
  <c r="D13"/>
  <c r="D11"/>
  <c r="D15" s="1"/>
  <c r="D14" i="38"/>
  <c r="D16"/>
  <c r="D10"/>
  <c r="S15" i="40" l="1"/>
  <c r="T15"/>
  <c r="R15"/>
  <c r="U15" s="1"/>
  <c r="R13"/>
  <c r="S13"/>
  <c r="T13"/>
  <c r="T10"/>
  <c r="U10" s="1"/>
  <c r="R10"/>
  <c r="S10"/>
  <c r="R9"/>
  <c r="S9"/>
  <c r="T9"/>
  <c r="T14"/>
  <c r="R14"/>
  <c r="S14"/>
  <c r="U14" s="1"/>
  <c r="P16"/>
  <c r="R12"/>
  <c r="S12"/>
  <c r="T12"/>
  <c r="S11"/>
  <c r="T11"/>
  <c r="R11"/>
  <c r="L10" i="41"/>
  <c r="M10" s="1"/>
  <c r="J11"/>
  <c r="K9"/>
  <c r="K11" s="1"/>
  <c r="U12" i="40"/>
  <c r="Q16"/>
  <c r="U13"/>
  <c r="U11"/>
  <c r="D17" i="39"/>
  <c r="D17" i="38"/>
  <c r="O10" i="41" l="1"/>
  <c r="N10"/>
  <c r="P10"/>
  <c r="Q10" s="1"/>
  <c r="L11"/>
  <c r="M9"/>
  <c r="R16" i="40"/>
  <c r="U9"/>
  <c r="U16" s="1"/>
  <c r="T16"/>
  <c r="S16"/>
  <c r="D19" i="39"/>
  <c r="D20"/>
  <c r="D20" i="38"/>
  <c r="D19"/>
  <c r="D21" i="39" l="1"/>
  <c r="D21" i="38"/>
  <c r="O9" i="41"/>
  <c r="O11" s="1"/>
  <c r="N9"/>
  <c r="M11"/>
  <c r="P9"/>
  <c r="P11" s="1"/>
  <c r="N11"/>
  <c r="D22" i="39"/>
  <c r="D22" i="38"/>
  <c r="Q9" i="41" l="1"/>
  <c r="Q11" s="1"/>
  <c r="D25" i="39"/>
  <c r="D23"/>
  <c r="D24"/>
  <c r="D24" i="38"/>
  <c r="D25"/>
  <c r="D23"/>
  <c r="D26" i="39" l="1"/>
  <c r="D26" i="38"/>
  <c r="K10" i="36" l="1"/>
  <c r="J10"/>
  <c r="H10"/>
  <c r="F10"/>
  <c r="D10"/>
  <c r="C8"/>
  <c r="AH11" i="23"/>
  <c r="AG11"/>
  <c r="AG10" s="1"/>
  <c r="AF11"/>
  <c r="AF10" s="1"/>
  <c r="AE11"/>
  <c r="AE10" s="1"/>
  <c r="AD11"/>
  <c r="AC11"/>
  <c r="AC10" s="1"/>
  <c r="AB11"/>
  <c r="AB10" s="1"/>
  <c r="AA11"/>
  <c r="AA10" s="1"/>
  <c r="Z11"/>
  <c r="Y11"/>
  <c r="Y10" s="1"/>
  <c r="X11"/>
  <c r="X10" s="1"/>
  <c r="W11"/>
  <c r="W10" s="1"/>
  <c r="V11"/>
  <c r="U11"/>
  <c r="U10" s="1"/>
  <c r="T11"/>
  <c r="T10" s="1"/>
  <c r="S11"/>
  <c r="S10" s="1"/>
  <c r="R11"/>
  <c r="Q11"/>
  <c r="Q10" s="1"/>
  <c r="P11"/>
  <c r="P10" s="1"/>
  <c r="O11"/>
  <c r="O10" s="1"/>
  <c r="N11"/>
  <c r="M11"/>
  <c r="M10" s="1"/>
  <c r="L11"/>
  <c r="L10" s="1"/>
  <c r="K11"/>
  <c r="K10" s="1"/>
  <c r="J11"/>
  <c r="I11"/>
  <c r="I10" s="1"/>
  <c r="H11"/>
  <c r="H10" s="1"/>
  <c r="G11"/>
  <c r="G10" s="1"/>
  <c r="F11"/>
  <c r="E11"/>
  <c r="E10" s="1"/>
  <c r="D11"/>
  <c r="D10" s="1"/>
  <c r="AD10"/>
  <c r="Z10"/>
  <c r="V10"/>
  <c r="R10"/>
  <c r="N10"/>
  <c r="J10"/>
  <c r="F10"/>
</calcChain>
</file>

<file path=xl/sharedStrings.xml><?xml version="1.0" encoding="utf-8"?>
<sst xmlns="http://schemas.openxmlformats.org/spreadsheetml/2006/main" count="2293" uniqueCount="554">
  <si>
    <t>КЦСР</t>
  </si>
  <si>
    <t>КВР</t>
  </si>
  <si>
    <t>А</t>
  </si>
  <si>
    <t>Итого</t>
  </si>
  <si>
    <t>N п/п</t>
  </si>
  <si>
    <t>Наименование мероприятия, цели (направления) расходования средств</t>
  </si>
  <si>
    <t>Объем субсидии,тыс.рублей</t>
  </si>
  <si>
    <t>….</t>
  </si>
  <si>
    <t>Код</t>
  </si>
  <si>
    <t>Публичное нормативное обязательство</t>
  </si>
  <si>
    <t>Состав публичного нормативного обязательства</t>
  </si>
  <si>
    <t>Правовое основание</t>
  </si>
  <si>
    <t>Категория получателей</t>
  </si>
  <si>
    <t>и т.д. в разрезе НПА</t>
  </si>
  <si>
    <t xml:space="preserve">Руководитель, заместитель руководителя </t>
  </si>
  <si>
    <t>Исполнитель _____________   ______________________</t>
  </si>
  <si>
    <t>________________________       _______________________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</si>
  <si>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</si>
  <si>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</si>
  <si>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Телефон:_______________________________________</t>
  </si>
  <si>
    <t>I. Публичные обязательства</t>
  </si>
  <si>
    <t>II. Публичные нормативные обязательства</t>
  </si>
  <si>
    <t>Размер выплаты, установленный нормативным правовым актом</t>
  </si>
  <si>
    <t>в том числе:</t>
  </si>
  <si>
    <t>Наименование расходного обязательства</t>
  </si>
  <si>
    <t>проект</t>
  </si>
  <si>
    <t>штатная численность, ед.</t>
  </si>
  <si>
    <t>ВСЕГО ОПЛАТА ТРУДА</t>
  </si>
  <si>
    <t>Приложение № 1 к Методическим указаниям</t>
  </si>
  <si>
    <t>Перемещаемый объем бюджетных ассигнований (тыс.руб.)</t>
  </si>
  <si>
    <t>Наименование бюджетного ассигнования</t>
  </si>
  <si>
    <t>наименование</t>
  </si>
  <si>
    <t>код</t>
  </si>
  <si>
    <t>Раздел, подраздел</t>
  </si>
  <si>
    <t>Изменение объемов действующих расходных обязательств</t>
  </si>
  <si>
    <t>Объем принимаемых расходных обязательств</t>
  </si>
  <si>
    <t>1.</t>
  </si>
  <si>
    <t>2.</t>
  </si>
  <si>
    <t>3.</t>
  </si>
  <si>
    <t>Приложение № 5 к Методическим указаниям</t>
  </si>
  <si>
    <t>Раздел_________________________________________________________</t>
  </si>
  <si>
    <t>Количество учреждений, ед.</t>
  </si>
  <si>
    <t>Расходы всего, тыс.руб.</t>
  </si>
  <si>
    <t xml:space="preserve">Доля расходов за счет средств, полученных от приносящей доход деятельности, в общем объеме, в %           </t>
  </si>
  <si>
    <t>за счет средств, полученных от приносящей доход деятельности</t>
  </si>
  <si>
    <t>Приложение № 3 к Методическим указаниям</t>
  </si>
  <si>
    <t>Приложение № 7 к Методическим указаниям</t>
  </si>
  <si>
    <t>№ п/п</t>
  </si>
  <si>
    <t>Приложение № 6 к Методическим указаниям</t>
  </si>
  <si>
    <t>Примечание*</t>
  </si>
  <si>
    <t>наименование показателей</t>
  </si>
  <si>
    <t>схема расчета, дополнительные пояснения</t>
  </si>
  <si>
    <t>цифровые данные</t>
  </si>
  <si>
    <t>Сумма ежемесячного денежного вознаграждения в месяц</t>
  </si>
  <si>
    <t>Сумма ежемесячного денежного вознаграждения в год</t>
  </si>
  <si>
    <t>п.1 * 12</t>
  </si>
  <si>
    <t>Итого:</t>
  </si>
  <si>
    <t>Расчет средств на выплату:</t>
  </si>
  <si>
    <t>На выплату ежемесячной процентной надбавки за работу в районах Крайнего Севера и приравненных к ним местностях</t>
  </si>
  <si>
    <t>Итого на год:</t>
  </si>
  <si>
    <t>п.6 + п.7 + п.8</t>
  </si>
  <si>
    <t>Итого на месяц:</t>
  </si>
  <si>
    <t>Для расчета ежегодного оплачиваемого отпуска - в размере ежемесячного фонда оплаты труда</t>
  </si>
  <si>
    <t>п.9 + п.11 + п.12 + п.13</t>
  </si>
  <si>
    <t>Наименование должностей</t>
  </si>
  <si>
    <t>Районный коэффициент и северная надбавка на год (120%)</t>
  </si>
  <si>
    <t>Итого месячный фонд оплаты труда</t>
  </si>
  <si>
    <t>п.4 * п.5</t>
  </si>
  <si>
    <t>Всего:</t>
  </si>
  <si>
    <t>Должность</t>
  </si>
  <si>
    <t>Установ-ленный должностной оклад</t>
  </si>
  <si>
    <t>Размер надбавки за выслугу лет                    (до 30%)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</si>
  <si>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</si>
  <si>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</si>
  <si>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</si>
  <si>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ВСЕГО:</t>
  </si>
  <si>
    <t>6.</t>
  </si>
  <si>
    <t>Справочно: средняя зарплата на 1 работника, рублей</t>
  </si>
  <si>
    <t xml:space="preserve">Информация об объёмах бюджетных ассигнований на оплату труда ( денежное содержание) </t>
  </si>
  <si>
    <t>среднесписочная численность, ед.</t>
  </si>
  <si>
    <r>
      <t>расходы (</t>
    </r>
    <r>
      <rPr>
        <i/>
        <sz val="11"/>
        <rFont val="Times New Roman"/>
        <family val="1"/>
        <charset val="204"/>
      </rPr>
      <t>заработная плата с начислениями на неё</t>
    </r>
    <r>
      <rPr>
        <sz val="11"/>
        <rFont val="Times New Roman"/>
        <family val="1"/>
        <charset val="204"/>
      </rPr>
      <t>)- всего, тыс.руб.</t>
    </r>
  </si>
  <si>
    <t>в т. заработная плата- всего</t>
  </si>
  <si>
    <t>в т.ч.начисления на заработную плату - всего</t>
  </si>
  <si>
    <t>Наименование мероприятия</t>
  </si>
  <si>
    <t>Приложение № 2 к Методическим указаниям</t>
  </si>
  <si>
    <t>Реквизиты нормативного правового акта</t>
  </si>
  <si>
    <t>________________       _______________________</t>
  </si>
  <si>
    <t xml:space="preserve">         (подпись)                    (расшифровка подписи)</t>
  </si>
  <si>
    <t>Исполнитель:</t>
  </si>
  <si>
    <r>
      <t xml:space="preserve">Единица измерения: </t>
    </r>
    <r>
      <rPr>
        <i/>
        <sz val="11"/>
        <color indexed="8"/>
        <rFont val="Times New Roman"/>
        <family val="1"/>
        <charset val="204"/>
      </rPr>
      <t>тыс.рублей</t>
    </r>
    <r>
      <rPr>
        <sz val="11"/>
        <color indexed="8"/>
        <rFont val="Times New Roman"/>
        <family val="1"/>
        <charset val="204"/>
      </rPr>
      <t xml:space="preserve"> </t>
    </r>
  </si>
  <si>
    <t>Примечание  (указать обоснование изменений)</t>
  </si>
  <si>
    <t>Дата предоставления:___________________________</t>
  </si>
  <si>
    <t>из них:</t>
  </si>
  <si>
    <t>2021 год</t>
  </si>
  <si>
    <t xml:space="preserve"> на 2021 год</t>
  </si>
  <si>
    <t>Категории работников</t>
  </si>
  <si>
    <t>Наименование государственного учреждения (кратко)</t>
  </si>
  <si>
    <t>Наименование ГРБС</t>
  </si>
  <si>
    <t>Штатная численность, единиц</t>
  </si>
  <si>
    <t>Среднесписочная численность работников, чел.</t>
  </si>
  <si>
    <r>
      <t xml:space="preserve">Расходы на заработную плату и начисления на неё - всего, </t>
    </r>
    <r>
      <rPr>
        <i/>
        <sz val="10"/>
        <color theme="1"/>
        <rFont val="Calibri"/>
        <family val="2"/>
        <charset val="204"/>
        <scheme val="minor"/>
      </rPr>
      <t>тыс.рублей</t>
    </r>
  </si>
  <si>
    <t xml:space="preserve"> заработная  плата</t>
  </si>
  <si>
    <t xml:space="preserve">начисления на заработную плату </t>
  </si>
  <si>
    <t>Б</t>
  </si>
  <si>
    <t>х</t>
  </si>
  <si>
    <t>4=5+6</t>
  </si>
  <si>
    <t>АУ "……"</t>
  </si>
  <si>
    <t xml:space="preserve"> - категории работников, подпадающие под действие указов Президента Российской Федерации от 2012 года, из них:</t>
  </si>
  <si>
    <t>1.1.</t>
  </si>
  <si>
    <t xml:space="preserve"> - Педагогические работники образовательных организаций общего образования</t>
  </si>
  <si>
    <t>1.2.</t>
  </si>
  <si>
    <t xml:space="preserve"> - Педагогические работники дошкольных образовательных организаций</t>
  </si>
  <si>
    <t>1.3.</t>
  </si>
  <si>
    <t xml:space="preserve">  - Педагогические работники дополнительного образования детей</t>
  </si>
  <si>
    <t>1.4.</t>
  </si>
  <si>
    <t xml:space="preserve">  - Работники учреждений культуры</t>
  </si>
  <si>
    <r>
      <t xml:space="preserve"> - категории работников, </t>
    </r>
    <r>
      <rPr>
        <b/>
        <u/>
        <sz val="11"/>
        <color theme="1"/>
        <rFont val="Calibri"/>
        <family val="2"/>
        <charset val="204"/>
        <scheme val="minor"/>
      </rPr>
      <t>не подпадающие</t>
    </r>
    <r>
      <rPr>
        <b/>
        <sz val="11"/>
        <color theme="1"/>
        <rFont val="Calibri"/>
        <family val="2"/>
        <charset val="204"/>
        <scheme val="minor"/>
      </rPr>
      <t xml:space="preserve"> под действие указов Президента Российской Федерации от 2012 года, из них:</t>
    </r>
  </si>
  <si>
    <t>2.2.</t>
  </si>
  <si>
    <t xml:space="preserve"> - низкооплачиваемые категории работников, которым производятся доплаты до уровня не ниже установленной федеральным законом величины МРОТ (с учётом определения Конституционного Суда Российской Федерации от 7.12.2017 года № 38-П).</t>
  </si>
  <si>
    <t>"________"   ______________________   ___________г.</t>
  </si>
  <si>
    <t>Исполнитель (ФИО, телефон)   ______________________</t>
  </si>
  <si>
    <t>за счёт иной, приносящейход деятельности</t>
  </si>
  <si>
    <t>за счёт иной, приноящей доход деят.</t>
  </si>
  <si>
    <t>5=9+13</t>
  </si>
  <si>
    <t>6=10+14</t>
  </si>
  <si>
    <t>7=11+15</t>
  </si>
  <si>
    <t>8=9+10+11</t>
  </si>
  <si>
    <t>12=13+14+15</t>
  </si>
  <si>
    <t>20=24+28</t>
  </si>
  <si>
    <t>21=25+29</t>
  </si>
  <si>
    <t>КОСГУ</t>
  </si>
  <si>
    <t>От передающей стороны:</t>
  </si>
  <si>
    <t>От принимающей стороны:</t>
  </si>
  <si>
    <t>(должность)</t>
  </si>
  <si>
    <t>(подпись)</t>
  </si>
  <si>
    <t>(расшифровка подписи)</t>
  </si>
  <si>
    <t>Исполнитель</t>
  </si>
  <si>
    <t>Телефон:</t>
  </si>
  <si>
    <t>Дата подписания:</t>
  </si>
  <si>
    <t>Приложение № 8.1 к Методическим указаниям</t>
  </si>
  <si>
    <t>Наименование Главного распорядителя бюджетных средств ____________________________________________________</t>
  </si>
  <si>
    <t>Наименование Главного распорядителя бюджетных средств ______________________________________</t>
  </si>
  <si>
    <t xml:space="preserve">за счет средств местного бюджета </t>
  </si>
  <si>
    <t>Наименование Главного распорядителя бюджетных средств___________________________________________________</t>
  </si>
  <si>
    <t>Денежное содержание работников органов местного самоуправления</t>
  </si>
  <si>
    <t>Работников муниципальных учреждений (КУ, БУ, АУ)</t>
  </si>
  <si>
    <t>из них ср-ва окруж.бюджета</t>
  </si>
  <si>
    <t>из них работников муниципальных учреждений, попдпадающих под действие Указов Президента Российской Федерации - всего</t>
  </si>
  <si>
    <t>Дата предоставления:_______________________</t>
  </si>
  <si>
    <t>п.6 * (70%)</t>
  </si>
  <si>
    <t>Наименование Главного распорядителя бюджетных средств   ___________________________________________________________________</t>
  </si>
  <si>
    <t>кол-во ед-ц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</si>
  <si>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</si>
  <si>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</si>
  <si>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</si>
  <si>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</si>
  <si>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схема заполнения</t>
  </si>
  <si>
    <t>по штатному расписанию</t>
  </si>
  <si>
    <t>установленный %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</si>
  <si>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</si>
  <si>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</si>
  <si>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</si>
  <si>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</si>
  <si>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</si>
  <si>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</si>
  <si>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t>п.4+п.6+п.8+п.10+п.12+п.13+п.14+п.15+п.16</t>
  </si>
  <si>
    <t>(п.17*12)+п.18+п.19+п.20</t>
  </si>
  <si>
    <t>высшие-    главные-    ведущие-   старшие-    младшие-</t>
  </si>
  <si>
    <t xml:space="preserve">Исполнитель _____________  </t>
  </si>
  <si>
    <t xml:space="preserve">________________________       </t>
  </si>
  <si>
    <t xml:space="preserve">Телефон: </t>
  </si>
  <si>
    <t>Наименование Главного распорядителя бюджетных средств  ____________________________________________________________</t>
  </si>
  <si>
    <t>Размер надбавки за особые условия работы (до 100 %)</t>
  </si>
  <si>
    <t>(п.4 +п.6+п.8) * п.9</t>
  </si>
  <si>
    <t>(п.4 +п.6+п.8+п.10) * 70%</t>
  </si>
  <si>
    <t>(п.4 +п.6+п.8+п.10) * 50%</t>
  </si>
  <si>
    <t>(п.4 +п.6+п.8+п.10+п.11+п.12)</t>
  </si>
  <si>
    <t>(п.13*12)+п.14+п.15+ п.16</t>
  </si>
  <si>
    <t>Наименование должности</t>
  </si>
  <si>
    <t>Приложение № 4 к Методическим указаниям</t>
  </si>
  <si>
    <t>из них ср-ва федер.и окружн. бюджета</t>
  </si>
  <si>
    <t>Приложение № 7.1 к Методическим указаниям</t>
  </si>
  <si>
    <t>Приложение № 8.2 к Методическим указаниям</t>
  </si>
  <si>
    <t xml:space="preserve">Приложение № 8.3 к Методическим указаниям </t>
  </si>
  <si>
    <t>Приложение № 10 к Методическим указаниям</t>
  </si>
  <si>
    <t>бюджет автономного округа</t>
  </si>
  <si>
    <t>федеральный бюджет</t>
  </si>
  <si>
    <t>…</t>
  </si>
  <si>
    <t xml:space="preserve">2021 год </t>
  </si>
  <si>
    <t>Информация об объемах бюджетных ассигнований, направляемых на поддержку семьи и детей</t>
  </si>
  <si>
    <t>Наименование Главного распорядителя бюджетных средств____________________________________________________</t>
  </si>
  <si>
    <t xml:space="preserve">Единица измерения: тыс.рублей  </t>
  </si>
  <si>
    <t>Примечание</t>
  </si>
  <si>
    <t>Всего</t>
  </si>
  <si>
    <t>средства местного бюджета</t>
  </si>
  <si>
    <t>Всего, в том числе:</t>
  </si>
  <si>
    <t>(Наименование муниципальной программы)</t>
  </si>
  <si>
    <t>(наименование мероприятия, направления расходов)</t>
  </si>
  <si>
    <t>2.1.</t>
  </si>
  <si>
    <t>3.1.</t>
  </si>
  <si>
    <t>3.2.</t>
  </si>
  <si>
    <t>и т.д.</t>
  </si>
  <si>
    <t>Дата предоставления:____________________________</t>
  </si>
  <si>
    <r>
      <t xml:space="preserve">Передающая сторона </t>
    </r>
    <r>
      <rPr>
        <i/>
        <sz val="14"/>
        <rFont val="Times New Roman"/>
        <family val="1"/>
        <charset val="204"/>
      </rPr>
      <t>(наименование ГРБС)</t>
    </r>
  </si>
  <si>
    <r>
      <t xml:space="preserve">Принимающая сторона </t>
    </r>
    <r>
      <rPr>
        <i/>
        <sz val="14"/>
        <rFont val="Times New Roman"/>
        <family val="1"/>
        <charset val="204"/>
      </rPr>
      <t>(наименование ГРБС)</t>
    </r>
  </si>
  <si>
    <t>Бюджетная классификация расходов бюджета</t>
  </si>
  <si>
    <t>2022 год</t>
  </si>
  <si>
    <t>Дополнительная кл.</t>
  </si>
  <si>
    <t>Наименование муниципальной программы ______________________________________</t>
  </si>
  <si>
    <t>В</t>
  </si>
  <si>
    <t>Планируемые к принятию решения (конкретизируются меры, принимаемые (планируемые), соответствующие наименованию мероприятия</t>
  </si>
  <si>
    <t>Описание результата (+;-), планируемого к достижению  с указанием периода и единиц измерения *</t>
  </si>
  <si>
    <t xml:space="preserve">1. </t>
  </si>
  <si>
    <t xml:space="preserve">Устранение избыточных, дублирующих функций (укрупнение, объединение органов власти путём слияния, присоединения, передачи функций) </t>
  </si>
  <si>
    <t>Иные направления (расшифровать)</t>
  </si>
  <si>
    <t>2.3.</t>
  </si>
  <si>
    <t xml:space="preserve">Передача несвойственных функций, обслуживающего персонала и непрофильных специалистов учреждений на аутсорсинг, в том числе уменьшение численности обслуживающего персонала и непрофильных специалистов учреждений </t>
  </si>
  <si>
    <t>2.4.</t>
  </si>
  <si>
    <t>2.5.</t>
  </si>
  <si>
    <t>2.6.</t>
  </si>
  <si>
    <t>2.7.</t>
  </si>
  <si>
    <t>2.8.</t>
  </si>
  <si>
    <t>Реализация мероприятий по энергосбережению</t>
  </si>
  <si>
    <t>2.9.</t>
  </si>
  <si>
    <t>2.10.</t>
  </si>
  <si>
    <r>
      <t xml:space="preserve">Иные направления повышения эффективности бюджетных расходов  </t>
    </r>
    <r>
      <rPr>
        <i/>
        <sz val="10"/>
        <rFont val="Times New Roman"/>
        <family val="1"/>
        <charset val="204"/>
      </rPr>
      <t>(продолжить перечень)</t>
    </r>
  </si>
  <si>
    <t>в том числе реальная экономия</t>
  </si>
  <si>
    <r>
      <t xml:space="preserve">Бюджетный эффект (-), </t>
    </r>
    <r>
      <rPr>
        <i/>
        <sz val="11"/>
        <rFont val="Times New Roman"/>
        <family val="1"/>
        <charset val="204"/>
      </rPr>
      <t>тыс.рублей</t>
    </r>
  </si>
  <si>
    <t xml:space="preserve">Муниципальные учреждения - всего </t>
  </si>
  <si>
    <t>…(наименование учр.)</t>
  </si>
  <si>
    <t>Х</t>
  </si>
  <si>
    <r>
      <t xml:space="preserve">1. Муниципальные учреждения, оказывающие услуги физическим и юридическим лицам - </t>
    </r>
    <r>
      <rPr>
        <b/>
        <sz val="12"/>
        <rFont val="Times New Roman"/>
        <family val="1"/>
        <charset val="204"/>
      </rPr>
      <t xml:space="preserve">всего, </t>
    </r>
    <r>
      <rPr>
        <b/>
        <i/>
        <sz val="12"/>
        <rFont val="Times New Roman"/>
        <family val="1"/>
        <charset val="204"/>
      </rPr>
      <t>в т.ч.: (расшифровать)</t>
    </r>
  </si>
  <si>
    <r>
      <t xml:space="preserve">2. Иные муниципальные учреждения - </t>
    </r>
    <r>
      <rPr>
        <b/>
        <sz val="12"/>
        <rFont val="Times New Roman"/>
        <family val="1"/>
        <charset val="204"/>
      </rPr>
      <t xml:space="preserve">всего, в </t>
    </r>
    <r>
      <rPr>
        <b/>
        <i/>
        <sz val="12"/>
        <rFont val="Times New Roman"/>
        <family val="1"/>
        <charset val="204"/>
      </rPr>
      <t>т.ч.: (расшифровать)</t>
    </r>
  </si>
  <si>
    <t xml:space="preserve"> на 2022 год</t>
  </si>
  <si>
    <t xml:space="preserve"> Перечень направлений и объемы бюджетных ассигнований бюджета городского округа, передаваемые бюджетным и автономным учреждениям в виде субсидий на иные цели</t>
  </si>
  <si>
    <t>* в примечании приводятся обоснования необходимости передачи бюджетным и автономным учреждениям субсидии на иные цели (в т.ч. невозможность реализации через муниципальное задание)</t>
  </si>
  <si>
    <r>
      <t xml:space="preserve">за счет средств местного бюджета  </t>
    </r>
    <r>
      <rPr>
        <i/>
        <sz val="12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Решение Думы города Урай 20.12.2018 №80 с последними изменениями)</t>
    </r>
  </si>
  <si>
    <t xml:space="preserve">Перечень направлений и объемы бюджетных ассигнований бюджета городского округа, передаваемые в виде субсидий, в соответствии с п.2 и 7 ст.78 и п.2 и 4 ст.78.1 Бюджетного кодекса РФ </t>
  </si>
  <si>
    <t>Наименование субсидии</t>
  </si>
  <si>
    <t>Реквизиты НПА</t>
  </si>
  <si>
    <t xml:space="preserve"> Цель, направление расходования средств</t>
  </si>
  <si>
    <t>Норма БК РФ (пункт, статья)</t>
  </si>
  <si>
    <t>Код вида расходов бюджетной классификации</t>
  </si>
  <si>
    <t>в % к 2020 г.</t>
  </si>
  <si>
    <t>в % к 2021 г.</t>
  </si>
  <si>
    <t>Справочно:    среднемесячная заработная плата на 1 работника за счёт всех источников, рублей</t>
  </si>
  <si>
    <t>19=20+21+22</t>
  </si>
  <si>
    <t>22=26+30</t>
  </si>
  <si>
    <t>23=24+25+26</t>
  </si>
  <si>
    <t>27=28+29+30</t>
  </si>
  <si>
    <t>Муниципальная программа ______________________________________</t>
  </si>
  <si>
    <t>за счёт средств ФБ, ОБ</t>
  </si>
  <si>
    <t>за счёт местного бюджета</t>
  </si>
  <si>
    <t>1. Муниципальные учреждения - итого, в т.ч.:</t>
  </si>
  <si>
    <t>Наименование МО</t>
  </si>
  <si>
    <t>Объём дополнительных средств, предусмотренных МО (по инфрм.МО)</t>
  </si>
  <si>
    <t>отклонение (+,-)</t>
  </si>
  <si>
    <t xml:space="preserve">Работники муниципальных  образовательных организаций дополнительного образования детей (всех ведомств) </t>
  </si>
  <si>
    <t>Работники муниципальных  учреждений культуры</t>
  </si>
  <si>
    <t xml:space="preserve">среднесписочная  численность педагогических работников </t>
  </si>
  <si>
    <r>
      <t>среднемесячная заработная плата</t>
    </r>
    <r>
      <rPr>
        <sz val="11"/>
        <rFont val="Times New Roman"/>
        <family val="1"/>
        <charset val="204"/>
      </rPr>
      <t>, рублей</t>
    </r>
  </si>
  <si>
    <t>3=1-2</t>
  </si>
  <si>
    <t>г. Урай</t>
  </si>
  <si>
    <t>по информации в МИНтруд</t>
  </si>
  <si>
    <t>Приложение № 7.2. к Методическим указаниям</t>
  </si>
  <si>
    <t>п.10</t>
  </si>
  <si>
    <t>средства ФБ, ОБ</t>
  </si>
  <si>
    <t>Наименование национального проекта___________________________________________</t>
  </si>
  <si>
    <t>Наименование Регионального проекта</t>
  </si>
  <si>
    <r>
      <rPr>
        <b/>
        <sz val="12"/>
        <color theme="1"/>
        <rFont val="Times New Roman"/>
        <family val="1"/>
        <charset val="204"/>
      </rPr>
      <t>Всего объемы финансового обеспечения</t>
    </r>
    <r>
      <rPr>
        <sz val="11"/>
        <color theme="1"/>
        <rFont val="Times New Roman"/>
        <family val="1"/>
        <charset val="204"/>
      </rPr>
      <t xml:space="preserve">, </t>
    </r>
    <r>
      <rPr>
        <i/>
        <sz val="10"/>
        <color theme="1"/>
        <rFont val="Times New Roman"/>
        <family val="1"/>
        <charset val="204"/>
      </rPr>
      <t>тыс.рублей</t>
    </r>
  </si>
  <si>
    <t xml:space="preserve">По соглашению о реализации регионального проекта в рамках федерального проекта </t>
  </si>
  <si>
    <t xml:space="preserve">За соглашением о реализации регионального проекта в рамках федерального проекта </t>
  </si>
  <si>
    <t xml:space="preserve">Значение целевых показателей, результатов </t>
  </si>
  <si>
    <r>
      <t xml:space="preserve">Объемы финансового обеспечения, </t>
    </r>
    <r>
      <rPr>
        <i/>
        <sz val="10"/>
        <color theme="1"/>
        <rFont val="Times New Roman"/>
        <family val="1"/>
        <charset val="204"/>
      </rPr>
      <t>тыс.рублей</t>
    </r>
  </si>
  <si>
    <t>Значение целевых показателей, результатов</t>
  </si>
  <si>
    <r>
      <t xml:space="preserve">Объемы финансового обеспечения, </t>
    </r>
    <r>
      <rPr>
        <i/>
        <sz val="11"/>
        <color theme="1"/>
        <rFont val="Times New Roman"/>
        <family val="1"/>
        <charset val="204"/>
      </rPr>
      <t>тыс.рублей</t>
    </r>
  </si>
  <si>
    <t xml:space="preserve">местный бюджет </t>
  </si>
  <si>
    <t>бюджеты государственных внебюджетных фондов</t>
  </si>
  <si>
    <t>внебюджетные источники</t>
  </si>
  <si>
    <t>1=2+3+4+5+6 = (8+15)</t>
  </si>
  <si>
    <t>2=9</t>
  </si>
  <si>
    <t>3=10+16</t>
  </si>
  <si>
    <t>4=11+17</t>
  </si>
  <si>
    <t>5=12+18</t>
  </si>
  <si>
    <t>6=13+19</t>
  </si>
  <si>
    <t>8=9+10+11+12+13</t>
  </si>
  <si>
    <t>15=16+17+18+19</t>
  </si>
  <si>
    <t>Региональный проект "….."</t>
  </si>
  <si>
    <t xml:space="preserve">в т.ч. </t>
  </si>
  <si>
    <r>
      <t xml:space="preserve">Целевые показатели, </t>
    </r>
    <r>
      <rPr>
        <i/>
        <sz val="10"/>
        <color theme="1"/>
        <rFont val="Times New Roman"/>
        <family val="1"/>
        <charset val="204"/>
      </rPr>
      <t>ед.измерения</t>
    </r>
  </si>
  <si>
    <r>
      <t xml:space="preserve">Результаты*, </t>
    </r>
    <r>
      <rPr>
        <i/>
        <sz val="10"/>
        <color theme="1"/>
        <rFont val="Times New Roman"/>
        <family val="1"/>
        <charset val="204"/>
      </rPr>
      <t>ед.измерения</t>
    </r>
  </si>
  <si>
    <r>
      <t xml:space="preserve">Результаты**, </t>
    </r>
    <r>
      <rPr>
        <i/>
        <sz val="10"/>
        <color theme="1"/>
        <rFont val="Times New Roman"/>
        <family val="1"/>
        <charset val="204"/>
      </rPr>
      <t>ед.измерения</t>
    </r>
  </si>
  <si>
    <t xml:space="preserve">*-  заполняются в году достижения результата </t>
  </si>
  <si>
    <t>Наименование ответственного исполнителя муниципальной программы (главного распорядителя бюджетных средств)___________________________________________________________________________</t>
  </si>
  <si>
    <t>Приложение № 9 к Методическим рекомендациям</t>
  </si>
  <si>
    <t xml:space="preserve"> план на 2021 год</t>
  </si>
  <si>
    <t xml:space="preserve"> план на 2022 год</t>
  </si>
  <si>
    <t>Приложение № 9.1 к Методическим рекомендациям</t>
  </si>
  <si>
    <t>Приложение № 9.2 к Методическим рекомендациям</t>
  </si>
  <si>
    <t>Повышение эффективности расходов на муниципальное управление</t>
  </si>
  <si>
    <t>Повышение эффективности расходов на текущее содержание органов власти, централизация отдельных функций, развитие предоставления муниципальных услуг в электронной форме</t>
  </si>
  <si>
    <t>Повышение эффективности использования муниципального имущества</t>
  </si>
  <si>
    <t>Повышение эффективности расходов на содержание бюджетной сети, а также расходов, связанных с предоставлением субсидий и иных мер поддержки негосударственным учреждениям</t>
  </si>
  <si>
    <t>Реорганизация муниципальных учреждений путем присоединения, слияния, ликвидации</t>
  </si>
  <si>
    <t>Реструктуризация бюджетной сети, включая изменение типа существующих муниципальных учреждений, перепрофилирование муниципальных учреждений</t>
  </si>
  <si>
    <t xml:space="preserve">Оптимизация штатной численности муниципальных учреждений </t>
  </si>
  <si>
    <t>Повышение эффективности использования муниципальных имущества</t>
  </si>
  <si>
    <t>Централизация отдельных функций муниципальных учреждений (создание централизованных служб)</t>
  </si>
  <si>
    <t>Включение в нормативные затраты на содержание имущества только затрат на имущество, используемого для выполнения муниципального задания, а также отказ от содержания имущества, неиспользуемого для выполнения муниципального задания</t>
  </si>
  <si>
    <t xml:space="preserve">Повышение качества и расширение спектра муниципальных услуг, в том числе перечня платных услуг, связанных с основной и сопутствующей деятельностью учреждения </t>
  </si>
  <si>
    <t xml:space="preserve">Общая характеристика сети и расходов муниципальных учреждений </t>
  </si>
  <si>
    <t xml:space="preserve">Информация о численности и расходах на оплату труда в разрезе категорий работников муниципальных учреждений </t>
  </si>
  <si>
    <t xml:space="preserve">2022 год </t>
  </si>
  <si>
    <t>Формирование годового нормативного объёма расходов на денежное содержание лиц, замещающих муниципальные должности (глава городского округа, председатель и заместитель председателя Думы)</t>
  </si>
  <si>
    <t>Расчет суммы средств, направляемых для выплаты:</t>
  </si>
  <si>
    <t>БАЗОВЫЙ ОКЛАД</t>
  </si>
  <si>
    <t>Коэффициент кратности, соответствующей категории/группы должностей</t>
  </si>
  <si>
    <t>базовый оклад*коэф.кратности</t>
  </si>
  <si>
    <t>Ежемесячной выплаты за работу со сведениями, составляющими государственную тайну - в размере 9 (девяти) денежных вознаграждений</t>
  </si>
  <si>
    <t>п.1 * 9</t>
  </si>
  <si>
    <t>Премий за выполнение особо важных и сложных заданий - в размере 2 (двух) денежных вознаграждений</t>
  </si>
  <si>
    <t>п.1* 2</t>
  </si>
  <si>
    <t>Ежемесячного денежного поощрения - в размере 35 денежных вознаграждений</t>
  </si>
  <si>
    <t xml:space="preserve">(п.1 * 35) </t>
  </si>
  <si>
    <t>сумма данных по пунктам от 2 до пункта 5 включительно</t>
  </si>
  <si>
    <t>Районного коэффициента (коэффициента)</t>
  </si>
  <si>
    <t>п.6 *(50%)</t>
  </si>
  <si>
    <t>п.9 / 12 месяцев</t>
  </si>
  <si>
    <t>Премии по результатам работы за квартал, год - в размере 4,5 месячных фондов оплаты труда</t>
  </si>
  <si>
    <t>п.10 * 4,5</t>
  </si>
  <si>
    <t>Единовременной выплаты при предоставлении ежегодного оплачиваемого отпуска и материальной помощи - в размере 3,5 месячных фондов оплаты труда</t>
  </si>
  <si>
    <t>п.10 * 3,5</t>
  </si>
  <si>
    <t>Итого ФОТ на год:</t>
  </si>
  <si>
    <t>Примечание: в основу расчёта входит данная схема, расчёт производится по всем категориям/группам должностей штатного расписания, в соответствии с постановлением правительства ХМАО-Югры "О предельных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ХМАО-Югре"</t>
  </si>
  <si>
    <t>Формирование годового нормативного объёма расходов на денежное содержание муниципальных служащих</t>
  </si>
  <si>
    <t>Сумма должностных окладов в месяц</t>
  </si>
  <si>
    <t>Сумма должностных окладов на год</t>
  </si>
  <si>
    <t>Ежемесячной надбавки к долдностному окладу  за классный чин - в размере 4 (четырех) должностных окладов</t>
  </si>
  <si>
    <t>п.1 * 4</t>
  </si>
  <si>
    <t xml:space="preserve">Ежемесячной надбавки к должностному окладу за выслугу лет - в размере 3 (трех) должностных окладов </t>
  </si>
  <si>
    <t xml:space="preserve">п.1 * 3 </t>
  </si>
  <si>
    <t>Ежемесячной надбавки к должностному окладу за особые условия муниципальной службы - в размере 14 (четырнадцати) должностных окладов (учитывается только в том случае, если в функциональные обязанности муниципального служащего, входит работа, связанная с допуском к гос.тайне на постоянной основе)</t>
  </si>
  <si>
    <t xml:space="preserve">п.1 * 14 </t>
  </si>
  <si>
    <t>Ежемесячной процентной надбавки к должностному окладу за работу со сведениями, составляющими государственную тайну - в размере 7 (семи) должностных окладов</t>
  </si>
  <si>
    <t>п.1 * 7</t>
  </si>
  <si>
    <t xml:space="preserve">Премий за выполнение особо важных и сложных заданий - в размере 2 (двух) должностных окладов </t>
  </si>
  <si>
    <t>(п.1 + п.3 / 12) * 2</t>
  </si>
  <si>
    <t>Ежемесячного денежного поощрения - в размере 35 должностных окладов</t>
  </si>
  <si>
    <t xml:space="preserve"> (п.1 * 35) </t>
  </si>
  <si>
    <t>сумма данных по пунктам от 2 до пункта 8 включительно</t>
  </si>
  <si>
    <t>п.9 * (70%)</t>
  </si>
  <si>
    <t>п.9 *(50%)</t>
  </si>
  <si>
    <t>п.9 + п.10 + п.11</t>
  </si>
  <si>
    <t>п.12 / 12м/ц</t>
  </si>
  <si>
    <t>Поощрение по результатам работы за квартал, год - в размере 6 месячных фондов оплаты труда</t>
  </si>
  <si>
    <t>п.13 * 6</t>
  </si>
  <si>
    <t>Единовременной выплаты при предоставлении ежегодного оплачиваемого отпуска и материальной помощи - в размере 2 месячных фондов оплаты труда</t>
  </si>
  <si>
    <t>п.13 * 2</t>
  </si>
  <si>
    <t>п.13</t>
  </si>
  <si>
    <t>п.12 + п.14 + п.15 + п.16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</si>
  <si>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</si>
  <si>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</si>
  <si>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</si>
  <si>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Премии за выполнение особо важных и сложных заданий                                   (до 1 ФОТ)</t>
  </si>
  <si>
    <t>Денежное поощрение по результатам работы за год   (1 ФОТ)</t>
  </si>
  <si>
    <t>Денежное поощрение по результатам работы за квартал          (1 ФОТ на год)</t>
  </si>
  <si>
    <t>Единовременная выплата к отпуску , выплата для расчёта ежегодного оплачиваемого отпуска                                           (3 ФОТ)</t>
  </si>
  <si>
    <t>п.17*1</t>
  </si>
  <si>
    <t>п.17*3</t>
  </si>
  <si>
    <t xml:space="preserve">ВСЕГО фонд оплаты труда на год (17 ФОТ)                                            </t>
  </si>
  <si>
    <t>Премирование по результатам работы за месяц (до 150%)</t>
  </si>
  <si>
    <t>п.13 * 1</t>
  </si>
  <si>
    <r>
      <t xml:space="preserve">п.13* </t>
    </r>
    <r>
      <rPr>
        <sz val="10"/>
        <color indexed="10"/>
        <rFont val="Times New Roman"/>
        <family val="1"/>
        <charset val="204"/>
      </rPr>
      <t>3</t>
    </r>
  </si>
  <si>
    <t xml:space="preserve">ВСЕГО фонд оплаты труда на год  (17 ФОТ)           </t>
  </si>
  <si>
    <t>Информация о приеме (передаче) объемов расходных обязательств на 2021-2023 годы на исполнение передаваемых от одного главного распорядителя другому функций и обязательств</t>
  </si>
  <si>
    <t>2023 год</t>
  </si>
  <si>
    <t>Информация о принимаемых (планируемых) мерах на 2021 - 2023 годы органом местного самоуправления  (главным распорядителем бюджетных средств) по повышению эффективности управления бюджетными расходами в реализуемых муниципальных программах</t>
  </si>
  <si>
    <r>
      <t xml:space="preserve">Исполнено за </t>
    </r>
    <r>
      <rPr>
        <b/>
        <sz val="14"/>
        <rFont val="Times New Roman"/>
        <family val="1"/>
        <charset val="204"/>
      </rPr>
      <t>2019 год</t>
    </r>
  </si>
  <si>
    <r>
      <t xml:space="preserve">План на </t>
    </r>
    <r>
      <rPr>
        <b/>
        <sz val="14"/>
        <rFont val="Times New Roman"/>
        <family val="1"/>
        <charset val="204"/>
      </rPr>
      <t>2020 год</t>
    </r>
  </si>
  <si>
    <r>
      <rPr>
        <sz val="14"/>
        <rFont val="Times New Roman"/>
        <family val="1"/>
        <charset val="204"/>
      </rPr>
      <t>Проект</t>
    </r>
    <r>
      <rPr>
        <b/>
        <sz val="14"/>
        <rFont val="Times New Roman"/>
        <family val="1"/>
        <charset val="204"/>
      </rPr>
      <t xml:space="preserve"> на 2021-2023 годы</t>
    </r>
  </si>
  <si>
    <t xml:space="preserve"> на 2023 год</t>
  </si>
  <si>
    <t>проект на 2021-2023 годы</t>
  </si>
  <si>
    <t xml:space="preserve">по плану на 2020 год </t>
  </si>
  <si>
    <t>Перечень публичных обязательств и публичных нормативных обязательств, подлежащих исполнению за счет средств бюджета городского округа в 2021-2023 годах</t>
  </si>
  <si>
    <t>2019 год (отчёт)</t>
  </si>
  <si>
    <r>
      <t xml:space="preserve">по плану на 2020 год </t>
    </r>
    <r>
      <rPr>
        <i/>
        <sz val="9"/>
        <color theme="1"/>
        <rFont val="Times New Roman"/>
        <family val="1"/>
        <charset val="204"/>
      </rPr>
      <t>(Решение Думы города Урай от 12.12.2019 №93 с последними изменениями)</t>
    </r>
  </si>
  <si>
    <t>в % к 2022 г.</t>
  </si>
  <si>
    <t xml:space="preserve"> план на 2023 год</t>
  </si>
  <si>
    <r>
      <t xml:space="preserve">по плану на 2020 год </t>
    </r>
    <r>
      <rPr>
        <b/>
        <i/>
        <sz val="10"/>
        <color theme="1"/>
        <rFont val="Calibri"/>
        <family val="2"/>
        <charset val="204"/>
        <scheme val="minor"/>
      </rPr>
      <t>(Решение Думы города Урай от 12.12.2019 №93 с последними изменениями)</t>
    </r>
  </si>
  <si>
    <t xml:space="preserve">2023 год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</si>
  <si>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(муниципальные должности) городского округа город Урай на 2021 год</t>
  </si>
  <si>
    <t>Норматив формирования расходов на оплату труда лиц, замещающих должности муниципальной службы городского округа город Урай на 2021 год</t>
  </si>
  <si>
    <r>
      <t>Расчет фонда оплаты труда депутатов, выборных должностных лиц местного самоуправления, осуществляющих свои полномочия на постоянной основеи и лиц,  замещающих должности муниципальной службы (муниципальные служащие) городского округа город Урай на 2021 год
(</t>
    </r>
    <r>
      <rPr>
        <sz val="12"/>
        <color theme="1"/>
        <rFont val="Times New Roman"/>
        <family val="1"/>
        <charset val="204"/>
      </rPr>
      <t>по  Решению Думы города Урай от 28.02.2008 N 4 "О Положении о размерах и условиях осуществления ежемесячных и иных дополнительных выплат депутатам, выборным должностным лицам местного самоуправления, осуществляющим свои полномочия на постоянной основе в муниципальном образовании городской округ город Урай", 
Решению Думы города Урай от 28.02.2008 N 5  "О Положении о размерах и порядке осуществления ежемесячных и иных дополнительных выплат муниципальным служащим муниципального образования городской округ город Урай")</t>
    </r>
  </si>
  <si>
    <r>
      <t xml:space="preserve"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2021 год </t>
    </r>
    <r>
      <rPr>
        <sz val="14"/>
        <color theme="1"/>
        <rFont val="Times New Roman"/>
        <family val="1"/>
      </rPr>
      <t>( по Постановлению Администрации города Урай от 29.12.2009 N 4337 "Об оплате труда и социальной защищенности лиц,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 города Урай" )</t>
    </r>
  </si>
  <si>
    <t>*- в зависимости от реализуемого мероприятия указываются количественные, качественные или финансовые показатели, достижение которых планируется в рассматриваемом бюджетном периоде (по отношению к уровню текущего 2020 г.), с указанием конкретного периода</t>
  </si>
  <si>
    <t>Информация о целевых показателях по численности и средней заработной плате работников муниципальных учреждений культуры и муниципальных образовательных организаций дополнительного образования детей (всех ведомств), доведёнными Депкультурой Югры и Депобразования и молодёжи Югры на 2020 год и планируемых на 2021 год</t>
  </si>
  <si>
    <t>Целевые показатели в соответствии с заключёнными Соглашениями между муниципальными образованиями и   Депобразования и молодежи Югры ЦП на 2020 год</t>
  </si>
  <si>
    <t>по плану на 2021 год</t>
  </si>
  <si>
    <t>Целевые показатели в соответствии с заключёнными Соглашениями между муниципальными образованиями и   Депкультуры Югры ЦП на 2020 год</t>
  </si>
  <si>
    <t>2020 год (уточненный план)</t>
  </si>
  <si>
    <t>2021 год (проект)</t>
  </si>
  <si>
    <t>Приложение № 8 к Методическим указаниям</t>
  </si>
  <si>
    <t>Сводная информация о капитальных вложениях в объекты муниципальной собственности на ________ годы</t>
  </si>
  <si>
    <t>от «____» _________________ 20___ г.</t>
  </si>
  <si>
    <t>Главный распорядитель бюджетных средств____________________________________________</t>
  </si>
  <si>
    <t>Единица измерения: руб.</t>
  </si>
  <si>
    <t>Наименование объекта, вида работ*</t>
  </si>
  <si>
    <t>Коды бюджетной классификации расходов</t>
  </si>
  <si>
    <t>Заказчик</t>
  </si>
  <si>
    <t>Год начала строительства объекта</t>
  </si>
  <si>
    <t>Плановая стоимость строительства</t>
  </si>
  <si>
    <t>Объем выполненных работ на  01 января текущего 
финансового года 
(руб.)</t>
  </si>
  <si>
    <t>Утвержденный бюджет на текущий финансовый год
(руб.)</t>
  </si>
  <si>
    <t>Объем выполненных работ за 9 месяцев текущего финансового года
(руб.)</t>
  </si>
  <si>
    <t>Ожидаемое исполнение за текущий финансовый год 
(руб)</t>
  </si>
  <si>
    <t>Проект бюджета на очередной финансовый год и плановый период</t>
  </si>
  <si>
    <t>Справочно:</t>
  </si>
  <si>
    <t>Реквизиты правового акта об утверждении (либо внесении изменений)  проекта планировки и межевании  территории</t>
  </si>
  <si>
    <t>НПА на объект кап. вложений (долгосрочный контракт)**</t>
  </si>
  <si>
    <t>Примечания,
обоснование необходимости (приоритетности) строительства объекта</t>
  </si>
  <si>
    <t>раздел</t>
  </si>
  <si>
    <t>подраздел</t>
  </si>
  <si>
    <t>всего</t>
  </si>
  <si>
    <t>в том числе</t>
  </si>
  <si>
    <t>планируемый срок ввода объекта в эксплуатацию</t>
  </si>
  <si>
    <t xml:space="preserve">договор на ПИР, СМР (№, дата, начало работ, срок исполнения) </t>
  </si>
  <si>
    <t>гарантийные сроки в соответствии с договором/ проектом договора (мес.)</t>
  </si>
  <si>
    <t>наличие ПСД (да/нет)</t>
  </si>
  <si>
    <t>наличие заключения экспертизы (№, дата)</t>
  </si>
  <si>
    <t>на очередной финансовый год</t>
  </si>
  <si>
    <t>первый год планового периода</t>
  </si>
  <si>
    <t>второй год планового периода</t>
  </si>
  <si>
    <t>по актам выполненных работ</t>
  </si>
  <si>
    <t>кассовый расход</t>
  </si>
  <si>
    <t>3</t>
  </si>
  <si>
    <t>4</t>
  </si>
  <si>
    <t>5</t>
  </si>
  <si>
    <t>6</t>
  </si>
  <si>
    <t>7</t>
  </si>
  <si>
    <t>Всего расходов, в том числе</t>
  </si>
  <si>
    <t>X</t>
  </si>
  <si>
    <t xml:space="preserve"> - за счет средств местного бюджета</t>
  </si>
  <si>
    <t xml:space="preserve"> - за счет межбюджетных  трансфертов из других бюджетов</t>
  </si>
  <si>
    <t>1</t>
  </si>
  <si>
    <t>Муниципальная программа 1</t>
  </si>
  <si>
    <t>Объект 1, всего, из них:</t>
  </si>
  <si>
    <t>1.1.1.</t>
  </si>
  <si>
    <t>ПИР</t>
  </si>
  <si>
    <t>1.1.2.</t>
  </si>
  <si>
    <t>СМР</t>
  </si>
  <si>
    <t>1.1.3.</t>
  </si>
  <si>
    <t>Приобретение, иная форма (расшифровать)</t>
  </si>
  <si>
    <t>……</t>
  </si>
  <si>
    <t>2</t>
  </si>
  <si>
    <t>Муниципальная программа 2</t>
  </si>
  <si>
    <t>2.1.1.</t>
  </si>
  <si>
    <t>2.1.2.</t>
  </si>
  <si>
    <t>2.1.3.</t>
  </si>
  <si>
    <t>Руководитель  __________________   ___________________________</t>
  </si>
  <si>
    <t xml:space="preserve"> 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</si>
  <si>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</si>
  <si>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(должность)                  (подпись)                 (расшифровка подписи)             (телефон)</t>
  </si>
  <si>
    <t xml:space="preserve">         </t>
  </si>
  <si>
    <t>Приложение №11
к методическим рекомендациям</t>
  </si>
  <si>
    <t>Наименование</t>
  </si>
  <si>
    <t>Срок реализации (период выполнения работ)</t>
  </si>
  <si>
    <t>Плановая стоимость расходов (руб.)</t>
  </si>
  <si>
    <t>Бюджетные ассигнования на очередной финансовый год и плановый период</t>
  </si>
  <si>
    <t xml:space="preserve">Наличие сформированного земельного участка 
</t>
  </si>
  <si>
    <t>всего (руб.)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</si>
  <si>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</si>
  <si>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</si>
  <si>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</si>
  <si>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</si>
  <si>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</si>
  <si>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</si>
  <si>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</si>
  <si>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</si>
  <si>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</si>
  <si>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</si>
  <si>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</si>
  <si>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</si>
  <si>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</si>
  <si>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1.1</t>
  </si>
  <si>
    <t>Объект 1*</t>
  </si>
  <si>
    <t>1.1.1</t>
  </si>
  <si>
    <t>Разработка эскизного проекта</t>
  </si>
  <si>
    <t>1.1.2</t>
  </si>
  <si>
    <t>1.1.3</t>
  </si>
  <si>
    <t>Благоустройство</t>
  </si>
  <si>
    <t>1.1.4</t>
  </si>
  <si>
    <t>1.2</t>
  </si>
  <si>
    <t>Объект 2*</t>
  </si>
  <si>
    <t>Руководитель плановой службы          __________________   ___________________________</t>
  </si>
  <si>
    <t xml:space="preserve">                                                                              (подпись)                  (расшифровка подписи)</t>
  </si>
  <si>
    <t xml:space="preserve">  Примечание: 
 * - расшифровка предоставляется в разрезе каждого вида работ (например: разработка эскизного проекта, геодезические, проектно-изыскательские работы и прочее) </t>
  </si>
  <si>
    <t xml:space="preserve">Приложение №12 к Методическим рекомендациям
и плановый период </t>
  </si>
  <si>
    <t>Сводная информация о  расходах, предусмотренных по разделу 0503 «Благоустройство» на благоустройство (обустройство) парков, парковых зон, скверов, площадей, набережных, автомобильных парковок 
 на ________ годы</t>
  </si>
  <si>
    <t>Сводная информация о расходах на проведение капитального ремонта объектов муниципальной собственности на ________ годы</t>
  </si>
  <si>
    <t>Главный распорядитель бюджетных средств______________________________________________________________________</t>
  </si>
  <si>
    <t>№ 
п/п</t>
  </si>
  <si>
    <t>Наименование объекта</t>
  </si>
  <si>
    <t>Наличие 
ПСД</t>
  </si>
  <si>
    <t>Год ввода в эксплуатацию объекта</t>
  </si>
  <si>
    <t>Год проведения последнего капитального 
ремонта</t>
  </si>
  <si>
    <t>Вид работ при последнем капитальном ремонте</t>
  </si>
  <si>
    <t>Сметная стоимость планируемых работ</t>
  </si>
  <si>
    <t>Наличие муниципального контракта</t>
  </si>
  <si>
    <t>Планируе-мый срок выполнения (срок ввода в эксплуата-цию)</t>
  </si>
  <si>
    <t xml:space="preserve">Утвержденный бюджет на текущий финансовый год </t>
  </si>
  <si>
    <t>Использовано средств
 на 1 января текущего финансового года</t>
  </si>
  <si>
    <t>Ожидаемое исполнение за текущий финансовый год</t>
  </si>
  <si>
    <t>Ожидаемый остаток сметной стоимости на 1 января очередного финансового года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</si>
  <si>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</si>
  <si>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</si>
  <si>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</si>
  <si>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 xml:space="preserve">НПА на выполнение работ по долгосрочным МК* </t>
  </si>
  <si>
    <t>Примечание, обоснование необходимости (приоритетности) капитального ремонта объекта</t>
  </si>
  <si>
    <t>Раздел</t>
  </si>
  <si>
    <t>Подраздел</t>
  </si>
  <si>
    <t>контракт, договор
(№, дата, подрядчик)</t>
  </si>
  <si>
    <t>сумма по договору, контракту</t>
  </si>
  <si>
    <t>сумма, всего</t>
  </si>
  <si>
    <t>за счет средств местного бюджета</t>
  </si>
  <si>
    <t xml:space="preserve">за счет межбюджетных трансфертов из бюджетов других уровней  </t>
  </si>
  <si>
    <t>за счет
средств местного бюджета</t>
  </si>
  <si>
    <t>Муниципальная программа  1</t>
  </si>
  <si>
    <t>Объект 1 итого, из них:</t>
  </si>
  <si>
    <t>Объект 2 итого, из них:</t>
  </si>
  <si>
    <t xml:space="preserve">                                      (подпись)                      (расшифровка подписи)</t>
  </si>
  <si>
    <t xml:space="preserve">                                                                              (подпись)                        (расшифровка подписи)</t>
  </si>
  <si>
    <t xml:space="preserve">                                      (должность)                  (подпись)                   (расшифровка подписи)                     (телефон)</t>
  </si>
  <si>
    <t>Приложение №13 к Методическим рекомендациям</t>
  </si>
  <si>
    <t>Сводная информация о расходах на проведение текущего ремонта объектов муниципальной собственности на ________ годы</t>
  </si>
  <si>
    <t xml:space="preserve">Заказчик </t>
  </si>
  <si>
    <t>Год проведения последнего капитального 
ремонта
(реконструкции)</t>
  </si>
  <si>
    <t>Год проведения последнего текущего ремонта</t>
  </si>
  <si>
    <t>Краткое обоснование необходимости проведения текущего ремонта объекта (основание, реквизиты и наименование документа, подтверждающего необходимость проведения ремонтных работ**)</t>
  </si>
  <si>
    <t>Объект 1</t>
  </si>
  <si>
    <t>Ремонт конструктивов здания*</t>
  </si>
  <si>
    <t>Благоустройство территории*</t>
  </si>
  <si>
    <t>Ремонт сетей и трубопровода*</t>
  </si>
  <si>
    <t>…..</t>
  </si>
  <si>
    <t>Объект 2</t>
  </si>
  <si>
    <t>1.2.1.</t>
  </si>
  <si>
    <t>1.2.2.</t>
  </si>
  <si>
    <t>1.2.3.</t>
  </si>
  <si>
    <t>2.2.1.</t>
  </si>
  <si>
    <t>2.2.2.</t>
  </si>
  <si>
    <t>2.2.3.</t>
  </si>
  <si>
    <t>Примечание:
*- в наименовании вида работ в скобках также указывается детализация работ (например: текущий ремонт кровли, фасада, пищеблока, установка оконных блоков и т.д.), благоустройство территории, инженерные сети (внутренние, внешние - например, ремонт внутренних систем тепловодоснабжения и т.д.);</t>
  </si>
  <si>
    <t>** - указать при наличии предписаний соответствующих органов, заключений экспертиз, актов обследований.</t>
  </si>
  <si>
    <t>Приложение №14 к Методическим рекомендациям</t>
  </si>
  <si>
    <t>Информация о реализации в 2021-2023 годах региональных проектов, направленных на достижение результатов федеральных проектов в целях реализации указа Президента Российской Федерации № 204 от 7 мая 2018 года "О национальных целях и стратегических задачах развития Российской Федерации на период до 2024 года" *</t>
  </si>
</sst>
</file>

<file path=xl/styles.xml><?xml version="1.0" encoding="utf-8"?>
<styleSheet xmlns="http://schemas.openxmlformats.org/spreadsheetml/2006/main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_-* #,##0.0_р_._-;\-* #,##0.0_р_._-;_-* &quot;-&quot;?_р_._-;_-@_-"/>
    <numFmt numFmtId="169" formatCode="#,##0.0_ ;\-#,##0.0\ "/>
    <numFmt numFmtId="170" formatCode="#,##0.00_ ;\-#,##0.00\ "/>
    <numFmt numFmtId="171" formatCode="0.0"/>
    <numFmt numFmtId="172" formatCode="_(* #,##0.00_);_(* \(#,##0.00\);_(* &quot;-&quot;??_);_(@_)"/>
    <numFmt numFmtId="173" formatCode="_-* #,##0_р_._-;\-* #,##0_р_._-;_-* &quot;-&quot;??_р_._-;_-@_-"/>
    <numFmt numFmtId="174" formatCode="_-* #,##0.0\ _₽_-;\-* #,##0.0\ _₽_-;_-* &quot;-&quot;??\ _₽_-;_-@_-"/>
    <numFmt numFmtId="175" formatCode="#,##0.0000"/>
    <numFmt numFmtId="176" formatCode="_-* #,##0.00&quot;р.&quot;_-;\-* #,##0.00&quot;р.&quot;_-;_-* &quot;-&quot;??&quot;р.&quot;_-;_-@_-"/>
    <numFmt numFmtId="177" formatCode="0.0%"/>
  </numFmts>
  <fonts count="1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name val="Arial Cyr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6" tint="-0.249977111117893"/>
      <name val="Calibri"/>
      <family val="2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7"/>
      <name val="Arial Cyr"/>
      <charset val="204"/>
    </font>
    <font>
      <sz val="17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33" fillId="0" borderId="0"/>
    <xf numFmtId="0" fontId="30" fillId="0" borderId="0"/>
    <xf numFmtId="0" fontId="30" fillId="0" borderId="0"/>
    <xf numFmtId="0" fontId="13" fillId="0" borderId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22" borderId="0" applyNumberFormat="0" applyBorder="0" applyAlignment="0" applyProtection="0"/>
    <xf numFmtId="0" fontId="81" fillId="16" borderId="77" applyNumberFormat="0" applyAlignment="0" applyProtection="0"/>
    <xf numFmtId="0" fontId="82" fillId="23" borderId="78" applyNumberFormat="0" applyAlignment="0" applyProtection="0"/>
    <xf numFmtId="0" fontId="83" fillId="23" borderId="77" applyNumberFormat="0" applyAlignment="0" applyProtection="0"/>
    <xf numFmtId="176" fontId="7" fillId="0" borderId="0" applyFont="0" applyFill="0" applyBorder="0" applyAlignment="0" applyProtection="0"/>
    <xf numFmtId="0" fontId="84" fillId="0" borderId="79" applyNumberFormat="0" applyFill="0" applyAlignment="0" applyProtection="0"/>
    <xf numFmtId="0" fontId="85" fillId="0" borderId="80" applyNumberFormat="0" applyFill="0" applyAlignment="0" applyProtection="0"/>
    <xf numFmtId="0" fontId="86" fillId="0" borderId="8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2" applyNumberFormat="0" applyFill="0" applyAlignment="0" applyProtection="0"/>
    <xf numFmtId="0" fontId="88" fillId="24" borderId="83" applyNumberFormat="0" applyAlignment="0" applyProtection="0"/>
    <xf numFmtId="0" fontId="89" fillId="0" borderId="0" applyNumberFormat="0" applyFill="0" applyBorder="0" applyAlignment="0" applyProtection="0"/>
    <xf numFmtId="0" fontId="90" fillId="25" borderId="0" applyNumberFormat="0" applyBorder="0" applyAlignment="0" applyProtection="0"/>
    <xf numFmtId="0" fontId="13" fillId="0" borderId="0"/>
    <xf numFmtId="0" fontId="96" fillId="0" borderId="0"/>
    <xf numFmtId="0" fontId="91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7" fillId="26" borderId="84" applyNumberFormat="0" applyFont="0" applyAlignment="0" applyProtection="0"/>
    <xf numFmtId="0" fontId="93" fillId="0" borderId="85" applyNumberFormat="0" applyFill="0" applyAlignment="0" applyProtection="0"/>
    <xf numFmtId="0" fontId="96" fillId="0" borderId="0"/>
    <xf numFmtId="0" fontId="94" fillId="0" borderId="0" applyNumberFormat="0" applyFill="0" applyBorder="0" applyAlignment="0" applyProtection="0"/>
    <xf numFmtId="0" fontId="95" fillId="15" borderId="0" applyNumberFormat="0" applyBorder="0" applyAlignment="0" applyProtection="0"/>
    <xf numFmtId="0" fontId="30" fillId="0" borderId="0"/>
  </cellStyleXfs>
  <cellXfs count="10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2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67" fontId="11" fillId="0" borderId="1" xfId="1" applyNumberFormat="1" applyFont="1" applyFill="1" applyBorder="1" applyAlignment="1">
      <alignment horizontal="center" vertical="center"/>
    </xf>
    <xf numFmtId="167" fontId="11" fillId="0" borderId="33" xfId="1" applyNumberFormat="1" applyFont="1" applyFill="1" applyBorder="1" applyAlignment="1">
      <alignment horizontal="center" vertical="center"/>
    </xf>
    <xf numFmtId="169" fontId="11" fillId="0" borderId="33" xfId="1" applyNumberFormat="1" applyFont="1" applyFill="1" applyBorder="1" applyAlignment="1">
      <alignment horizontal="center" vertical="center"/>
    </xf>
    <xf numFmtId="168" fontId="11" fillId="0" borderId="1" xfId="1" applyNumberFormat="1" applyFont="1" applyFill="1" applyBorder="1" applyAlignment="1">
      <alignment horizontal="center" vertical="center"/>
    </xf>
    <xf numFmtId="166" fontId="11" fillId="0" borderId="34" xfId="1" applyNumberFormat="1" applyFont="1" applyFill="1" applyBorder="1" applyAlignment="1">
      <alignment horizontal="center" vertical="center" wrapText="1"/>
    </xf>
    <xf numFmtId="169" fontId="11" fillId="3" borderId="33" xfId="1" applyNumberFormat="1" applyFont="1" applyFill="1" applyBorder="1" applyAlignment="1">
      <alignment horizontal="center" vertical="center"/>
    </xf>
    <xf numFmtId="0" fontId="6" fillId="0" borderId="0" xfId="3" applyFont="1"/>
    <xf numFmtId="0" fontId="6" fillId="0" borderId="0" xfId="3" applyFont="1" applyAlignment="1">
      <alignment horizontal="center"/>
    </xf>
    <xf numFmtId="49" fontId="17" fillId="0" borderId="21" xfId="3" applyNumberFormat="1" applyFont="1" applyBorder="1" applyAlignment="1">
      <alignment horizontal="center" vertical="center" wrapText="1"/>
    </xf>
    <xf numFmtId="49" fontId="6" fillId="0" borderId="22" xfId="3" applyNumberFormat="1" applyFont="1" applyBorder="1" applyAlignment="1">
      <alignment horizontal="center" vertical="center" textRotation="90" wrapText="1"/>
    </xf>
    <xf numFmtId="49" fontId="17" fillId="0" borderId="22" xfId="3" applyNumberFormat="1" applyFont="1" applyBorder="1" applyAlignment="1">
      <alignment horizontal="center" vertical="center" wrapText="1"/>
    </xf>
    <xf numFmtId="49" fontId="17" fillId="0" borderId="24" xfId="3" applyNumberFormat="1" applyFont="1" applyBorder="1" applyAlignment="1">
      <alignment horizontal="center" vertical="center" wrapText="1"/>
    </xf>
    <xf numFmtId="49" fontId="11" fillId="0" borderId="22" xfId="3" applyNumberFormat="1" applyFont="1" applyBorder="1" applyAlignment="1">
      <alignment horizontal="center" vertical="center" textRotation="90" wrapText="1"/>
    </xf>
    <xf numFmtId="49" fontId="6" fillId="0" borderId="24" xfId="3" applyNumberFormat="1" applyFont="1" applyBorder="1" applyAlignment="1">
      <alignment horizontal="center" vertical="center" textRotation="90" wrapText="1"/>
    </xf>
    <xf numFmtId="49" fontId="18" fillId="0" borderId="12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49" fontId="18" fillId="0" borderId="4" xfId="3" applyNumberFormat="1" applyFont="1" applyBorder="1" applyAlignment="1">
      <alignment vertical="center" wrapText="1"/>
    </xf>
    <xf numFmtId="167" fontId="6" fillId="0" borderId="12" xfId="3" applyNumberFormat="1" applyFont="1" applyBorder="1" applyAlignment="1">
      <alignment vertical="center"/>
    </xf>
    <xf numFmtId="167" fontId="6" fillId="0" borderId="4" xfId="3" applyNumberFormat="1" applyFont="1" applyBorder="1" applyAlignment="1">
      <alignment vertical="center"/>
    </xf>
    <xf numFmtId="167" fontId="6" fillId="0" borderId="38" xfId="3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18" fillId="0" borderId="32" xfId="3" applyNumberFormat="1" applyFont="1" applyBorder="1" applyAlignment="1">
      <alignment vertical="center" wrapText="1"/>
    </xf>
    <xf numFmtId="49" fontId="6" fillId="0" borderId="1" xfId="3" applyNumberFormat="1" applyFont="1" applyBorder="1" applyAlignment="1">
      <alignment vertical="center" wrapText="1"/>
    </xf>
    <xf numFmtId="49" fontId="18" fillId="0" borderId="1" xfId="3" applyNumberFormat="1" applyFont="1" applyBorder="1" applyAlignment="1">
      <alignment vertical="center" wrapText="1"/>
    </xf>
    <xf numFmtId="167" fontId="6" fillId="0" borderId="32" xfId="3" applyNumberFormat="1" applyFont="1" applyBorder="1" applyAlignment="1">
      <alignment vertical="center"/>
    </xf>
    <xf numFmtId="167" fontId="6" fillId="0" borderId="1" xfId="3" applyNumberFormat="1" applyFont="1" applyBorder="1" applyAlignment="1">
      <alignment vertical="center"/>
    </xf>
    <xf numFmtId="167" fontId="6" fillId="0" borderId="34" xfId="3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6" fillId="0" borderId="32" xfId="3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8" fillId="0" borderId="0" xfId="4" applyFont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3" fillId="0" borderId="0" xfId="0" applyFont="1"/>
    <xf numFmtId="0" fontId="24" fillId="0" borderId="0" xfId="0" applyFont="1"/>
    <xf numFmtId="0" fontId="0" fillId="0" borderId="0" xfId="0" applyFont="1"/>
    <xf numFmtId="0" fontId="32" fillId="0" borderId="0" xfId="0" applyFont="1" applyAlignment="1">
      <alignment vertical="top"/>
    </xf>
    <xf numFmtId="0" fontId="5" fillId="0" borderId="0" xfId="0" applyFont="1"/>
    <xf numFmtId="3" fontId="11" fillId="0" borderId="28" xfId="1" applyNumberFormat="1" applyFont="1" applyFill="1" applyBorder="1" applyAlignment="1">
      <alignment horizontal="center" vertical="center"/>
    </xf>
    <xf numFmtId="167" fontId="11" fillId="0" borderId="28" xfId="1" applyNumberFormat="1" applyFont="1" applyFill="1" applyBorder="1" applyAlignment="1">
      <alignment horizontal="center" vertical="center"/>
    </xf>
    <xf numFmtId="167" fontId="11" fillId="0" borderId="29" xfId="1" applyNumberFormat="1" applyFont="1" applyFill="1" applyBorder="1" applyAlignment="1">
      <alignment horizontal="center" vertical="center"/>
    </xf>
    <xf numFmtId="167" fontId="11" fillId="0" borderId="34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0" fillId="0" borderId="0" xfId="0"/>
    <xf numFmtId="0" fontId="11" fillId="0" borderId="0" xfId="0" applyFont="1" applyAlignment="1">
      <alignment horizontal="right" vertical="center"/>
    </xf>
    <xf numFmtId="0" fontId="6" fillId="0" borderId="0" xfId="0" applyFont="1"/>
    <xf numFmtId="0" fontId="8" fillId="0" borderId="0" xfId="2" applyFont="1"/>
    <xf numFmtId="0" fontId="9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34" fillId="0" borderId="0" xfId="0" applyFont="1" applyFill="1" applyAlignment="1"/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top"/>
    </xf>
    <xf numFmtId="0" fontId="35" fillId="0" borderId="0" xfId="0" applyFont="1" applyFill="1" applyAlignment="1"/>
    <xf numFmtId="0" fontId="1" fillId="0" borderId="46" xfId="0" applyFont="1" applyBorder="1" applyAlignment="1">
      <alignment horizontal="center" vertical="center" wrapText="1"/>
    </xf>
    <xf numFmtId="167" fontId="11" fillId="0" borderId="34" xfId="1" applyNumberFormat="1" applyFont="1" applyFill="1" applyBorder="1" applyAlignment="1">
      <alignment horizontal="center" vertical="center" wrapText="1"/>
    </xf>
    <xf numFmtId="169" fontId="11" fillId="0" borderId="1" xfId="1" applyNumberFormat="1" applyFont="1" applyFill="1" applyBorder="1" applyAlignment="1">
      <alignment horizontal="center" vertical="center"/>
    </xf>
    <xf numFmtId="169" fontId="11" fillId="0" borderId="34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center" wrapText="1"/>
    </xf>
    <xf numFmtId="169" fontId="11" fillId="3" borderId="1" xfId="1" applyNumberFormat="1" applyFont="1" applyFill="1" applyBorder="1" applyAlignment="1">
      <alignment horizontal="center" vertical="center"/>
    </xf>
    <xf numFmtId="169" fontId="11" fillId="3" borderId="34" xfId="1" applyNumberFormat="1" applyFont="1" applyFill="1" applyBorder="1" applyAlignment="1">
      <alignment horizontal="center" vertical="center"/>
    </xf>
    <xf numFmtId="3" fontId="11" fillId="0" borderId="33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24" xfId="0" applyFont="1" applyFill="1" applyBorder="1" applyAlignment="1">
      <alignment horizontal="center"/>
    </xf>
    <xf numFmtId="0" fontId="26" fillId="4" borderId="49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3" fillId="4" borderId="58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vertical="center" wrapText="1"/>
    </xf>
    <xf numFmtId="0" fontId="20" fillId="4" borderId="0" xfId="0" applyFont="1" applyFill="1"/>
    <xf numFmtId="0" fontId="0" fillId="4" borderId="0" xfId="0" applyFill="1"/>
    <xf numFmtId="0" fontId="20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49" fontId="6" fillId="4" borderId="0" xfId="0" applyNumberFormat="1" applyFont="1" applyFill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66" fontId="11" fillId="0" borderId="38" xfId="1" applyNumberFormat="1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horizontal="center" vertical="center"/>
    </xf>
    <xf numFmtId="3" fontId="11" fillId="0" borderId="4" xfId="1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>
      <alignment horizontal="center" vertical="center"/>
    </xf>
    <xf numFmtId="167" fontId="11" fillId="0" borderId="38" xfId="1" applyNumberFormat="1" applyFont="1" applyFill="1" applyBorder="1" applyAlignment="1">
      <alignment horizontal="center" vertical="center"/>
    </xf>
    <xf numFmtId="166" fontId="12" fillId="0" borderId="34" xfId="1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6" fillId="0" borderId="12" xfId="3" applyNumberFormat="1" applyFont="1" applyBorder="1" applyAlignment="1">
      <alignment vertical="center" wrapText="1"/>
    </xf>
    <xf numFmtId="0" fontId="41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43" fillId="0" borderId="0" xfId="0" applyFont="1"/>
    <xf numFmtId="0" fontId="1" fillId="0" borderId="30" xfId="0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horizontal="center" vertical="center"/>
    </xf>
    <xf numFmtId="167" fontId="11" fillId="0" borderId="30" xfId="1" applyNumberFormat="1" applyFont="1" applyFill="1" applyBorder="1" applyAlignment="1">
      <alignment horizontal="center" vertical="center"/>
    </xf>
    <xf numFmtId="169" fontId="11" fillId="0" borderId="30" xfId="1" applyNumberFormat="1" applyFont="1" applyFill="1" applyBorder="1" applyAlignment="1">
      <alignment horizontal="center" vertical="center"/>
    </xf>
    <xf numFmtId="169" fontId="11" fillId="3" borderId="30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168" fontId="11" fillId="0" borderId="30" xfId="1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31" fillId="0" borderId="0" xfId="2" applyFont="1"/>
    <xf numFmtId="0" fontId="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5" fillId="0" borderId="0" xfId="0" applyFont="1"/>
    <xf numFmtId="166" fontId="11" fillId="0" borderId="64" xfId="1" applyNumberFormat="1" applyFont="1" applyFill="1" applyBorder="1" applyAlignment="1">
      <alignment horizontal="center" vertical="center" wrapText="1"/>
    </xf>
    <xf numFmtId="167" fontId="11" fillId="0" borderId="59" xfId="1" applyNumberFormat="1" applyFont="1" applyFill="1" applyBorder="1" applyAlignment="1">
      <alignment horizontal="center" vertical="center" wrapText="1"/>
    </xf>
    <xf numFmtId="166" fontId="12" fillId="0" borderId="59" xfId="1" applyNumberFormat="1" applyFont="1" applyFill="1" applyBorder="1" applyAlignment="1">
      <alignment horizontal="center" vertical="center" wrapText="1"/>
    </xf>
    <xf numFmtId="49" fontId="11" fillId="0" borderId="59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8" fillId="0" borderId="0" xfId="0" applyFont="1" applyAlignment="1"/>
    <xf numFmtId="0" fontId="38" fillId="0" borderId="7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2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1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6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wrapText="1" shrinkToFit="1"/>
    </xf>
    <xf numFmtId="0" fontId="0" fillId="0" borderId="0" xfId="0" applyFill="1" applyAlignment="1">
      <alignment wrapText="1" shrinkToFit="1"/>
    </xf>
    <xf numFmtId="0" fontId="5" fillId="0" borderId="42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0" fillId="0" borderId="44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49" fontId="6" fillId="0" borderId="49" xfId="3" applyNumberFormat="1" applyFont="1" applyBorder="1" applyAlignment="1">
      <alignment horizontal="center" vertical="center" textRotation="90" wrapText="1"/>
    </xf>
    <xf numFmtId="49" fontId="6" fillId="0" borderId="23" xfId="3" applyNumberFormat="1" applyFont="1" applyBorder="1" applyAlignment="1">
      <alignment horizontal="center" vertical="center" textRotation="90" wrapText="1"/>
    </xf>
    <xf numFmtId="49" fontId="18" fillId="0" borderId="14" xfId="3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49" fontId="18" fillId="0" borderId="33" xfId="3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49" fontId="6" fillId="0" borderId="33" xfId="3" applyNumberFormat="1" applyFont="1" applyBorder="1" applyAlignment="1">
      <alignment vertical="center" wrapText="1"/>
    </xf>
    <xf numFmtId="0" fontId="18" fillId="0" borderId="0" xfId="3" applyFont="1"/>
    <xf numFmtId="0" fontId="18" fillId="0" borderId="0" xfId="3" applyFont="1" applyBorder="1"/>
    <xf numFmtId="0" fontId="18" fillId="0" borderId="0" xfId="0" applyFont="1" applyBorder="1"/>
    <xf numFmtId="0" fontId="18" fillId="0" borderId="0" xfId="0" applyFont="1"/>
    <xf numFmtId="0" fontId="6" fillId="0" borderId="0" xfId="3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Alignment="1"/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6" fillId="0" borderId="5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4" fillId="0" borderId="30" xfId="0" applyFont="1" applyFill="1" applyBorder="1" applyAlignment="1">
      <alignment horizontal="center" vertical="center"/>
    </xf>
    <xf numFmtId="0" fontId="13" fillId="0" borderId="0" xfId="3"/>
    <xf numFmtId="0" fontId="37" fillId="0" borderId="0" xfId="3" applyFont="1" applyFill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164" fontId="18" fillId="0" borderId="1" xfId="0" applyNumberFormat="1" applyFont="1" applyFill="1" applyBorder="1" applyAlignment="1">
      <alignment wrapText="1"/>
    </xf>
    <xf numFmtId="164" fontId="18" fillId="0" borderId="1" xfId="0" applyNumberFormat="1" applyFont="1" applyFill="1" applyBorder="1"/>
    <xf numFmtId="0" fontId="18" fillId="0" borderId="0" xfId="0" applyFont="1" applyFill="1"/>
    <xf numFmtId="0" fontId="11" fillId="0" borderId="0" xfId="4" applyFont="1" applyAlignment="1">
      <alignment vertical="center"/>
    </xf>
    <xf numFmtId="0" fontId="11" fillId="0" borderId="0" xfId="4" applyFont="1"/>
    <xf numFmtId="0" fontId="11" fillId="6" borderId="0" xfId="4" applyFont="1" applyFill="1"/>
    <xf numFmtId="0" fontId="6" fillId="6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71" fontId="26" fillId="0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/>
    <xf numFmtId="2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71" fontId="6" fillId="0" borderId="1" xfId="0" applyNumberFormat="1" applyFont="1" applyFill="1" applyBorder="1"/>
    <xf numFmtId="170" fontId="18" fillId="0" borderId="1" xfId="0" applyNumberFormat="1" applyFont="1" applyFill="1" applyBorder="1"/>
    <xf numFmtId="170" fontId="55" fillId="0" borderId="1" xfId="0" applyNumberFormat="1" applyFont="1" applyFill="1" applyBorder="1"/>
    <xf numFmtId="0" fontId="34" fillId="6" borderId="0" xfId="0" applyFont="1" applyFill="1" applyAlignment="1"/>
    <xf numFmtId="2" fontId="34" fillId="6" borderId="0" xfId="0" applyNumberFormat="1" applyFont="1" applyFill="1" applyAlignment="1"/>
    <xf numFmtId="0" fontId="6" fillId="6" borderId="0" xfId="0" applyFont="1" applyFill="1"/>
    <xf numFmtId="0" fontId="34" fillId="0" borderId="3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72" fontId="40" fillId="0" borderId="1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2" fillId="0" borderId="3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 shrinkToFit="1"/>
    </xf>
    <xf numFmtId="0" fontId="11" fillId="0" borderId="0" xfId="4" applyFont="1" applyFill="1"/>
    <xf numFmtId="0" fontId="60" fillId="0" borderId="0" xfId="0" applyFont="1" applyFill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wrapText="1" shrinkToFit="1"/>
    </xf>
    <xf numFmtId="0" fontId="6" fillId="0" borderId="0" xfId="0" applyFont="1" applyBorder="1" applyAlignment="1">
      <alignment horizontal="center"/>
    </xf>
    <xf numFmtId="16" fontId="18" fillId="7" borderId="1" xfId="7" quotePrefix="1" applyNumberFormat="1" applyFont="1" applyFill="1" applyBorder="1" applyAlignment="1">
      <alignment horizontal="center" vertical="center" wrapText="1"/>
    </xf>
    <xf numFmtId="0" fontId="18" fillId="7" borderId="1" xfId="7" applyFont="1" applyFill="1" applyBorder="1" applyAlignment="1">
      <alignment vertical="center" wrapText="1"/>
    </xf>
    <xf numFmtId="0" fontId="11" fillId="7" borderId="1" xfId="7" applyFont="1" applyFill="1" applyBorder="1"/>
    <xf numFmtId="0" fontId="11" fillId="7" borderId="30" xfId="7" applyFont="1" applyFill="1" applyBorder="1"/>
    <xf numFmtId="0" fontId="11" fillId="7" borderId="1" xfId="4" applyFont="1" applyFill="1" applyBorder="1" applyAlignment="1">
      <alignment horizontal="center" vertical="center"/>
    </xf>
    <xf numFmtId="0" fontId="32" fillId="0" borderId="1" xfId="7" applyFont="1" applyBorder="1" applyAlignment="1">
      <alignment horizontal="center" vertical="center" wrapText="1"/>
    </xf>
    <xf numFmtId="0" fontId="32" fillId="0" borderId="1" xfId="7" applyFont="1" applyBorder="1" applyAlignment="1">
      <alignment vertical="center" wrapText="1"/>
    </xf>
    <xf numFmtId="0" fontId="11" fillId="0" borderId="1" xfId="7" applyFont="1" applyBorder="1"/>
    <xf numFmtId="0" fontId="11" fillId="0" borderId="30" xfId="7" applyFont="1" applyBorder="1"/>
    <xf numFmtId="0" fontId="11" fillId="0" borderId="1" xfId="4" applyFont="1" applyBorder="1" applyAlignment="1">
      <alignment horizontal="center" vertical="center"/>
    </xf>
    <xf numFmtId="0" fontId="32" fillId="0" borderId="1" xfId="7" quotePrefix="1" applyFont="1" applyBorder="1" applyAlignment="1">
      <alignment horizontal="center" vertical="center" wrapText="1"/>
    </xf>
    <xf numFmtId="0" fontId="32" fillId="0" borderId="1" xfId="7" applyFont="1" applyFill="1" applyBorder="1" applyAlignment="1">
      <alignment vertical="center" wrapText="1"/>
    </xf>
    <xf numFmtId="0" fontId="32" fillId="4" borderId="1" xfId="7" applyFont="1" applyFill="1" applyBorder="1" applyAlignment="1">
      <alignment vertical="center" wrapText="1"/>
    </xf>
    <xf numFmtId="16" fontId="32" fillId="0" borderId="1" xfId="7" quotePrefix="1" applyNumberFormat="1" applyFont="1" applyBorder="1" applyAlignment="1">
      <alignment horizontal="center" vertical="center" wrapText="1"/>
    </xf>
    <xf numFmtId="0" fontId="18" fillId="7" borderId="1" xfId="7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7" applyFont="1" applyFill="1"/>
    <xf numFmtId="0" fontId="17" fillId="0" borderId="0" xfId="7" applyFont="1" applyFill="1"/>
    <xf numFmtId="0" fontId="11" fillId="0" borderId="0" xfId="2" applyFont="1"/>
    <xf numFmtId="173" fontId="23" fillId="4" borderId="0" xfId="1" applyNumberFormat="1" applyFont="1" applyFill="1" applyBorder="1" applyAlignment="1"/>
    <xf numFmtId="3" fontId="23" fillId="4" borderId="0" xfId="0" applyNumberFormat="1" applyFont="1" applyFill="1" applyBorder="1" applyAlignment="1"/>
    <xf numFmtId="173" fontId="6" fillId="4" borderId="0" xfId="1" applyNumberFormat="1" applyFont="1" applyFill="1" applyAlignment="1"/>
    <xf numFmtId="3" fontId="6" fillId="4" borderId="0" xfId="3" applyNumberFormat="1" applyFont="1" applyFill="1" applyAlignment="1"/>
    <xf numFmtId="0" fontId="6" fillId="4" borderId="0" xfId="3" applyFont="1" applyFill="1" applyAlignment="1"/>
    <xf numFmtId="0" fontId="11" fillId="0" borderId="0" xfId="7" applyFont="1" applyFill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27" fillId="4" borderId="73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27" fillId="4" borderId="53" xfId="0" applyFont="1" applyFill="1" applyBorder="1" applyAlignment="1">
      <alignment horizontal="left" vertical="center" wrapText="1"/>
    </xf>
    <xf numFmtId="0" fontId="27" fillId="4" borderId="58" xfId="0" applyFont="1" applyFill="1" applyBorder="1" applyAlignment="1">
      <alignment horizontal="left" vertical="center" wrapText="1"/>
    </xf>
    <xf numFmtId="0" fontId="6" fillId="4" borderId="4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1" fillId="0" borderId="33" xfId="7" applyFont="1" applyFill="1" applyBorder="1" applyAlignment="1">
      <alignment horizontal="center" vertical="center" wrapText="1"/>
    </xf>
    <xf numFmtId="0" fontId="11" fillId="0" borderId="1" xfId="7" applyFont="1" applyFill="1" applyBorder="1"/>
    <xf numFmtId="0" fontId="39" fillId="0" borderId="0" xfId="0" applyFont="1" applyFill="1"/>
    <xf numFmtId="0" fontId="11" fillId="0" borderId="1" xfId="7" applyFont="1" applyFill="1" applyBorder="1" applyAlignment="1">
      <alignment horizontal="center" vertical="center" wrapText="1"/>
    </xf>
    <xf numFmtId="0" fontId="11" fillId="0" borderId="33" xfId="7" applyFont="1" applyFill="1" applyBorder="1" applyAlignment="1">
      <alignment horizontal="center" vertical="center"/>
    </xf>
    <xf numFmtId="49" fontId="17" fillId="8" borderId="41" xfId="3" applyNumberFormat="1" applyFont="1" applyFill="1" applyBorder="1" applyAlignment="1">
      <alignment vertical="center" wrapText="1"/>
    </xf>
    <xf numFmtId="49" fontId="6" fillId="8" borderId="46" xfId="3" applyNumberFormat="1" applyFont="1" applyFill="1" applyBorder="1" applyAlignment="1">
      <alignment vertical="center" wrapText="1"/>
    </xf>
    <xf numFmtId="49" fontId="6" fillId="8" borderId="45" xfId="3" applyNumberFormat="1" applyFont="1" applyFill="1" applyBorder="1" applyAlignment="1">
      <alignment vertical="center" wrapText="1"/>
    </xf>
    <xf numFmtId="167" fontId="6" fillId="8" borderId="41" xfId="3" applyNumberFormat="1" applyFont="1" applyFill="1" applyBorder="1" applyAlignment="1">
      <alignment vertical="center"/>
    </xf>
    <xf numFmtId="167" fontId="6" fillId="8" borderId="46" xfId="3" applyNumberFormat="1" applyFont="1" applyFill="1" applyBorder="1" applyAlignment="1">
      <alignment vertical="center"/>
    </xf>
    <xf numFmtId="167" fontId="6" fillId="8" borderId="47" xfId="3" applyNumberFormat="1" applyFont="1" applyFill="1" applyBorder="1" applyAlignment="1">
      <alignment vertical="center"/>
    </xf>
    <xf numFmtId="49" fontId="6" fillId="8" borderId="41" xfId="3" applyNumberFormat="1" applyFont="1" applyFill="1" applyBorder="1" applyAlignment="1">
      <alignment vertical="center" wrapText="1"/>
    </xf>
    <xf numFmtId="0" fontId="6" fillId="8" borderId="46" xfId="0" applyFont="1" applyFill="1" applyBorder="1" applyAlignment="1">
      <alignment vertical="center"/>
    </xf>
    <xf numFmtId="0" fontId="6" fillId="8" borderId="44" xfId="0" applyFont="1" applyFill="1" applyBorder="1" applyAlignment="1">
      <alignment vertical="center"/>
    </xf>
    <xf numFmtId="0" fontId="6" fillId="8" borderId="47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66" fontId="11" fillId="0" borderId="69" xfId="1" applyNumberFormat="1" applyFont="1" applyFill="1" applyBorder="1" applyAlignment="1">
      <alignment horizontal="center" vertical="center" wrapText="1"/>
    </xf>
    <xf numFmtId="166" fontId="12" fillId="0" borderId="72" xfId="1" applyNumberFormat="1" applyFont="1" applyFill="1" applyBorder="1" applyAlignment="1">
      <alignment horizontal="center" vertical="center" wrapText="1"/>
    </xf>
    <xf numFmtId="167" fontId="11" fillId="0" borderId="45" xfId="1" applyNumberFormat="1" applyFont="1" applyFill="1" applyBorder="1" applyAlignment="1">
      <alignment horizontal="center" vertical="center"/>
    </xf>
    <xf numFmtId="167" fontId="11" fillId="0" borderId="46" xfId="1" applyNumberFormat="1" applyFont="1" applyFill="1" applyBorder="1" applyAlignment="1">
      <alignment horizontal="center" vertical="center"/>
    </xf>
    <xf numFmtId="167" fontId="11" fillId="0" borderId="44" xfId="1" applyNumberFormat="1" applyFont="1" applyFill="1" applyBorder="1" applyAlignment="1">
      <alignment horizontal="center" vertical="center"/>
    </xf>
    <xf numFmtId="167" fontId="11" fillId="0" borderId="47" xfId="1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8" fillId="5" borderId="21" xfId="0" applyFont="1" applyFill="1" applyBorder="1" applyAlignment="1">
      <alignment horizontal="right" vertical="center" wrapText="1"/>
    </xf>
    <xf numFmtId="0" fontId="38" fillId="5" borderId="22" xfId="0" applyFont="1" applyFill="1" applyBorder="1" applyAlignment="1">
      <alignment horizontal="right" vertical="center" wrapText="1"/>
    </xf>
    <xf numFmtId="0" fontId="0" fillId="5" borderId="24" xfId="0" applyFill="1" applyBorder="1" applyAlignment="1">
      <alignment wrapText="1"/>
    </xf>
    <xf numFmtId="0" fontId="49" fillId="0" borderId="4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9" fillId="0" borderId="38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center" vertical="center"/>
    </xf>
    <xf numFmtId="0" fontId="38" fillId="5" borderId="24" xfId="0" applyFont="1" applyFill="1" applyBorder="1" applyAlignment="1">
      <alignment horizontal="right" vertical="center" wrapText="1"/>
    </xf>
    <xf numFmtId="0" fontId="0" fillId="0" borderId="64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38" fillId="5" borderId="49" xfId="0" applyFont="1" applyFill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6" fillId="0" borderId="38" xfId="0" applyFont="1" applyBorder="1" applyAlignment="1">
      <alignment vertical="top" wrapText="1"/>
    </xf>
    <xf numFmtId="0" fontId="50" fillId="0" borderId="34" xfId="0" applyFont="1" applyBorder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50" fillId="0" borderId="47" xfId="0" applyFont="1" applyBorder="1" applyAlignment="1">
      <alignment vertical="top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49" fillId="0" borderId="25" xfId="0" applyFont="1" applyBorder="1"/>
    <xf numFmtId="174" fontId="3" fillId="0" borderId="28" xfId="1" applyNumberFormat="1" applyFont="1" applyFill="1" applyBorder="1" applyAlignment="1">
      <alignment horizontal="center" vertical="center" wrapText="1"/>
    </xf>
    <xf numFmtId="171" fontId="3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/>
    <xf numFmtId="14" fontId="49" fillId="0" borderId="41" xfId="0" applyNumberFormat="1" applyFont="1" applyBorder="1" applyAlignment="1">
      <alignment horizontal="left"/>
    </xf>
    <xf numFmtId="174" fontId="3" fillId="0" borderId="46" xfId="1" applyNumberFormat="1" applyFont="1" applyFill="1" applyBorder="1" applyAlignment="1">
      <alignment horizontal="center" vertical="center" wrapText="1"/>
    </xf>
    <xf numFmtId="171" fontId="3" fillId="0" borderId="46" xfId="0" applyNumberFormat="1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0" fillId="4" borderId="58" xfId="8" applyFont="1" applyFill="1" applyBorder="1" applyAlignment="1">
      <alignment horizontal="left" vertical="center" wrapText="1"/>
    </xf>
    <xf numFmtId="167" fontId="16" fillId="9" borderId="41" xfId="0" applyNumberFormat="1" applyFont="1" applyFill="1" applyBorder="1" applyAlignment="1">
      <alignment horizontal="right"/>
    </xf>
    <xf numFmtId="167" fontId="54" fillId="9" borderId="57" xfId="0" applyNumberFormat="1" applyFont="1" applyFill="1" applyBorder="1" applyAlignment="1">
      <alignment horizontal="right"/>
    </xf>
    <xf numFmtId="171" fontId="3" fillId="0" borderId="45" xfId="0" applyNumberFormat="1" applyFont="1" applyFill="1" applyBorder="1" applyAlignment="1">
      <alignment horizontal="center" vertical="center" wrapText="1"/>
    </xf>
    <xf numFmtId="167" fontId="16" fillId="4" borderId="46" xfId="0" applyNumberFormat="1" applyFont="1" applyFill="1" applyBorder="1" applyAlignment="1">
      <alignment horizontal="right"/>
    </xf>
    <xf numFmtId="167" fontId="16" fillId="4" borderId="44" xfId="0" applyNumberFormat="1" applyFont="1" applyFill="1" applyBorder="1" applyAlignment="1">
      <alignment horizontal="right"/>
    </xf>
    <xf numFmtId="171" fontId="3" fillId="0" borderId="41" xfId="0" applyNumberFormat="1" applyFont="1" applyFill="1" applyBorder="1" applyAlignment="1">
      <alignment horizontal="center" vertical="center" wrapText="1"/>
    </xf>
    <xf numFmtId="174" fontId="3" fillId="0" borderId="47" xfId="1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 shrinkToFit="1"/>
    </xf>
    <xf numFmtId="0" fontId="30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center" wrapText="1" shrinkToFit="1"/>
    </xf>
    <xf numFmtId="0" fontId="70" fillId="0" borderId="1" xfId="0" applyFont="1" applyBorder="1" applyAlignment="1">
      <alignment horizontal="center" vertical="center" wrapText="1" shrinkToFit="1"/>
    </xf>
    <xf numFmtId="0" fontId="70" fillId="0" borderId="1" xfId="0" applyFont="1" applyBorder="1" applyAlignment="1">
      <alignment horizontal="left" vertical="center" wrapText="1" shrinkToFit="1"/>
    </xf>
    <xf numFmtId="0" fontId="62" fillId="0" borderId="1" xfId="0" applyFont="1" applyBorder="1" applyAlignment="1">
      <alignment horizontal="center" wrapText="1" shrinkToFit="1"/>
    </xf>
    <xf numFmtId="0" fontId="62" fillId="0" borderId="0" xfId="0" applyFont="1" applyAlignment="1">
      <alignment wrapText="1" shrinkToFit="1"/>
    </xf>
    <xf numFmtId="0" fontId="62" fillId="0" borderId="1" xfId="0" applyFont="1" applyBorder="1" applyAlignment="1">
      <alignment wrapText="1" shrinkToFit="1"/>
    </xf>
    <xf numFmtId="0" fontId="0" fillId="8" borderId="1" xfId="0" applyFill="1" applyBorder="1" applyAlignment="1">
      <alignment wrapText="1" shrinkToFit="1"/>
    </xf>
    <xf numFmtId="0" fontId="57" fillId="0" borderId="0" xfId="0" applyFont="1" applyAlignment="1">
      <alignment horizontal="center" wrapText="1"/>
    </xf>
    <xf numFmtId="0" fontId="42" fillId="5" borderId="45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5" borderId="11" xfId="0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9" borderId="56" xfId="0" applyFont="1" applyFill="1" applyBorder="1" applyAlignment="1">
      <alignment horizontal="center" vertical="center" wrapText="1"/>
    </xf>
    <xf numFmtId="0" fontId="42" fillId="3" borderId="73" xfId="0" applyFont="1" applyFill="1" applyBorder="1" applyAlignment="1">
      <alignment vertical="center" wrapText="1"/>
    </xf>
    <xf numFmtId="0" fontId="42" fillId="3" borderId="49" xfId="0" applyFont="1" applyFill="1" applyBorder="1" applyAlignment="1">
      <alignment horizontal="center" vertical="center"/>
    </xf>
    <xf numFmtId="0" fontId="42" fillId="3" borderId="22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49" xfId="0" applyFont="1" applyFill="1" applyBorder="1" applyAlignment="1">
      <alignment horizontal="center" vertical="center" wrapText="1"/>
    </xf>
    <xf numFmtId="0" fontId="42" fillId="3" borderId="22" xfId="0" applyFont="1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wrapText="1"/>
    </xf>
    <xf numFmtId="0" fontId="1" fillId="5" borderId="1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wrapText="1"/>
    </xf>
    <xf numFmtId="0" fontId="1" fillId="2" borderId="3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42" fillId="2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left" wrapText="1"/>
    </xf>
    <xf numFmtId="0" fontId="1" fillId="5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left"/>
    </xf>
    <xf numFmtId="0" fontId="1" fillId="0" borderId="70" xfId="0" applyFont="1" applyBorder="1" applyAlignment="1">
      <alignment wrapText="1"/>
    </xf>
    <xf numFmtId="0" fontId="1" fillId="5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vertical="center" wrapText="1"/>
    </xf>
    <xf numFmtId="0" fontId="1" fillId="2" borderId="71" xfId="0" applyFont="1" applyFill="1" applyBorder="1" applyAlignment="1">
      <alignment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/>
    </xf>
    <xf numFmtId="0" fontId="1" fillId="0" borderId="7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4" applyFont="1" applyAlignment="1">
      <alignment horizontal="right" vertical="center"/>
    </xf>
    <xf numFmtId="0" fontId="34" fillId="0" borderId="30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wrapText="1"/>
    </xf>
    <xf numFmtId="0" fontId="14" fillId="0" borderId="5" xfId="3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8" fillId="11" borderId="1" xfId="0" applyFont="1" applyFill="1" applyBorder="1" applyAlignment="1">
      <alignment horizontal="center" vertical="center" wrapText="1"/>
    </xf>
    <xf numFmtId="3" fontId="17" fillId="11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7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3" fontId="18" fillId="11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top" wrapText="1"/>
    </xf>
    <xf numFmtId="2" fontId="6" fillId="12" borderId="1" xfId="0" applyNumberFormat="1" applyFont="1" applyFill="1" applyBorder="1"/>
    <xf numFmtId="170" fontId="18" fillId="13" borderId="1" xfId="0" applyNumberFormat="1" applyFont="1" applyFill="1" applyBorder="1"/>
    <xf numFmtId="0" fontId="43" fillId="0" borderId="0" xfId="0" applyFont="1" applyFill="1" applyAlignment="1">
      <alignment horizontal="center" vertical="center"/>
    </xf>
    <xf numFmtId="0" fontId="43" fillId="0" borderId="0" xfId="0" applyFont="1" applyFill="1"/>
    <xf numFmtId="0" fontId="43" fillId="6" borderId="0" xfId="0" applyFont="1" applyFill="1"/>
    <xf numFmtId="0" fontId="74" fillId="0" borderId="1" xfId="0" applyFont="1" applyFill="1" applyBorder="1" applyAlignment="1">
      <alignment horizontal="center" vertical="top" wrapText="1"/>
    </xf>
    <xf numFmtId="49" fontId="74" fillId="0" borderId="1" xfId="0" applyNumberFormat="1" applyFont="1" applyFill="1" applyBorder="1" applyAlignment="1">
      <alignment horizontal="center" vertical="top" wrapText="1"/>
    </xf>
    <xf numFmtId="0" fontId="74" fillId="12" borderId="1" xfId="0" applyFont="1" applyFill="1" applyBorder="1" applyAlignment="1">
      <alignment horizontal="center" vertical="top" wrapText="1"/>
    </xf>
    <xf numFmtId="0" fontId="74" fillId="0" borderId="0" xfId="0" applyFont="1" applyFill="1" applyAlignment="1">
      <alignment horizontal="center" vertical="top" wrapText="1"/>
    </xf>
    <xf numFmtId="0" fontId="75" fillId="12" borderId="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/>
    </xf>
    <xf numFmtId="172" fontId="34" fillId="0" borderId="1" xfId="1" applyNumberFormat="1" applyFont="1" applyFill="1" applyBorder="1" applyAlignment="1">
      <alignment horizontal="center" vertical="top" wrapText="1"/>
    </xf>
    <xf numFmtId="172" fontId="34" fillId="12" borderId="1" xfId="1" applyNumberFormat="1" applyFont="1" applyFill="1" applyBorder="1" applyAlignment="1">
      <alignment horizontal="center" vertical="top" wrapText="1"/>
    </xf>
    <xf numFmtId="172" fontId="34" fillId="0" borderId="30" xfId="1" applyNumberFormat="1" applyFont="1" applyFill="1" applyBorder="1" applyAlignment="1">
      <alignment horizontal="center" vertical="top"/>
    </xf>
    <xf numFmtId="172" fontId="34" fillId="0" borderId="1" xfId="1" applyNumberFormat="1" applyFont="1" applyFill="1" applyBorder="1" applyAlignment="1">
      <alignment horizontal="center" vertical="top"/>
    </xf>
    <xf numFmtId="172" fontId="6" fillId="0" borderId="1" xfId="1" applyNumberFormat="1" applyFont="1" applyFill="1" applyBorder="1" applyAlignment="1">
      <alignment horizontal="center" vertical="top" wrapText="1"/>
    </xf>
    <xf numFmtId="170" fontId="18" fillId="12" borderId="1" xfId="0" applyNumberFormat="1" applyFont="1" applyFill="1" applyBorder="1"/>
    <xf numFmtId="0" fontId="43" fillId="0" borderId="0" xfId="0" applyFont="1" applyFill="1" applyAlignment="1"/>
    <xf numFmtId="0" fontId="11" fillId="0" borderId="4" xfId="0" applyFont="1" applyBorder="1" applyAlignment="1">
      <alignment horizontal="center" vertical="center" wrapText="1"/>
    </xf>
    <xf numFmtId="0" fontId="8" fillId="0" borderId="0" xfId="4" applyFont="1" applyAlignment="1">
      <alignment horizontal="right" vertical="center"/>
    </xf>
    <xf numFmtId="0" fontId="7" fillId="0" borderId="0" xfId="4"/>
    <xf numFmtId="0" fontId="8" fillId="0" borderId="0" xfId="4" applyFont="1" applyFill="1"/>
    <xf numFmtId="0" fontId="97" fillId="0" borderId="0" xfId="4" applyFont="1" applyFill="1"/>
    <xf numFmtId="0" fontId="23" fillId="0" borderId="0" xfId="4" applyFont="1" applyFill="1" applyAlignment="1">
      <alignment vertical="center" wrapText="1"/>
    </xf>
    <xf numFmtId="49" fontId="8" fillId="0" borderId="0" xfId="4" applyNumberFormat="1" applyFont="1" applyFill="1" applyAlignment="1">
      <alignment horizontal="center" vertical="center" wrapText="1"/>
    </xf>
    <xf numFmtId="0" fontId="16" fillId="0" borderId="0" xfId="27" applyFont="1" applyFill="1" applyAlignment="1">
      <alignment horizontal="right"/>
    </xf>
    <xf numFmtId="49" fontId="16" fillId="0" borderId="0" xfId="27" applyNumberFormat="1" applyFont="1" applyFill="1" applyAlignment="1">
      <alignment horizontal="right"/>
    </xf>
    <xf numFmtId="49" fontId="16" fillId="0" borderId="0" xfId="27" applyNumberFormat="1" applyFont="1" applyFill="1" applyBorder="1" applyAlignment="1">
      <alignment vertical="top" wrapText="1"/>
    </xf>
    <xf numFmtId="0" fontId="16" fillId="0" borderId="0" xfId="27" applyFont="1" applyFill="1" applyBorder="1" applyAlignment="1">
      <alignment vertical="top" wrapText="1"/>
    </xf>
    <xf numFmtId="49" fontId="98" fillId="0" borderId="0" xfId="4" applyNumberFormat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vertical="center"/>
    </xf>
    <xf numFmtId="49" fontId="16" fillId="0" borderId="0" xfId="27" applyNumberFormat="1" applyFont="1" applyFill="1" applyBorder="1" applyAlignment="1">
      <alignment horizontal="center" wrapText="1"/>
    </xf>
    <xf numFmtId="49" fontId="98" fillId="0" borderId="0" xfId="4" applyNumberFormat="1" applyFont="1" applyFill="1" applyAlignment="1">
      <alignment horizontal="center" vertical="center" wrapText="1"/>
    </xf>
    <xf numFmtId="0" fontId="16" fillId="0" borderId="0" xfId="28" applyFont="1" applyFill="1" applyBorder="1" applyAlignment="1">
      <alignment horizontal="left"/>
    </xf>
    <xf numFmtId="49" fontId="16" fillId="0" borderId="0" xfId="28" applyNumberFormat="1" applyFont="1" applyFill="1" applyBorder="1" applyAlignment="1">
      <alignment horizontal="left"/>
    </xf>
    <xf numFmtId="0" fontId="16" fillId="0" borderId="0" xfId="28" applyFont="1" applyFill="1"/>
    <xf numFmtId="49" fontId="16" fillId="0" borderId="0" xfId="28" applyNumberFormat="1" applyFont="1" applyFill="1"/>
    <xf numFmtId="49" fontId="98" fillId="0" borderId="0" xfId="4" applyNumberFormat="1" applyFont="1" applyFill="1"/>
    <xf numFmtId="49" fontId="98" fillId="0" borderId="0" xfId="4" applyNumberFormat="1" applyFont="1" applyFill="1" applyAlignment="1">
      <alignment horizontal="center"/>
    </xf>
    <xf numFmtId="49" fontId="98" fillId="0" borderId="0" xfId="4" applyNumberFormat="1" applyFont="1" applyFill="1" applyBorder="1" applyAlignment="1">
      <alignment horizontal="center"/>
    </xf>
    <xf numFmtId="0" fontId="16" fillId="0" borderId="0" xfId="27" applyFont="1" applyFill="1" applyBorder="1" applyAlignment="1">
      <alignment horizontal="justify" vertical="center" wrapText="1"/>
    </xf>
    <xf numFmtId="0" fontId="16" fillId="0" borderId="0" xfId="28" applyFont="1" applyFill="1" applyBorder="1"/>
    <xf numFmtId="0" fontId="6" fillId="0" borderId="0" xfId="27" applyFont="1" applyFill="1" applyBorder="1" applyAlignment="1">
      <alignment horizontal="justify" vertical="center" wrapText="1"/>
    </xf>
    <xf numFmtId="0" fontId="13" fillId="0" borderId="0" xfId="27" applyFont="1" applyFill="1"/>
    <xf numFmtId="0" fontId="7" fillId="0" borderId="0" xfId="4" applyFont="1" applyFill="1"/>
    <xf numFmtId="0" fontId="13" fillId="0" borderId="0" xfId="27" applyFont="1" applyFill="1" applyAlignment="1"/>
    <xf numFmtId="0" fontId="7" fillId="0" borderId="0" xfId="4" applyFont="1" applyFill="1" applyAlignment="1"/>
    <xf numFmtId="0" fontId="16" fillId="0" borderId="0" xfId="27" applyFont="1" applyFill="1" applyAlignment="1">
      <alignment horizontal="center"/>
    </xf>
    <xf numFmtId="49" fontId="16" fillId="0" borderId="0" xfId="27" applyNumberFormat="1" applyFont="1" applyFill="1" applyAlignment="1">
      <alignment horizontal="center"/>
    </xf>
    <xf numFmtId="0" fontId="13" fillId="0" borderId="0" xfId="27" applyFont="1" applyFill="1" applyBorder="1"/>
    <xf numFmtId="0" fontId="26" fillId="0" borderId="0" xfId="27" applyFont="1" applyFill="1" applyAlignment="1">
      <alignment horizontal="justify"/>
    </xf>
    <xf numFmtId="49" fontId="31" fillId="0" borderId="0" xfId="4" applyNumberFormat="1" applyFont="1" applyFill="1" applyBorder="1" applyAlignment="1">
      <alignment horizontal="center" vertical="center" wrapText="1"/>
    </xf>
    <xf numFmtId="49" fontId="6" fillId="0" borderId="0" xfId="27" applyNumberFormat="1" applyFont="1" applyFill="1" applyBorder="1" applyAlignment="1">
      <alignment horizontal="center" wrapText="1"/>
    </xf>
    <xf numFmtId="49" fontId="7" fillId="0" borderId="0" xfId="4" applyNumberFormat="1" applyFont="1" applyFill="1"/>
    <xf numFmtId="49" fontId="6" fillId="0" borderId="1" xfId="27" applyNumberFormat="1" applyFont="1" applyFill="1" applyBorder="1" applyAlignment="1">
      <alignment horizontal="center" vertical="top" wrapText="1"/>
    </xf>
    <xf numFmtId="0" fontId="7" fillId="0" borderId="0" xfId="4" applyFont="1" applyFill="1" applyAlignment="1">
      <alignment horizontal="center" vertical="top"/>
    </xf>
    <xf numFmtId="49" fontId="31" fillId="0" borderId="1" xfId="4" applyNumberFormat="1" applyFont="1" applyFill="1" applyBorder="1" applyAlignment="1">
      <alignment horizontal="center" vertical="top" wrapText="1"/>
    </xf>
    <xf numFmtId="0" fontId="6" fillId="0" borderId="1" xfId="27" applyFont="1" applyFill="1" applyBorder="1" applyAlignment="1">
      <alignment horizontal="left" vertical="top" wrapText="1"/>
    </xf>
    <xf numFmtId="0" fontId="6" fillId="0" borderId="1" xfId="27" applyFont="1" applyFill="1" applyBorder="1" applyAlignment="1">
      <alignment horizontal="justify" vertical="top" wrapText="1"/>
    </xf>
    <xf numFmtId="0" fontId="13" fillId="0" borderId="1" xfId="27" applyFont="1" applyFill="1" applyBorder="1" applyAlignment="1">
      <alignment horizontal="center" vertical="top"/>
    </xf>
    <xf numFmtId="0" fontId="26" fillId="0" borderId="1" xfId="27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center" vertical="top"/>
    </xf>
    <xf numFmtId="0" fontId="13" fillId="0" borderId="1" xfId="27" applyFont="1" applyFill="1" applyBorder="1" applyAlignment="1">
      <alignment vertical="top"/>
    </xf>
    <xf numFmtId="0" fontId="26" fillId="0" borderId="1" xfId="27" applyFont="1" applyFill="1" applyBorder="1" applyAlignment="1">
      <alignment horizontal="justify" vertical="top"/>
    </xf>
    <xf numFmtId="0" fontId="7" fillId="0" borderId="1" xfId="4" applyFont="1" applyFill="1" applyBorder="1" applyAlignment="1">
      <alignment vertical="top"/>
    </xf>
    <xf numFmtId="0" fontId="13" fillId="0" borderId="1" xfId="27" applyFont="1" applyFill="1" applyBorder="1"/>
    <xf numFmtId="0" fontId="26" fillId="0" borderId="1" xfId="27" applyFont="1" applyFill="1" applyBorder="1" applyAlignment="1">
      <alignment horizontal="justify"/>
    </xf>
    <xf numFmtId="0" fontId="7" fillId="0" borderId="1" xfId="4" applyFont="1" applyFill="1" applyBorder="1"/>
    <xf numFmtId="0" fontId="23" fillId="0" borderId="0" xfId="4" applyFont="1" applyBorder="1" applyAlignment="1">
      <alignment vertical="center"/>
    </xf>
    <xf numFmtId="49" fontId="16" fillId="0" borderId="0" xfId="27" applyNumberFormat="1" applyFont="1" applyFill="1" applyAlignment="1">
      <alignment vertical="center" wrapText="1"/>
    </xf>
    <xf numFmtId="0" fontId="100" fillId="0" borderId="0" xfId="4" applyFont="1" applyFill="1"/>
    <xf numFmtId="0" fontId="99" fillId="0" borderId="0" xfId="27" applyFont="1" applyFill="1" applyAlignment="1">
      <alignment vertical="top" wrapText="1"/>
    </xf>
    <xf numFmtId="0" fontId="101" fillId="0" borderId="0" xfId="27" applyFont="1" applyFill="1"/>
    <xf numFmtId="49" fontId="8" fillId="0" borderId="1" xfId="4" applyNumberFormat="1" applyFont="1" applyFill="1" applyBorder="1" applyAlignment="1">
      <alignment horizontal="center" vertical="top" wrapText="1"/>
    </xf>
    <xf numFmtId="0" fontId="11" fillId="0" borderId="1" xfId="27" applyFont="1" applyFill="1" applyBorder="1" applyAlignment="1">
      <alignment horizontal="center" vertical="top" wrapText="1"/>
    </xf>
    <xf numFmtId="49" fontId="11" fillId="0" borderId="1" xfId="27" applyNumberFormat="1" applyFont="1" applyFill="1" applyBorder="1" applyAlignment="1">
      <alignment horizontal="center" vertical="top" wrapText="1"/>
    </xf>
    <xf numFmtId="0" fontId="1" fillId="0" borderId="1" xfId="4" applyFont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1" fillId="0" borderId="1" xfId="27" applyNumberFormat="1" applyFont="1" applyFill="1" applyBorder="1" applyAlignment="1">
      <alignment horizontal="center" vertical="top" wrapText="1"/>
    </xf>
    <xf numFmtId="0" fontId="11" fillId="0" borderId="1" xfId="27" applyFont="1" applyFill="1" applyBorder="1" applyAlignment="1">
      <alignment horizontal="center" vertical="top" wrapText="1"/>
    </xf>
    <xf numFmtId="49" fontId="22" fillId="0" borderId="0" xfId="4" applyNumberFormat="1" applyFont="1" applyFill="1" applyAlignment="1"/>
    <xf numFmtId="0" fontId="3" fillId="0" borderId="0" xfId="0" applyFont="1"/>
    <xf numFmtId="49" fontId="98" fillId="0" borderId="0" xfId="0" applyNumberFormat="1" applyFont="1" applyFill="1" applyAlignment="1">
      <alignment horizontal="center"/>
    </xf>
    <xf numFmtId="0" fontId="97" fillId="0" borderId="0" xfId="0" applyFont="1" applyFill="1"/>
    <xf numFmtId="49" fontId="0" fillId="0" borderId="0" xfId="0" applyNumberFormat="1" applyFont="1" applyFill="1"/>
    <xf numFmtId="0" fontId="0" fillId="0" borderId="0" xfId="0" applyFont="1" applyFill="1"/>
    <xf numFmtId="49" fontId="103" fillId="0" borderId="0" xfId="27" applyNumberFormat="1" applyFont="1" applyFill="1" applyAlignment="1">
      <alignment vertical="center" wrapText="1"/>
    </xf>
    <xf numFmtId="49" fontId="104" fillId="0" borderId="0" xfId="0" applyNumberFormat="1" applyFont="1" applyFill="1" applyAlignment="1">
      <alignment horizontal="center"/>
    </xf>
    <xf numFmtId="0" fontId="104" fillId="0" borderId="0" xfId="27" applyFont="1" applyFill="1" applyAlignment="1">
      <alignment horizontal="center"/>
    </xf>
    <xf numFmtId="49" fontId="104" fillId="0" borderId="0" xfId="27" applyNumberFormat="1" applyFont="1" applyFill="1" applyAlignment="1">
      <alignment horizontal="center"/>
    </xf>
    <xf numFmtId="0" fontId="105" fillId="0" borderId="0" xfId="27" applyFont="1" applyFill="1" applyAlignment="1">
      <alignment horizontal="center"/>
    </xf>
    <xf numFmtId="0" fontId="106" fillId="0" borderId="0" xfId="0" applyFont="1" applyFill="1"/>
    <xf numFmtId="0" fontId="100" fillId="0" borderId="0" xfId="0" applyFont="1" applyFill="1"/>
    <xf numFmtId="0" fontId="0" fillId="0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1" fillId="4" borderId="1" xfId="27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49" fontId="6" fillId="0" borderId="1" xfId="27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49" fontId="6" fillId="4" borderId="1" xfId="27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3" fillId="0" borderId="1" xfId="27" applyFont="1" applyFill="1" applyBorder="1" applyAlignment="1">
      <alignment horizontal="center" vertical="center"/>
    </xf>
    <xf numFmtId="4" fontId="6" fillId="0" borderId="1" xfId="27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98" fillId="0" borderId="0" xfId="0" applyNumberFormat="1" applyFont="1" applyFill="1" applyAlignment="1">
      <alignment horizontal="center" vertical="center" wrapText="1"/>
    </xf>
    <xf numFmtId="0" fontId="16" fillId="0" borderId="3" xfId="27" applyFont="1" applyFill="1" applyBorder="1" applyAlignment="1">
      <alignment horizontal="justify" vertical="center" wrapText="1"/>
    </xf>
    <xf numFmtId="49" fontId="16" fillId="0" borderId="3" xfId="27" applyNumberFormat="1" applyFont="1" applyFill="1" applyBorder="1" applyAlignment="1">
      <alignment horizontal="center" wrapText="1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 vertical="center" wrapText="1"/>
    </xf>
    <xf numFmtId="49" fontId="98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0" fontId="23" fillId="0" borderId="0" xfId="0" applyFont="1" applyAlignment="1">
      <alignment vertical="center"/>
    </xf>
    <xf numFmtId="0" fontId="108" fillId="0" borderId="0" xfId="0" applyFont="1" applyAlignment="1">
      <alignment horizontal="left" vertical="top" wrapText="1"/>
    </xf>
    <xf numFmtId="0" fontId="16" fillId="0" borderId="0" xfId="27" applyFont="1" applyFill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110" fillId="0" borderId="0" xfId="0" applyFont="1" applyFill="1"/>
    <xf numFmtId="0" fontId="109" fillId="0" borderId="0" xfId="27" applyFont="1" applyFill="1" applyAlignment="1">
      <alignment wrapText="1"/>
    </xf>
    <xf numFmtId="0" fontId="111" fillId="0" borderId="0" xfId="27" applyFont="1" applyFill="1"/>
    <xf numFmtId="0" fontId="109" fillId="0" borderId="0" xfId="27" applyFont="1" applyFill="1" applyAlignment="1">
      <alignment vertical="top" wrapText="1"/>
    </xf>
    <xf numFmtId="49" fontId="98" fillId="0" borderId="0" xfId="0" applyNumberFormat="1" applyFont="1" applyFill="1" applyAlignment="1">
      <alignment horizontal="left"/>
    </xf>
    <xf numFmtId="0" fontId="16" fillId="0" borderId="0" xfId="27" applyFont="1" applyFill="1" applyAlignment="1">
      <alignment vertical="top" wrapText="1"/>
    </xf>
    <xf numFmtId="0" fontId="23" fillId="0" borderId="0" xfId="0" applyFont="1" applyAlignment="1">
      <alignment vertical="top"/>
    </xf>
    <xf numFmtId="0" fontId="11" fillId="4" borderId="1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6" fillId="0" borderId="0" xfId="27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1" xfId="27" applyFont="1" applyFill="1" applyBorder="1" applyAlignment="1">
      <alignment horizontal="left" vertical="top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/>
    </xf>
    <xf numFmtId="167" fontId="1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4" borderId="1" xfId="0" applyFont="1" applyFill="1" applyBorder="1" applyAlignment="1">
      <alignment horizontal="justify" vertical="center" wrapText="1"/>
    </xf>
    <xf numFmtId="0" fontId="113" fillId="4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31" fillId="0" borderId="0" xfId="36" applyFont="1"/>
    <xf numFmtId="0" fontId="24" fillId="0" borderId="0" xfId="36" applyFont="1"/>
    <xf numFmtId="0" fontId="23" fillId="0" borderId="0" xfId="36" applyFont="1"/>
    <xf numFmtId="0" fontId="26" fillId="0" borderId="0" xfId="0" applyFont="1" applyAlignment="1">
      <alignment vertical="center"/>
    </xf>
    <xf numFmtId="0" fontId="115" fillId="0" borderId="0" xfId="36" applyFont="1"/>
    <xf numFmtId="0" fontId="26" fillId="0" borderId="0" xfId="36" applyFont="1"/>
    <xf numFmtId="0" fontId="26" fillId="0" borderId="0" xfId="0" applyFont="1"/>
    <xf numFmtId="0" fontId="16" fillId="0" borderId="0" xfId="0" applyFont="1"/>
    <xf numFmtId="0" fontId="98" fillId="0" borderId="0" xfId="0" applyFont="1" applyFill="1"/>
    <xf numFmtId="0" fontId="1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27" applyFont="1" applyFill="1" applyAlignment="1">
      <alignment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27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23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6" fillId="0" borderId="0" xfId="28" applyFont="1" applyFill="1" applyBorder="1" applyAlignment="1">
      <alignment horizontal="left"/>
    </xf>
    <xf numFmtId="0" fontId="6" fillId="0" borderId="0" xfId="28" applyFont="1" applyFill="1"/>
    <xf numFmtId="0" fontId="6" fillId="0" borderId="0" xfId="36" applyFont="1" applyAlignment="1">
      <alignment vertical="top"/>
    </xf>
    <xf numFmtId="49" fontId="17" fillId="0" borderId="9" xfId="3" applyNumberFormat="1" applyFont="1" applyBorder="1" applyAlignment="1">
      <alignment horizontal="center" vertical="center" wrapText="1"/>
    </xf>
    <xf numFmtId="49" fontId="17" fillId="0" borderId="49" xfId="3" applyNumberFormat="1" applyFont="1" applyBorder="1" applyAlignment="1">
      <alignment horizontal="center" vertical="center" wrapText="1"/>
    </xf>
    <xf numFmtId="49" fontId="11" fillId="0" borderId="23" xfId="3" applyNumberFormat="1" applyFont="1" applyBorder="1" applyAlignment="1">
      <alignment horizontal="center" vertical="center" wrapText="1"/>
    </xf>
    <xf numFmtId="49" fontId="11" fillId="0" borderId="8" xfId="3" applyNumberFormat="1" applyFont="1" applyBorder="1" applyAlignment="1">
      <alignment horizontal="center" vertical="center" wrapText="1"/>
    </xf>
    <xf numFmtId="49" fontId="11" fillId="0" borderId="10" xfId="3" applyNumberFormat="1" applyFont="1" applyBorder="1" applyAlignment="1">
      <alignment horizontal="center" vertical="center" wrapText="1"/>
    </xf>
    <xf numFmtId="49" fontId="14" fillId="0" borderId="21" xfId="3" applyNumberFormat="1" applyFont="1" applyBorder="1" applyAlignment="1">
      <alignment horizontal="center" vertical="center" wrapText="1"/>
    </xf>
    <xf numFmtId="49" fontId="14" fillId="0" borderId="22" xfId="3" applyNumberFormat="1" applyFont="1" applyBorder="1" applyAlignment="1">
      <alignment horizontal="center" vertical="center" wrapText="1"/>
    </xf>
    <xf numFmtId="49" fontId="14" fillId="0" borderId="23" xfId="3" applyNumberFormat="1" applyFont="1" applyBorder="1" applyAlignment="1">
      <alignment horizontal="center" vertical="center" wrapText="1"/>
    </xf>
    <xf numFmtId="49" fontId="14" fillId="0" borderId="10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right"/>
    </xf>
    <xf numFmtId="0" fontId="8" fillId="0" borderId="0" xfId="0" applyFont="1" applyAlignment="1"/>
    <xf numFmtId="0" fontId="14" fillId="0" borderId="0" xfId="3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4" fillId="4" borderId="9" xfId="3" applyFont="1" applyFill="1" applyBorder="1" applyAlignment="1">
      <alignment horizontal="center" vertical="center"/>
    </xf>
    <xf numFmtId="0" fontId="14" fillId="4" borderId="8" xfId="3" applyFont="1" applyFill="1" applyBorder="1" applyAlignment="1">
      <alignment horizontal="center" vertical="center"/>
    </xf>
    <xf numFmtId="0" fontId="14" fillId="4" borderId="10" xfId="3" applyFont="1" applyFill="1" applyBorder="1" applyAlignment="1">
      <alignment horizontal="center" vertical="center"/>
    </xf>
    <xf numFmtId="0" fontId="15" fillId="8" borderId="21" xfId="3" applyFont="1" applyFill="1" applyBorder="1" applyAlignment="1">
      <alignment horizontal="center" vertical="center"/>
    </xf>
    <xf numFmtId="0" fontId="15" fillId="8" borderId="22" xfId="3" applyFont="1" applyFill="1" applyBorder="1" applyAlignment="1">
      <alignment horizontal="center" vertical="center"/>
    </xf>
    <xf numFmtId="0" fontId="15" fillId="8" borderId="24" xfId="3" applyFont="1" applyFill="1" applyBorder="1" applyAlignment="1">
      <alignment horizontal="center" vertical="center"/>
    </xf>
    <xf numFmtId="0" fontId="14" fillId="4" borderId="21" xfId="3" applyFont="1" applyFill="1" applyBorder="1" applyAlignment="1">
      <alignment horizontal="center" vertical="center"/>
    </xf>
    <xf numFmtId="0" fontId="14" fillId="4" borderId="22" xfId="3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1" fillId="0" borderId="30" xfId="7" applyFont="1" applyFill="1" applyBorder="1" applyAlignment="1">
      <alignment horizontal="center" vertical="center" wrapText="1"/>
    </xf>
    <xf numFmtId="0" fontId="11" fillId="0" borderId="31" xfId="7" applyFont="1" applyFill="1" applyBorder="1" applyAlignment="1">
      <alignment horizontal="center" vertical="center" wrapText="1"/>
    </xf>
    <xf numFmtId="0" fontId="11" fillId="0" borderId="33" xfId="7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left" wrapText="1"/>
    </xf>
    <xf numFmtId="0" fontId="11" fillId="0" borderId="6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 applyAlignment="1">
      <alignment horizontal="left" wrapText="1"/>
    </xf>
    <xf numFmtId="0" fontId="24" fillId="0" borderId="0" xfId="0" applyFont="1" applyAlignment="1"/>
    <xf numFmtId="0" fontId="23" fillId="0" borderId="0" xfId="0" applyFont="1" applyAlignment="1"/>
    <xf numFmtId="0" fontId="23" fillId="4" borderId="54" xfId="0" applyFont="1" applyFill="1" applyBorder="1" applyAlignment="1">
      <alignment vertical="center" wrapText="1"/>
    </xf>
    <xf numFmtId="0" fontId="23" fillId="4" borderId="55" xfId="0" applyFont="1" applyFill="1" applyBorder="1" applyAlignment="1">
      <alignment vertical="center"/>
    </xf>
    <xf numFmtId="0" fontId="23" fillId="4" borderId="57" xfId="0" applyFont="1" applyFill="1" applyBorder="1" applyAlignment="1">
      <alignment vertical="center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vertical="center" wrapText="1"/>
    </xf>
    <xf numFmtId="0" fontId="16" fillId="8" borderId="29" xfId="0" applyFont="1" applyFill="1" applyBorder="1" applyAlignment="1">
      <alignment vertical="center" wrapText="1"/>
    </xf>
    <xf numFmtId="0" fontId="16" fillId="8" borderId="41" xfId="0" applyFont="1" applyFill="1" applyBorder="1" applyAlignment="1">
      <alignment vertical="center" wrapText="1"/>
    </xf>
    <xf numFmtId="0" fontId="16" fillId="8" borderId="46" xfId="0" applyFont="1" applyFill="1" applyBorder="1" applyAlignment="1">
      <alignment vertical="center" wrapText="1"/>
    </xf>
    <xf numFmtId="0" fontId="16" fillId="8" borderId="47" xfId="0" applyFont="1" applyFill="1" applyBorder="1" applyAlignment="1">
      <alignment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/>
    <xf numFmtId="0" fontId="16" fillId="8" borderId="26" xfId="0" applyFont="1" applyFill="1" applyBorder="1" applyAlignment="1"/>
    <xf numFmtId="0" fontId="16" fillId="8" borderId="45" xfId="0" applyFont="1" applyFill="1" applyBorder="1" applyAlignment="1"/>
    <xf numFmtId="0" fontId="16" fillId="8" borderId="46" xfId="0" applyFont="1" applyFill="1" applyBorder="1" applyAlignment="1"/>
    <xf numFmtId="0" fontId="16" fillId="8" borderId="44" xfId="0" applyFont="1" applyFill="1" applyBorder="1" applyAlignment="1"/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left" wrapText="1"/>
    </xf>
    <xf numFmtId="0" fontId="62" fillId="0" borderId="35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50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52" xfId="0" applyBorder="1" applyAlignment="1"/>
    <xf numFmtId="166" fontId="11" fillId="0" borderId="6" xfId="1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56" xfId="0" applyBorder="1" applyAlignment="1"/>
    <xf numFmtId="0" fontId="0" fillId="0" borderId="43" xfId="0" applyBorder="1" applyAlignment="1"/>
    <xf numFmtId="0" fontId="0" fillId="0" borderId="0" xfId="0" applyBorder="1" applyAlignment="1">
      <alignment horizontal="left" vertical="top" wrapText="1"/>
    </xf>
    <xf numFmtId="166" fontId="11" fillId="3" borderId="14" xfId="1" applyNumberFormat="1" applyFont="1" applyFill="1" applyBorder="1" applyAlignment="1">
      <alignment horizontal="center" vertical="center" wrapText="1"/>
    </xf>
    <xf numFmtId="166" fontId="11" fillId="3" borderId="34" xfId="1" applyNumberFormat="1" applyFont="1" applyFill="1" applyBorder="1" applyAlignment="1">
      <alignment horizontal="center" vertical="center" wrapText="1"/>
    </xf>
    <xf numFmtId="166" fontId="11" fillId="0" borderId="33" xfId="1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6" fontId="11" fillId="3" borderId="33" xfId="1" applyNumberFormat="1" applyFont="1" applyFill="1" applyBorder="1" applyAlignment="1">
      <alignment horizontal="center" vertical="center" wrapText="1"/>
    </xf>
    <xf numFmtId="166" fontId="12" fillId="0" borderId="33" xfId="1" applyNumberFormat="1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64" fillId="5" borderId="9" xfId="0" applyFont="1" applyFill="1" applyBorder="1" applyAlignment="1">
      <alignment horizontal="left" wrapText="1"/>
    </xf>
    <xf numFmtId="0" fontId="65" fillId="0" borderId="8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50" fillId="0" borderId="1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70" xfId="0" applyFont="1" applyFill="1" applyBorder="1" applyAlignment="1">
      <alignment horizontal="center" vertical="center" wrapText="1"/>
    </xf>
    <xf numFmtId="0" fontId="23" fillId="9" borderId="51" xfId="0" applyFont="1" applyFill="1" applyBorder="1" applyAlignment="1">
      <alignment horizontal="center" vertical="center" wrapText="1"/>
    </xf>
    <xf numFmtId="0" fontId="0" fillId="9" borderId="68" xfId="0" applyFont="1" applyFill="1" applyBorder="1" applyAlignment="1">
      <alignment horizontal="center" vertical="center" wrapText="1"/>
    </xf>
    <xf numFmtId="0" fontId="0" fillId="9" borderId="70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0" fillId="9" borderId="63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42" fillId="7" borderId="3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46" fillId="0" borderId="30" xfId="0" applyFont="1" applyBorder="1" applyAlignment="1">
      <alignment horizontal="center" vertical="center" wrapText="1" shrinkToFit="1"/>
    </xf>
    <xf numFmtId="0" fontId="46" fillId="0" borderId="31" xfId="0" applyFont="1" applyBorder="1" applyAlignment="1">
      <alignment horizontal="center" vertical="center" wrapText="1" shrinkToFit="1"/>
    </xf>
    <xf numFmtId="0" fontId="46" fillId="0" borderId="3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5" fillId="0" borderId="6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6" fillId="0" borderId="2" xfId="0" applyFont="1" applyBorder="1" applyAlignment="1">
      <alignment horizontal="center" vertical="center" wrapText="1" shrinkToFit="1"/>
    </xf>
    <xf numFmtId="0" fontId="46" fillId="0" borderId="4" xfId="0" applyFont="1" applyBorder="1" applyAlignment="1">
      <alignment horizontal="center" vertical="center" wrapText="1" shrinkToFit="1"/>
    </xf>
    <xf numFmtId="0" fontId="46" fillId="0" borderId="30" xfId="0" applyFont="1" applyBorder="1" applyAlignment="1">
      <alignment horizontal="left" wrapText="1" shrinkToFit="1"/>
    </xf>
    <xf numFmtId="0" fontId="0" fillId="0" borderId="33" xfId="0" applyBorder="1" applyAlignment="1">
      <alignment horizontal="left" wrapText="1" shrinkToFit="1"/>
    </xf>
    <xf numFmtId="0" fontId="38" fillId="0" borderId="0" xfId="0" applyFont="1" applyAlignment="1">
      <alignment horizontal="center" vertical="center" wrapText="1" shrinkToFit="1"/>
    </xf>
    <xf numFmtId="0" fontId="46" fillId="0" borderId="3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9" fillId="0" borderId="5" xfId="3" applyFont="1" applyFill="1" applyBorder="1" applyAlignment="1">
      <alignment horizontal="center" wrapText="1"/>
    </xf>
    <xf numFmtId="0" fontId="17" fillId="11" borderId="30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11" fillId="0" borderId="0" xfId="4" applyFont="1" applyAlignment="1">
      <alignment horizontal="right" vertical="center"/>
    </xf>
    <xf numFmtId="0" fontId="5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0" xfId="4" applyFont="1" applyAlignment="1">
      <alignment horizontal="right" vertical="center"/>
    </xf>
    <xf numFmtId="0" fontId="7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0" fontId="1" fillId="0" borderId="2" xfId="4" applyFont="1" applyBorder="1" applyAlignment="1">
      <alignment horizontal="center" vertical="top" wrapText="1"/>
    </xf>
    <xf numFmtId="0" fontId="1" fillId="0" borderId="3" xfId="4" applyFont="1" applyBorder="1" applyAlignment="1">
      <alignment horizontal="center" vertical="top" wrapText="1"/>
    </xf>
    <xf numFmtId="0" fontId="1" fillId="0" borderId="4" xfId="4" applyFont="1" applyBorder="1" applyAlignment="1">
      <alignment horizontal="center" vertical="top" wrapText="1"/>
    </xf>
    <xf numFmtId="177" fontId="11" fillId="0" borderId="1" xfId="3" applyNumberFormat="1" applyFont="1" applyFill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top" wrapText="1"/>
    </xf>
    <xf numFmtId="0" fontId="1" fillId="4" borderId="1" xfId="4" applyFont="1" applyFill="1" applyBorder="1" applyAlignment="1">
      <alignment horizontal="center" vertical="top" wrapText="1"/>
    </xf>
    <xf numFmtId="49" fontId="11" fillId="0" borderId="1" xfId="27" applyNumberFormat="1" applyFont="1" applyFill="1" applyBorder="1" applyAlignment="1">
      <alignment horizontal="center" vertical="top" wrapText="1"/>
    </xf>
    <xf numFmtId="49" fontId="1" fillId="0" borderId="1" xfId="4" applyNumberFormat="1" applyFont="1" applyFill="1" applyBorder="1" applyAlignment="1">
      <alignment horizontal="center" vertical="top" wrapText="1"/>
    </xf>
    <xf numFmtId="49" fontId="16" fillId="0" borderId="0" xfId="27" applyNumberFormat="1" applyFont="1" applyFill="1" applyAlignment="1">
      <alignment horizontal="right" vertical="center" wrapText="1"/>
    </xf>
    <xf numFmtId="0" fontId="1" fillId="0" borderId="1" xfId="4" applyFont="1" applyFill="1" applyBorder="1" applyAlignment="1">
      <alignment horizontal="center" vertical="top" wrapText="1"/>
    </xf>
    <xf numFmtId="0" fontId="102" fillId="0" borderId="0" xfId="27" applyFont="1" applyFill="1" applyAlignment="1">
      <alignment horizontal="center" vertical="center" wrapText="1"/>
    </xf>
    <xf numFmtId="0" fontId="99" fillId="0" borderId="0" xfId="27" applyFont="1" applyFill="1" applyAlignment="1">
      <alignment horizontal="left" wrapText="1"/>
    </xf>
    <xf numFmtId="0" fontId="99" fillId="0" borderId="0" xfId="27" applyFont="1" applyFill="1" applyAlignment="1">
      <alignment horizontal="center" vertical="top" wrapText="1"/>
    </xf>
    <xf numFmtId="177" fontId="11" fillId="4" borderId="1" xfId="3" applyNumberFormat="1" applyFont="1" applyFill="1" applyBorder="1" applyAlignment="1">
      <alignment horizontal="center" vertical="top" wrapText="1"/>
    </xf>
    <xf numFmtId="0" fontId="11" fillId="4" borderId="2" xfId="3" applyFont="1" applyFill="1" applyBorder="1" applyAlignment="1">
      <alignment horizontal="center" vertical="top" wrapText="1"/>
    </xf>
    <xf numFmtId="0" fontId="7" fillId="4" borderId="3" xfId="4" applyFont="1" applyFill="1" applyBorder="1" applyAlignment="1">
      <alignment horizontal="center" vertical="top" wrapText="1"/>
    </xf>
    <xf numFmtId="0" fontId="7" fillId="4" borderId="4" xfId="4" applyFont="1" applyFill="1" applyBorder="1" applyAlignment="1">
      <alignment horizontal="center" vertical="top" wrapText="1"/>
    </xf>
    <xf numFmtId="49" fontId="8" fillId="0" borderId="1" xfId="4" applyNumberFormat="1" applyFont="1" applyFill="1" applyBorder="1" applyAlignment="1">
      <alignment horizontal="center" vertical="top" wrapText="1"/>
    </xf>
    <xf numFmtId="0" fontId="11" fillId="0" borderId="1" xfId="27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03" fillId="0" borderId="0" xfId="27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center" wrapText="1"/>
    </xf>
    <xf numFmtId="0" fontId="103" fillId="0" borderId="0" xfId="27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49" fontId="11" fillId="0" borderId="1" xfId="27" applyNumberFormat="1" applyFont="1" applyFill="1" applyBorder="1" applyAlignment="1">
      <alignment horizontal="center" vertical="top" textRotation="90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07" fillId="0" borderId="0" xfId="27" applyFont="1" applyFill="1" applyAlignment="1">
      <alignment horizontal="center" vertical="center" wrapText="1"/>
    </xf>
    <xf numFmtId="0" fontId="109" fillId="0" borderId="0" xfId="27" applyFont="1" applyFill="1" applyAlignment="1">
      <alignment horizontal="center" vertical="top" wrapText="1"/>
    </xf>
    <xf numFmtId="0" fontId="109" fillId="0" borderId="0" xfId="27" applyFont="1" applyFill="1" applyAlignment="1">
      <alignment horizontal="left" wrapText="1"/>
    </xf>
    <xf numFmtId="49" fontId="112" fillId="0" borderId="0" xfId="0" applyNumberFormat="1" applyFont="1" applyFill="1" applyAlignment="1">
      <alignment horizontal="left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1" fillId="4" borderId="30" xfId="0" applyFont="1" applyFill="1" applyBorder="1" applyAlignment="1">
      <alignment horizontal="center" vertical="top"/>
    </xf>
    <xf numFmtId="0" fontId="11" fillId="4" borderId="33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6" fillId="0" borderId="3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99" fillId="0" borderId="0" xfId="0" applyFont="1" applyAlignment="1">
      <alignment horizontal="left" vertical="top" wrapText="1"/>
    </xf>
    <xf numFmtId="0" fontId="99" fillId="0" borderId="0" xfId="0" applyFont="1" applyAlignment="1">
      <alignment horizontal="center" vertical="center" wrapText="1"/>
    </xf>
    <xf numFmtId="0" fontId="16" fillId="0" borderId="0" xfId="27" applyFont="1" applyFill="1" applyAlignment="1">
      <alignment horizontal="center" vertical="top" wrapText="1"/>
    </xf>
    <xf numFmtId="0" fontId="16" fillId="0" borderId="0" xfId="27" applyFont="1" applyFill="1" applyAlignment="1">
      <alignment horizontal="left" wrapText="1"/>
    </xf>
    <xf numFmtId="49" fontId="98" fillId="0" borderId="0" xfId="0" applyNumberFormat="1" applyFont="1" applyFill="1" applyAlignment="1">
      <alignment horizontal="left"/>
    </xf>
    <xf numFmtId="49" fontId="31" fillId="0" borderId="1" xfId="0" applyNumberFormat="1" applyFont="1" applyFill="1" applyBorder="1" applyAlignment="1">
      <alignment horizontal="center" vertical="top" wrapText="1"/>
    </xf>
    <xf numFmtId="0" fontId="6" fillId="0" borderId="1" xfId="27" applyFont="1" applyFill="1" applyBorder="1" applyAlignment="1">
      <alignment horizontal="center" vertical="top" wrapText="1"/>
    </xf>
    <xf numFmtId="49" fontId="6" fillId="0" borderId="1" xfId="27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4" borderId="30" xfId="0" applyFont="1" applyFill="1" applyBorder="1" applyAlignment="1">
      <alignment horizontal="center" vertical="top"/>
    </xf>
    <xf numFmtId="0" fontId="6" fillId="4" borderId="33" xfId="0" applyFont="1" applyFill="1" applyBorder="1" applyAlignment="1">
      <alignment horizontal="center" vertical="top"/>
    </xf>
  </cellXfs>
  <cellStyles count="37">
    <cellStyle name="Акцент1 2" xfId="9"/>
    <cellStyle name="Акцент2 2" xfId="10"/>
    <cellStyle name="Акцент3 2" xfId="11"/>
    <cellStyle name="Акцент4 2" xfId="12"/>
    <cellStyle name="Акцент5 2" xfId="13"/>
    <cellStyle name="Акцент6 2" xfId="14"/>
    <cellStyle name="Ввод  2" xfId="15"/>
    <cellStyle name="Вывод 2" xfId="16"/>
    <cellStyle name="Вычисление 2" xfId="17"/>
    <cellStyle name="Денежный 2" xfId="18"/>
    <cellStyle name="Заголовок 1 2" xfId="19"/>
    <cellStyle name="Заголовок 2 2" xfId="20"/>
    <cellStyle name="Заголовок 3 2" xfId="21"/>
    <cellStyle name="Заголовок 4 2" xfId="22"/>
    <cellStyle name="Итог 2" xfId="23"/>
    <cellStyle name="Контрольная ячейка 2" xfId="24"/>
    <cellStyle name="Название 2" xfId="25"/>
    <cellStyle name="Нейтральный 2" xfId="26"/>
    <cellStyle name="Обычный" xfId="0" builtinId="0"/>
    <cellStyle name="Обычный 2" xfId="3"/>
    <cellStyle name="Обычный 2 2" xfId="5"/>
    <cellStyle name="Обычный 2 3" xfId="6"/>
    <cellStyle name="Обычный 3" xfId="27"/>
    <cellStyle name="Обычный 4" xfId="4"/>
    <cellStyle name="Обычный 6" xfId="7"/>
    <cellStyle name="Обычный_Приложение 10" xfId="28"/>
    <cellStyle name="Обычный_приложения по НСОТ (изменены в соотв с федер)" xfId="2"/>
    <cellStyle name="Обычный_приложения с 9 по 27" xfId="36"/>
    <cellStyle name="Обычный_расчет по кл.рук" xfId="8"/>
    <cellStyle name="Плохой 2" xfId="29"/>
    <cellStyle name="Пояснение 2" xfId="30"/>
    <cellStyle name="Примечание 2" xfId="31"/>
    <cellStyle name="Связанная ячейка 2" xfId="32"/>
    <cellStyle name="Стиль 1" xfId="33"/>
    <cellStyle name="Текст предупреждения 2" xfId="34"/>
    <cellStyle name="Финансовый" xfId="1" builtinId="3"/>
    <cellStyle name="Хороший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5" zoomScaleNormal="75" workbookViewId="0">
      <selection activeCell="M1" sqref="M1:T1"/>
    </sheetView>
  </sheetViews>
  <sheetFormatPr defaultRowHeight="12.75"/>
  <cols>
    <col min="1" max="1" width="31" style="146" customWidth="1"/>
    <col min="2" max="7" width="6.7109375" style="146" customWidth="1"/>
    <col min="8" max="8" width="14.7109375" style="146" customWidth="1"/>
    <col min="9" max="10" width="14.85546875" style="146" customWidth="1"/>
    <col min="11" max="11" width="15.42578125" style="146" customWidth="1"/>
    <col min="12" max="12" width="14.28515625" style="146" customWidth="1"/>
    <col min="13" max="13" width="15.7109375" style="146" customWidth="1"/>
    <col min="14" max="14" width="32.28515625" style="146" customWidth="1"/>
    <col min="15" max="15" width="7.28515625" style="146" customWidth="1"/>
    <col min="16" max="16" width="6.5703125" style="146" customWidth="1"/>
    <col min="17" max="20" width="6.85546875" style="146" customWidth="1"/>
    <col min="21" max="258" width="8.85546875" style="146"/>
    <col min="259" max="259" width="30.42578125" style="146" customWidth="1"/>
    <col min="260" max="260" width="6.140625" style="146" customWidth="1"/>
    <col min="261" max="261" width="7.42578125" style="146" customWidth="1"/>
    <col min="262" max="262" width="6.28515625" style="146" customWidth="1"/>
    <col min="263" max="263" width="7.140625" style="146" customWidth="1"/>
    <col min="264" max="264" width="6.5703125" style="146" customWidth="1"/>
    <col min="265" max="265" width="14.7109375" style="146" customWidth="1"/>
    <col min="266" max="266" width="13.7109375" style="146" customWidth="1"/>
    <col min="267" max="267" width="14.85546875" style="146" customWidth="1"/>
    <col min="268" max="268" width="15.42578125" style="146" customWidth="1"/>
    <col min="269" max="269" width="14.28515625" style="146" customWidth="1"/>
    <col min="270" max="270" width="14.42578125" style="146" customWidth="1"/>
    <col min="271" max="271" width="32.28515625" style="146" customWidth="1"/>
    <col min="272" max="272" width="7.28515625" style="146" customWidth="1"/>
    <col min="273" max="273" width="6.5703125" style="146" customWidth="1"/>
    <col min="274" max="275" width="6.85546875" style="146" customWidth="1"/>
    <col min="276" max="276" width="7" style="146" customWidth="1"/>
    <col min="277" max="514" width="8.85546875" style="146"/>
    <col min="515" max="515" width="30.42578125" style="146" customWidth="1"/>
    <col min="516" max="516" width="6.140625" style="146" customWidth="1"/>
    <col min="517" max="517" width="7.42578125" style="146" customWidth="1"/>
    <col min="518" max="518" width="6.28515625" style="146" customWidth="1"/>
    <col min="519" max="519" width="7.140625" style="146" customWidth="1"/>
    <col min="520" max="520" width="6.5703125" style="146" customWidth="1"/>
    <col min="521" max="521" width="14.7109375" style="146" customWidth="1"/>
    <col min="522" max="522" width="13.7109375" style="146" customWidth="1"/>
    <col min="523" max="523" width="14.85546875" style="146" customWidth="1"/>
    <col min="524" max="524" width="15.42578125" style="146" customWidth="1"/>
    <col min="525" max="525" width="14.28515625" style="146" customWidth="1"/>
    <col min="526" max="526" width="14.42578125" style="146" customWidth="1"/>
    <col min="527" max="527" width="32.28515625" style="146" customWidth="1"/>
    <col min="528" max="528" width="7.28515625" style="146" customWidth="1"/>
    <col min="529" max="529" width="6.5703125" style="146" customWidth="1"/>
    <col min="530" max="531" width="6.85546875" style="146" customWidth="1"/>
    <col min="532" max="532" width="7" style="146" customWidth="1"/>
    <col min="533" max="770" width="8.85546875" style="146"/>
    <col min="771" max="771" width="30.42578125" style="146" customWidth="1"/>
    <col min="772" max="772" width="6.140625" style="146" customWidth="1"/>
    <col min="773" max="773" width="7.42578125" style="146" customWidth="1"/>
    <col min="774" max="774" width="6.28515625" style="146" customWidth="1"/>
    <col min="775" max="775" width="7.140625" style="146" customWidth="1"/>
    <col min="776" max="776" width="6.5703125" style="146" customWidth="1"/>
    <col min="777" max="777" width="14.7109375" style="146" customWidth="1"/>
    <col min="778" max="778" width="13.7109375" style="146" customWidth="1"/>
    <col min="779" max="779" width="14.85546875" style="146" customWidth="1"/>
    <col min="780" max="780" width="15.42578125" style="146" customWidth="1"/>
    <col min="781" max="781" width="14.28515625" style="146" customWidth="1"/>
    <col min="782" max="782" width="14.42578125" style="146" customWidth="1"/>
    <col min="783" max="783" width="32.28515625" style="146" customWidth="1"/>
    <col min="784" max="784" width="7.28515625" style="146" customWidth="1"/>
    <col min="785" max="785" width="6.5703125" style="146" customWidth="1"/>
    <col min="786" max="787" width="6.85546875" style="146" customWidth="1"/>
    <col min="788" max="788" width="7" style="146" customWidth="1"/>
    <col min="789" max="1026" width="8.85546875" style="146"/>
    <col min="1027" max="1027" width="30.42578125" style="146" customWidth="1"/>
    <col min="1028" max="1028" width="6.140625" style="146" customWidth="1"/>
    <col min="1029" max="1029" width="7.42578125" style="146" customWidth="1"/>
    <col min="1030" max="1030" width="6.28515625" style="146" customWidth="1"/>
    <col min="1031" max="1031" width="7.140625" style="146" customWidth="1"/>
    <col min="1032" max="1032" width="6.5703125" style="146" customWidth="1"/>
    <col min="1033" max="1033" width="14.7109375" style="146" customWidth="1"/>
    <col min="1034" max="1034" width="13.7109375" style="146" customWidth="1"/>
    <col min="1035" max="1035" width="14.85546875" style="146" customWidth="1"/>
    <col min="1036" max="1036" width="15.42578125" style="146" customWidth="1"/>
    <col min="1037" max="1037" width="14.28515625" style="146" customWidth="1"/>
    <col min="1038" max="1038" width="14.42578125" style="146" customWidth="1"/>
    <col min="1039" max="1039" width="32.28515625" style="146" customWidth="1"/>
    <col min="1040" max="1040" width="7.28515625" style="146" customWidth="1"/>
    <col min="1041" max="1041" width="6.5703125" style="146" customWidth="1"/>
    <col min="1042" max="1043" width="6.85546875" style="146" customWidth="1"/>
    <col min="1044" max="1044" width="7" style="146" customWidth="1"/>
    <col min="1045" max="1282" width="8.85546875" style="146"/>
    <col min="1283" max="1283" width="30.42578125" style="146" customWidth="1"/>
    <col min="1284" max="1284" width="6.140625" style="146" customWidth="1"/>
    <col min="1285" max="1285" width="7.42578125" style="146" customWidth="1"/>
    <col min="1286" max="1286" width="6.28515625" style="146" customWidth="1"/>
    <col min="1287" max="1287" width="7.140625" style="146" customWidth="1"/>
    <col min="1288" max="1288" width="6.5703125" style="146" customWidth="1"/>
    <col min="1289" max="1289" width="14.7109375" style="146" customWidth="1"/>
    <col min="1290" max="1290" width="13.7109375" style="146" customWidth="1"/>
    <col min="1291" max="1291" width="14.85546875" style="146" customWidth="1"/>
    <col min="1292" max="1292" width="15.42578125" style="146" customWidth="1"/>
    <col min="1293" max="1293" width="14.28515625" style="146" customWidth="1"/>
    <col min="1294" max="1294" width="14.42578125" style="146" customWidth="1"/>
    <col min="1295" max="1295" width="32.28515625" style="146" customWidth="1"/>
    <col min="1296" max="1296" width="7.28515625" style="146" customWidth="1"/>
    <col min="1297" max="1297" width="6.5703125" style="146" customWidth="1"/>
    <col min="1298" max="1299" width="6.85546875" style="146" customWidth="1"/>
    <col min="1300" max="1300" width="7" style="146" customWidth="1"/>
    <col min="1301" max="1538" width="8.85546875" style="146"/>
    <col min="1539" max="1539" width="30.42578125" style="146" customWidth="1"/>
    <col min="1540" max="1540" width="6.140625" style="146" customWidth="1"/>
    <col min="1541" max="1541" width="7.42578125" style="146" customWidth="1"/>
    <col min="1542" max="1542" width="6.28515625" style="146" customWidth="1"/>
    <col min="1543" max="1543" width="7.140625" style="146" customWidth="1"/>
    <col min="1544" max="1544" width="6.5703125" style="146" customWidth="1"/>
    <col min="1545" max="1545" width="14.7109375" style="146" customWidth="1"/>
    <col min="1546" max="1546" width="13.7109375" style="146" customWidth="1"/>
    <col min="1547" max="1547" width="14.85546875" style="146" customWidth="1"/>
    <col min="1548" max="1548" width="15.42578125" style="146" customWidth="1"/>
    <col min="1549" max="1549" width="14.28515625" style="146" customWidth="1"/>
    <col min="1550" max="1550" width="14.42578125" style="146" customWidth="1"/>
    <col min="1551" max="1551" width="32.28515625" style="146" customWidth="1"/>
    <col min="1552" max="1552" width="7.28515625" style="146" customWidth="1"/>
    <col min="1553" max="1553" width="6.5703125" style="146" customWidth="1"/>
    <col min="1554" max="1555" width="6.85546875" style="146" customWidth="1"/>
    <col min="1556" max="1556" width="7" style="146" customWidth="1"/>
    <col min="1557" max="1794" width="8.85546875" style="146"/>
    <col min="1795" max="1795" width="30.42578125" style="146" customWidth="1"/>
    <col min="1796" max="1796" width="6.140625" style="146" customWidth="1"/>
    <col min="1797" max="1797" width="7.42578125" style="146" customWidth="1"/>
    <col min="1798" max="1798" width="6.28515625" style="146" customWidth="1"/>
    <col min="1799" max="1799" width="7.140625" style="146" customWidth="1"/>
    <col min="1800" max="1800" width="6.5703125" style="146" customWidth="1"/>
    <col min="1801" max="1801" width="14.7109375" style="146" customWidth="1"/>
    <col min="1802" max="1802" width="13.7109375" style="146" customWidth="1"/>
    <col min="1803" max="1803" width="14.85546875" style="146" customWidth="1"/>
    <col min="1804" max="1804" width="15.42578125" style="146" customWidth="1"/>
    <col min="1805" max="1805" width="14.28515625" style="146" customWidth="1"/>
    <col min="1806" max="1806" width="14.42578125" style="146" customWidth="1"/>
    <col min="1807" max="1807" width="32.28515625" style="146" customWidth="1"/>
    <col min="1808" max="1808" width="7.28515625" style="146" customWidth="1"/>
    <col min="1809" max="1809" width="6.5703125" style="146" customWidth="1"/>
    <col min="1810" max="1811" width="6.85546875" style="146" customWidth="1"/>
    <col min="1812" max="1812" width="7" style="146" customWidth="1"/>
    <col min="1813" max="2050" width="8.85546875" style="146"/>
    <col min="2051" max="2051" width="30.42578125" style="146" customWidth="1"/>
    <col min="2052" max="2052" width="6.140625" style="146" customWidth="1"/>
    <col min="2053" max="2053" width="7.42578125" style="146" customWidth="1"/>
    <col min="2054" max="2054" width="6.28515625" style="146" customWidth="1"/>
    <col min="2055" max="2055" width="7.140625" style="146" customWidth="1"/>
    <col min="2056" max="2056" width="6.5703125" style="146" customWidth="1"/>
    <col min="2057" max="2057" width="14.7109375" style="146" customWidth="1"/>
    <col min="2058" max="2058" width="13.7109375" style="146" customWidth="1"/>
    <col min="2059" max="2059" width="14.85546875" style="146" customWidth="1"/>
    <col min="2060" max="2060" width="15.42578125" style="146" customWidth="1"/>
    <col min="2061" max="2061" width="14.28515625" style="146" customWidth="1"/>
    <col min="2062" max="2062" width="14.42578125" style="146" customWidth="1"/>
    <col min="2063" max="2063" width="32.28515625" style="146" customWidth="1"/>
    <col min="2064" max="2064" width="7.28515625" style="146" customWidth="1"/>
    <col min="2065" max="2065" width="6.5703125" style="146" customWidth="1"/>
    <col min="2066" max="2067" width="6.85546875" style="146" customWidth="1"/>
    <col min="2068" max="2068" width="7" style="146" customWidth="1"/>
    <col min="2069" max="2306" width="8.85546875" style="146"/>
    <col min="2307" max="2307" width="30.42578125" style="146" customWidth="1"/>
    <col min="2308" max="2308" width="6.140625" style="146" customWidth="1"/>
    <col min="2309" max="2309" width="7.42578125" style="146" customWidth="1"/>
    <col min="2310" max="2310" width="6.28515625" style="146" customWidth="1"/>
    <col min="2311" max="2311" width="7.140625" style="146" customWidth="1"/>
    <col min="2312" max="2312" width="6.5703125" style="146" customWidth="1"/>
    <col min="2313" max="2313" width="14.7109375" style="146" customWidth="1"/>
    <col min="2314" max="2314" width="13.7109375" style="146" customWidth="1"/>
    <col min="2315" max="2315" width="14.85546875" style="146" customWidth="1"/>
    <col min="2316" max="2316" width="15.42578125" style="146" customWidth="1"/>
    <col min="2317" max="2317" width="14.28515625" style="146" customWidth="1"/>
    <col min="2318" max="2318" width="14.42578125" style="146" customWidth="1"/>
    <col min="2319" max="2319" width="32.28515625" style="146" customWidth="1"/>
    <col min="2320" max="2320" width="7.28515625" style="146" customWidth="1"/>
    <col min="2321" max="2321" width="6.5703125" style="146" customWidth="1"/>
    <col min="2322" max="2323" width="6.85546875" style="146" customWidth="1"/>
    <col min="2324" max="2324" width="7" style="146" customWidth="1"/>
    <col min="2325" max="2562" width="8.85546875" style="146"/>
    <col min="2563" max="2563" width="30.42578125" style="146" customWidth="1"/>
    <col min="2564" max="2564" width="6.140625" style="146" customWidth="1"/>
    <col min="2565" max="2565" width="7.42578125" style="146" customWidth="1"/>
    <col min="2566" max="2566" width="6.28515625" style="146" customWidth="1"/>
    <col min="2567" max="2567" width="7.140625" style="146" customWidth="1"/>
    <col min="2568" max="2568" width="6.5703125" style="146" customWidth="1"/>
    <col min="2569" max="2569" width="14.7109375" style="146" customWidth="1"/>
    <col min="2570" max="2570" width="13.7109375" style="146" customWidth="1"/>
    <col min="2571" max="2571" width="14.85546875" style="146" customWidth="1"/>
    <col min="2572" max="2572" width="15.42578125" style="146" customWidth="1"/>
    <col min="2573" max="2573" width="14.28515625" style="146" customWidth="1"/>
    <col min="2574" max="2574" width="14.42578125" style="146" customWidth="1"/>
    <col min="2575" max="2575" width="32.28515625" style="146" customWidth="1"/>
    <col min="2576" max="2576" width="7.28515625" style="146" customWidth="1"/>
    <col min="2577" max="2577" width="6.5703125" style="146" customWidth="1"/>
    <col min="2578" max="2579" width="6.85546875" style="146" customWidth="1"/>
    <col min="2580" max="2580" width="7" style="146" customWidth="1"/>
    <col min="2581" max="2818" width="8.85546875" style="146"/>
    <col min="2819" max="2819" width="30.42578125" style="146" customWidth="1"/>
    <col min="2820" max="2820" width="6.140625" style="146" customWidth="1"/>
    <col min="2821" max="2821" width="7.42578125" style="146" customWidth="1"/>
    <col min="2822" max="2822" width="6.28515625" style="146" customWidth="1"/>
    <col min="2823" max="2823" width="7.140625" style="146" customWidth="1"/>
    <col min="2824" max="2824" width="6.5703125" style="146" customWidth="1"/>
    <col min="2825" max="2825" width="14.7109375" style="146" customWidth="1"/>
    <col min="2826" max="2826" width="13.7109375" style="146" customWidth="1"/>
    <col min="2827" max="2827" width="14.85546875" style="146" customWidth="1"/>
    <col min="2828" max="2828" width="15.42578125" style="146" customWidth="1"/>
    <col min="2829" max="2829" width="14.28515625" style="146" customWidth="1"/>
    <col min="2830" max="2830" width="14.42578125" style="146" customWidth="1"/>
    <col min="2831" max="2831" width="32.28515625" style="146" customWidth="1"/>
    <col min="2832" max="2832" width="7.28515625" style="146" customWidth="1"/>
    <col min="2833" max="2833" width="6.5703125" style="146" customWidth="1"/>
    <col min="2834" max="2835" width="6.85546875" style="146" customWidth="1"/>
    <col min="2836" max="2836" width="7" style="146" customWidth="1"/>
    <col min="2837" max="3074" width="8.85546875" style="146"/>
    <col min="3075" max="3075" width="30.42578125" style="146" customWidth="1"/>
    <col min="3076" max="3076" width="6.140625" style="146" customWidth="1"/>
    <col min="3077" max="3077" width="7.42578125" style="146" customWidth="1"/>
    <col min="3078" max="3078" width="6.28515625" style="146" customWidth="1"/>
    <col min="3079" max="3079" width="7.140625" style="146" customWidth="1"/>
    <col min="3080" max="3080" width="6.5703125" style="146" customWidth="1"/>
    <col min="3081" max="3081" width="14.7109375" style="146" customWidth="1"/>
    <col min="3082" max="3082" width="13.7109375" style="146" customWidth="1"/>
    <col min="3083" max="3083" width="14.85546875" style="146" customWidth="1"/>
    <col min="3084" max="3084" width="15.42578125" style="146" customWidth="1"/>
    <col min="3085" max="3085" width="14.28515625" style="146" customWidth="1"/>
    <col min="3086" max="3086" width="14.42578125" style="146" customWidth="1"/>
    <col min="3087" max="3087" width="32.28515625" style="146" customWidth="1"/>
    <col min="3088" max="3088" width="7.28515625" style="146" customWidth="1"/>
    <col min="3089" max="3089" width="6.5703125" style="146" customWidth="1"/>
    <col min="3090" max="3091" width="6.85546875" style="146" customWidth="1"/>
    <col min="3092" max="3092" width="7" style="146" customWidth="1"/>
    <col min="3093" max="3330" width="8.85546875" style="146"/>
    <col min="3331" max="3331" width="30.42578125" style="146" customWidth="1"/>
    <col min="3332" max="3332" width="6.140625" style="146" customWidth="1"/>
    <col min="3333" max="3333" width="7.42578125" style="146" customWidth="1"/>
    <col min="3334" max="3334" width="6.28515625" style="146" customWidth="1"/>
    <col min="3335" max="3335" width="7.140625" style="146" customWidth="1"/>
    <col min="3336" max="3336" width="6.5703125" style="146" customWidth="1"/>
    <col min="3337" max="3337" width="14.7109375" style="146" customWidth="1"/>
    <col min="3338" max="3338" width="13.7109375" style="146" customWidth="1"/>
    <col min="3339" max="3339" width="14.85546875" style="146" customWidth="1"/>
    <col min="3340" max="3340" width="15.42578125" style="146" customWidth="1"/>
    <col min="3341" max="3341" width="14.28515625" style="146" customWidth="1"/>
    <col min="3342" max="3342" width="14.42578125" style="146" customWidth="1"/>
    <col min="3343" max="3343" width="32.28515625" style="146" customWidth="1"/>
    <col min="3344" max="3344" width="7.28515625" style="146" customWidth="1"/>
    <col min="3345" max="3345" width="6.5703125" style="146" customWidth="1"/>
    <col min="3346" max="3347" width="6.85546875" style="146" customWidth="1"/>
    <col min="3348" max="3348" width="7" style="146" customWidth="1"/>
    <col min="3349" max="3586" width="8.85546875" style="146"/>
    <col min="3587" max="3587" width="30.42578125" style="146" customWidth="1"/>
    <col min="3588" max="3588" width="6.140625" style="146" customWidth="1"/>
    <col min="3589" max="3589" width="7.42578125" style="146" customWidth="1"/>
    <col min="3590" max="3590" width="6.28515625" style="146" customWidth="1"/>
    <col min="3591" max="3591" width="7.140625" style="146" customWidth="1"/>
    <col min="3592" max="3592" width="6.5703125" style="146" customWidth="1"/>
    <col min="3593" max="3593" width="14.7109375" style="146" customWidth="1"/>
    <col min="3594" max="3594" width="13.7109375" style="146" customWidth="1"/>
    <col min="3595" max="3595" width="14.85546875" style="146" customWidth="1"/>
    <col min="3596" max="3596" width="15.42578125" style="146" customWidth="1"/>
    <col min="3597" max="3597" width="14.28515625" style="146" customWidth="1"/>
    <col min="3598" max="3598" width="14.42578125" style="146" customWidth="1"/>
    <col min="3599" max="3599" width="32.28515625" style="146" customWidth="1"/>
    <col min="3600" max="3600" width="7.28515625" style="146" customWidth="1"/>
    <col min="3601" max="3601" width="6.5703125" style="146" customWidth="1"/>
    <col min="3602" max="3603" width="6.85546875" style="146" customWidth="1"/>
    <col min="3604" max="3604" width="7" style="146" customWidth="1"/>
    <col min="3605" max="3842" width="8.85546875" style="146"/>
    <col min="3843" max="3843" width="30.42578125" style="146" customWidth="1"/>
    <col min="3844" max="3844" width="6.140625" style="146" customWidth="1"/>
    <col min="3845" max="3845" width="7.42578125" style="146" customWidth="1"/>
    <col min="3846" max="3846" width="6.28515625" style="146" customWidth="1"/>
    <col min="3847" max="3847" width="7.140625" style="146" customWidth="1"/>
    <col min="3848" max="3848" width="6.5703125" style="146" customWidth="1"/>
    <col min="3849" max="3849" width="14.7109375" style="146" customWidth="1"/>
    <col min="3850" max="3850" width="13.7109375" style="146" customWidth="1"/>
    <col min="3851" max="3851" width="14.85546875" style="146" customWidth="1"/>
    <col min="3852" max="3852" width="15.42578125" style="146" customWidth="1"/>
    <col min="3853" max="3853" width="14.28515625" style="146" customWidth="1"/>
    <col min="3854" max="3854" width="14.42578125" style="146" customWidth="1"/>
    <col min="3855" max="3855" width="32.28515625" style="146" customWidth="1"/>
    <col min="3856" max="3856" width="7.28515625" style="146" customWidth="1"/>
    <col min="3857" max="3857" width="6.5703125" style="146" customWidth="1"/>
    <col min="3858" max="3859" width="6.85546875" style="146" customWidth="1"/>
    <col min="3860" max="3860" width="7" style="146" customWidth="1"/>
    <col min="3861" max="4098" width="8.85546875" style="146"/>
    <col min="4099" max="4099" width="30.42578125" style="146" customWidth="1"/>
    <col min="4100" max="4100" width="6.140625" style="146" customWidth="1"/>
    <col min="4101" max="4101" width="7.42578125" style="146" customWidth="1"/>
    <col min="4102" max="4102" width="6.28515625" style="146" customWidth="1"/>
    <col min="4103" max="4103" width="7.140625" style="146" customWidth="1"/>
    <col min="4104" max="4104" width="6.5703125" style="146" customWidth="1"/>
    <col min="4105" max="4105" width="14.7109375" style="146" customWidth="1"/>
    <col min="4106" max="4106" width="13.7109375" style="146" customWidth="1"/>
    <col min="4107" max="4107" width="14.85546875" style="146" customWidth="1"/>
    <col min="4108" max="4108" width="15.42578125" style="146" customWidth="1"/>
    <col min="4109" max="4109" width="14.28515625" style="146" customWidth="1"/>
    <col min="4110" max="4110" width="14.42578125" style="146" customWidth="1"/>
    <col min="4111" max="4111" width="32.28515625" style="146" customWidth="1"/>
    <col min="4112" max="4112" width="7.28515625" style="146" customWidth="1"/>
    <col min="4113" max="4113" width="6.5703125" style="146" customWidth="1"/>
    <col min="4114" max="4115" width="6.85546875" style="146" customWidth="1"/>
    <col min="4116" max="4116" width="7" style="146" customWidth="1"/>
    <col min="4117" max="4354" width="8.85546875" style="146"/>
    <col min="4355" max="4355" width="30.42578125" style="146" customWidth="1"/>
    <col min="4356" max="4356" width="6.140625" style="146" customWidth="1"/>
    <col min="4357" max="4357" width="7.42578125" style="146" customWidth="1"/>
    <col min="4358" max="4358" width="6.28515625" style="146" customWidth="1"/>
    <col min="4359" max="4359" width="7.140625" style="146" customWidth="1"/>
    <col min="4360" max="4360" width="6.5703125" style="146" customWidth="1"/>
    <col min="4361" max="4361" width="14.7109375" style="146" customWidth="1"/>
    <col min="4362" max="4362" width="13.7109375" style="146" customWidth="1"/>
    <col min="4363" max="4363" width="14.85546875" style="146" customWidth="1"/>
    <col min="4364" max="4364" width="15.42578125" style="146" customWidth="1"/>
    <col min="4365" max="4365" width="14.28515625" style="146" customWidth="1"/>
    <col min="4366" max="4366" width="14.42578125" style="146" customWidth="1"/>
    <col min="4367" max="4367" width="32.28515625" style="146" customWidth="1"/>
    <col min="4368" max="4368" width="7.28515625" style="146" customWidth="1"/>
    <col min="4369" max="4369" width="6.5703125" style="146" customWidth="1"/>
    <col min="4370" max="4371" width="6.85546875" style="146" customWidth="1"/>
    <col min="4372" max="4372" width="7" style="146" customWidth="1"/>
    <col min="4373" max="4610" width="8.85546875" style="146"/>
    <col min="4611" max="4611" width="30.42578125" style="146" customWidth="1"/>
    <col min="4612" max="4612" width="6.140625" style="146" customWidth="1"/>
    <col min="4613" max="4613" width="7.42578125" style="146" customWidth="1"/>
    <col min="4614" max="4614" width="6.28515625" style="146" customWidth="1"/>
    <col min="4615" max="4615" width="7.140625" style="146" customWidth="1"/>
    <col min="4616" max="4616" width="6.5703125" style="146" customWidth="1"/>
    <col min="4617" max="4617" width="14.7109375" style="146" customWidth="1"/>
    <col min="4618" max="4618" width="13.7109375" style="146" customWidth="1"/>
    <col min="4619" max="4619" width="14.85546875" style="146" customWidth="1"/>
    <col min="4620" max="4620" width="15.42578125" style="146" customWidth="1"/>
    <col min="4621" max="4621" width="14.28515625" style="146" customWidth="1"/>
    <col min="4622" max="4622" width="14.42578125" style="146" customWidth="1"/>
    <col min="4623" max="4623" width="32.28515625" style="146" customWidth="1"/>
    <col min="4624" max="4624" width="7.28515625" style="146" customWidth="1"/>
    <col min="4625" max="4625" width="6.5703125" style="146" customWidth="1"/>
    <col min="4626" max="4627" width="6.85546875" style="146" customWidth="1"/>
    <col min="4628" max="4628" width="7" style="146" customWidth="1"/>
    <col min="4629" max="4866" width="8.85546875" style="146"/>
    <col min="4867" max="4867" width="30.42578125" style="146" customWidth="1"/>
    <col min="4868" max="4868" width="6.140625" style="146" customWidth="1"/>
    <col min="4869" max="4869" width="7.42578125" style="146" customWidth="1"/>
    <col min="4870" max="4870" width="6.28515625" style="146" customWidth="1"/>
    <col min="4871" max="4871" width="7.140625" style="146" customWidth="1"/>
    <col min="4872" max="4872" width="6.5703125" style="146" customWidth="1"/>
    <col min="4873" max="4873" width="14.7109375" style="146" customWidth="1"/>
    <col min="4874" max="4874" width="13.7109375" style="146" customWidth="1"/>
    <col min="4875" max="4875" width="14.85546875" style="146" customWidth="1"/>
    <col min="4876" max="4876" width="15.42578125" style="146" customWidth="1"/>
    <col min="4877" max="4877" width="14.28515625" style="146" customWidth="1"/>
    <col min="4878" max="4878" width="14.42578125" style="146" customWidth="1"/>
    <col min="4879" max="4879" width="32.28515625" style="146" customWidth="1"/>
    <col min="4880" max="4880" width="7.28515625" style="146" customWidth="1"/>
    <col min="4881" max="4881" width="6.5703125" style="146" customWidth="1"/>
    <col min="4882" max="4883" width="6.85546875" style="146" customWidth="1"/>
    <col min="4884" max="4884" width="7" style="146" customWidth="1"/>
    <col min="4885" max="5122" width="8.85546875" style="146"/>
    <col min="5123" max="5123" width="30.42578125" style="146" customWidth="1"/>
    <col min="5124" max="5124" width="6.140625" style="146" customWidth="1"/>
    <col min="5125" max="5125" width="7.42578125" style="146" customWidth="1"/>
    <col min="5126" max="5126" width="6.28515625" style="146" customWidth="1"/>
    <col min="5127" max="5127" width="7.140625" style="146" customWidth="1"/>
    <col min="5128" max="5128" width="6.5703125" style="146" customWidth="1"/>
    <col min="5129" max="5129" width="14.7109375" style="146" customWidth="1"/>
    <col min="5130" max="5130" width="13.7109375" style="146" customWidth="1"/>
    <col min="5131" max="5131" width="14.85546875" style="146" customWidth="1"/>
    <col min="5132" max="5132" width="15.42578125" style="146" customWidth="1"/>
    <col min="5133" max="5133" width="14.28515625" style="146" customWidth="1"/>
    <col min="5134" max="5134" width="14.42578125" style="146" customWidth="1"/>
    <col min="5135" max="5135" width="32.28515625" style="146" customWidth="1"/>
    <col min="5136" max="5136" width="7.28515625" style="146" customWidth="1"/>
    <col min="5137" max="5137" width="6.5703125" style="146" customWidth="1"/>
    <col min="5138" max="5139" width="6.85546875" style="146" customWidth="1"/>
    <col min="5140" max="5140" width="7" style="146" customWidth="1"/>
    <col min="5141" max="5378" width="8.85546875" style="146"/>
    <col min="5379" max="5379" width="30.42578125" style="146" customWidth="1"/>
    <col min="5380" max="5380" width="6.140625" style="146" customWidth="1"/>
    <col min="5381" max="5381" width="7.42578125" style="146" customWidth="1"/>
    <col min="5382" max="5382" width="6.28515625" style="146" customWidth="1"/>
    <col min="5383" max="5383" width="7.140625" style="146" customWidth="1"/>
    <col min="5384" max="5384" width="6.5703125" style="146" customWidth="1"/>
    <col min="5385" max="5385" width="14.7109375" style="146" customWidth="1"/>
    <col min="5386" max="5386" width="13.7109375" style="146" customWidth="1"/>
    <col min="5387" max="5387" width="14.85546875" style="146" customWidth="1"/>
    <col min="5388" max="5388" width="15.42578125" style="146" customWidth="1"/>
    <col min="5389" max="5389" width="14.28515625" style="146" customWidth="1"/>
    <col min="5390" max="5390" width="14.42578125" style="146" customWidth="1"/>
    <col min="5391" max="5391" width="32.28515625" style="146" customWidth="1"/>
    <col min="5392" max="5392" width="7.28515625" style="146" customWidth="1"/>
    <col min="5393" max="5393" width="6.5703125" style="146" customWidth="1"/>
    <col min="5394" max="5395" width="6.85546875" style="146" customWidth="1"/>
    <col min="5396" max="5396" width="7" style="146" customWidth="1"/>
    <col min="5397" max="5634" width="8.85546875" style="146"/>
    <col min="5635" max="5635" width="30.42578125" style="146" customWidth="1"/>
    <col min="5636" max="5636" width="6.140625" style="146" customWidth="1"/>
    <col min="5637" max="5637" width="7.42578125" style="146" customWidth="1"/>
    <col min="5638" max="5638" width="6.28515625" style="146" customWidth="1"/>
    <col min="5639" max="5639" width="7.140625" style="146" customWidth="1"/>
    <col min="5640" max="5640" width="6.5703125" style="146" customWidth="1"/>
    <col min="5641" max="5641" width="14.7109375" style="146" customWidth="1"/>
    <col min="5642" max="5642" width="13.7109375" style="146" customWidth="1"/>
    <col min="5643" max="5643" width="14.85546875" style="146" customWidth="1"/>
    <col min="5644" max="5644" width="15.42578125" style="146" customWidth="1"/>
    <col min="5645" max="5645" width="14.28515625" style="146" customWidth="1"/>
    <col min="5646" max="5646" width="14.42578125" style="146" customWidth="1"/>
    <col min="5647" max="5647" width="32.28515625" style="146" customWidth="1"/>
    <col min="5648" max="5648" width="7.28515625" style="146" customWidth="1"/>
    <col min="5649" max="5649" width="6.5703125" style="146" customWidth="1"/>
    <col min="5650" max="5651" width="6.85546875" style="146" customWidth="1"/>
    <col min="5652" max="5652" width="7" style="146" customWidth="1"/>
    <col min="5653" max="5890" width="8.85546875" style="146"/>
    <col min="5891" max="5891" width="30.42578125" style="146" customWidth="1"/>
    <col min="5892" max="5892" width="6.140625" style="146" customWidth="1"/>
    <col min="5893" max="5893" width="7.42578125" style="146" customWidth="1"/>
    <col min="5894" max="5894" width="6.28515625" style="146" customWidth="1"/>
    <col min="5895" max="5895" width="7.140625" style="146" customWidth="1"/>
    <col min="5896" max="5896" width="6.5703125" style="146" customWidth="1"/>
    <col min="5897" max="5897" width="14.7109375" style="146" customWidth="1"/>
    <col min="5898" max="5898" width="13.7109375" style="146" customWidth="1"/>
    <col min="5899" max="5899" width="14.85546875" style="146" customWidth="1"/>
    <col min="5900" max="5900" width="15.42578125" style="146" customWidth="1"/>
    <col min="5901" max="5901" width="14.28515625" style="146" customWidth="1"/>
    <col min="5902" max="5902" width="14.42578125" style="146" customWidth="1"/>
    <col min="5903" max="5903" width="32.28515625" style="146" customWidth="1"/>
    <col min="5904" max="5904" width="7.28515625" style="146" customWidth="1"/>
    <col min="5905" max="5905" width="6.5703125" style="146" customWidth="1"/>
    <col min="5906" max="5907" width="6.85546875" style="146" customWidth="1"/>
    <col min="5908" max="5908" width="7" style="146" customWidth="1"/>
    <col min="5909" max="6146" width="8.85546875" style="146"/>
    <col min="6147" max="6147" width="30.42578125" style="146" customWidth="1"/>
    <col min="6148" max="6148" width="6.140625" style="146" customWidth="1"/>
    <col min="6149" max="6149" width="7.42578125" style="146" customWidth="1"/>
    <col min="6150" max="6150" width="6.28515625" style="146" customWidth="1"/>
    <col min="6151" max="6151" width="7.140625" style="146" customWidth="1"/>
    <col min="6152" max="6152" width="6.5703125" style="146" customWidth="1"/>
    <col min="6153" max="6153" width="14.7109375" style="146" customWidth="1"/>
    <col min="6154" max="6154" width="13.7109375" style="146" customWidth="1"/>
    <col min="6155" max="6155" width="14.85546875" style="146" customWidth="1"/>
    <col min="6156" max="6156" width="15.42578125" style="146" customWidth="1"/>
    <col min="6157" max="6157" width="14.28515625" style="146" customWidth="1"/>
    <col min="6158" max="6158" width="14.42578125" style="146" customWidth="1"/>
    <col min="6159" max="6159" width="32.28515625" style="146" customWidth="1"/>
    <col min="6160" max="6160" width="7.28515625" style="146" customWidth="1"/>
    <col min="6161" max="6161" width="6.5703125" style="146" customWidth="1"/>
    <col min="6162" max="6163" width="6.85546875" style="146" customWidth="1"/>
    <col min="6164" max="6164" width="7" style="146" customWidth="1"/>
    <col min="6165" max="6402" width="8.85546875" style="146"/>
    <col min="6403" max="6403" width="30.42578125" style="146" customWidth="1"/>
    <col min="6404" max="6404" width="6.140625" style="146" customWidth="1"/>
    <col min="6405" max="6405" width="7.42578125" style="146" customWidth="1"/>
    <col min="6406" max="6406" width="6.28515625" style="146" customWidth="1"/>
    <col min="6407" max="6407" width="7.140625" style="146" customWidth="1"/>
    <col min="6408" max="6408" width="6.5703125" style="146" customWidth="1"/>
    <col min="6409" max="6409" width="14.7109375" style="146" customWidth="1"/>
    <col min="6410" max="6410" width="13.7109375" style="146" customWidth="1"/>
    <col min="6411" max="6411" width="14.85546875" style="146" customWidth="1"/>
    <col min="6412" max="6412" width="15.42578125" style="146" customWidth="1"/>
    <col min="6413" max="6413" width="14.28515625" style="146" customWidth="1"/>
    <col min="6414" max="6414" width="14.42578125" style="146" customWidth="1"/>
    <col min="6415" max="6415" width="32.28515625" style="146" customWidth="1"/>
    <col min="6416" max="6416" width="7.28515625" style="146" customWidth="1"/>
    <col min="6417" max="6417" width="6.5703125" style="146" customWidth="1"/>
    <col min="6418" max="6419" width="6.85546875" style="146" customWidth="1"/>
    <col min="6420" max="6420" width="7" style="146" customWidth="1"/>
    <col min="6421" max="6658" width="8.85546875" style="146"/>
    <col min="6659" max="6659" width="30.42578125" style="146" customWidth="1"/>
    <col min="6660" max="6660" width="6.140625" style="146" customWidth="1"/>
    <col min="6661" max="6661" width="7.42578125" style="146" customWidth="1"/>
    <col min="6662" max="6662" width="6.28515625" style="146" customWidth="1"/>
    <col min="6663" max="6663" width="7.140625" style="146" customWidth="1"/>
    <col min="6664" max="6664" width="6.5703125" style="146" customWidth="1"/>
    <col min="6665" max="6665" width="14.7109375" style="146" customWidth="1"/>
    <col min="6666" max="6666" width="13.7109375" style="146" customWidth="1"/>
    <col min="6667" max="6667" width="14.85546875" style="146" customWidth="1"/>
    <col min="6668" max="6668" width="15.42578125" style="146" customWidth="1"/>
    <col min="6669" max="6669" width="14.28515625" style="146" customWidth="1"/>
    <col min="6670" max="6670" width="14.42578125" style="146" customWidth="1"/>
    <col min="6671" max="6671" width="32.28515625" style="146" customWidth="1"/>
    <col min="6672" max="6672" width="7.28515625" style="146" customWidth="1"/>
    <col min="6673" max="6673" width="6.5703125" style="146" customWidth="1"/>
    <col min="6674" max="6675" width="6.85546875" style="146" customWidth="1"/>
    <col min="6676" max="6676" width="7" style="146" customWidth="1"/>
    <col min="6677" max="6914" width="8.85546875" style="146"/>
    <col min="6915" max="6915" width="30.42578125" style="146" customWidth="1"/>
    <col min="6916" max="6916" width="6.140625" style="146" customWidth="1"/>
    <col min="6917" max="6917" width="7.42578125" style="146" customWidth="1"/>
    <col min="6918" max="6918" width="6.28515625" style="146" customWidth="1"/>
    <col min="6919" max="6919" width="7.140625" style="146" customWidth="1"/>
    <col min="6920" max="6920" width="6.5703125" style="146" customWidth="1"/>
    <col min="6921" max="6921" width="14.7109375" style="146" customWidth="1"/>
    <col min="6922" max="6922" width="13.7109375" style="146" customWidth="1"/>
    <col min="6923" max="6923" width="14.85546875" style="146" customWidth="1"/>
    <col min="6924" max="6924" width="15.42578125" style="146" customWidth="1"/>
    <col min="6925" max="6925" width="14.28515625" style="146" customWidth="1"/>
    <col min="6926" max="6926" width="14.42578125" style="146" customWidth="1"/>
    <col min="6927" max="6927" width="32.28515625" style="146" customWidth="1"/>
    <col min="6928" max="6928" width="7.28515625" style="146" customWidth="1"/>
    <col min="6929" max="6929" width="6.5703125" style="146" customWidth="1"/>
    <col min="6930" max="6931" width="6.85546875" style="146" customWidth="1"/>
    <col min="6932" max="6932" width="7" style="146" customWidth="1"/>
    <col min="6933" max="7170" width="8.85546875" style="146"/>
    <col min="7171" max="7171" width="30.42578125" style="146" customWidth="1"/>
    <col min="7172" max="7172" width="6.140625" style="146" customWidth="1"/>
    <col min="7173" max="7173" width="7.42578125" style="146" customWidth="1"/>
    <col min="7174" max="7174" width="6.28515625" style="146" customWidth="1"/>
    <col min="7175" max="7175" width="7.140625" style="146" customWidth="1"/>
    <col min="7176" max="7176" width="6.5703125" style="146" customWidth="1"/>
    <col min="7177" max="7177" width="14.7109375" style="146" customWidth="1"/>
    <col min="7178" max="7178" width="13.7109375" style="146" customWidth="1"/>
    <col min="7179" max="7179" width="14.85546875" style="146" customWidth="1"/>
    <col min="7180" max="7180" width="15.42578125" style="146" customWidth="1"/>
    <col min="7181" max="7181" width="14.28515625" style="146" customWidth="1"/>
    <col min="7182" max="7182" width="14.42578125" style="146" customWidth="1"/>
    <col min="7183" max="7183" width="32.28515625" style="146" customWidth="1"/>
    <col min="7184" max="7184" width="7.28515625" style="146" customWidth="1"/>
    <col min="7185" max="7185" width="6.5703125" style="146" customWidth="1"/>
    <col min="7186" max="7187" width="6.85546875" style="146" customWidth="1"/>
    <col min="7188" max="7188" width="7" style="146" customWidth="1"/>
    <col min="7189" max="7426" width="8.85546875" style="146"/>
    <col min="7427" max="7427" width="30.42578125" style="146" customWidth="1"/>
    <col min="7428" max="7428" width="6.140625" style="146" customWidth="1"/>
    <col min="7429" max="7429" width="7.42578125" style="146" customWidth="1"/>
    <col min="7430" max="7430" width="6.28515625" style="146" customWidth="1"/>
    <col min="7431" max="7431" width="7.140625" style="146" customWidth="1"/>
    <col min="7432" max="7432" width="6.5703125" style="146" customWidth="1"/>
    <col min="7433" max="7433" width="14.7109375" style="146" customWidth="1"/>
    <col min="7434" max="7434" width="13.7109375" style="146" customWidth="1"/>
    <col min="7435" max="7435" width="14.85546875" style="146" customWidth="1"/>
    <col min="7436" max="7436" width="15.42578125" style="146" customWidth="1"/>
    <col min="7437" max="7437" width="14.28515625" style="146" customWidth="1"/>
    <col min="7438" max="7438" width="14.42578125" style="146" customWidth="1"/>
    <col min="7439" max="7439" width="32.28515625" style="146" customWidth="1"/>
    <col min="7440" max="7440" width="7.28515625" style="146" customWidth="1"/>
    <col min="7441" max="7441" width="6.5703125" style="146" customWidth="1"/>
    <col min="7442" max="7443" width="6.85546875" style="146" customWidth="1"/>
    <col min="7444" max="7444" width="7" style="146" customWidth="1"/>
    <col min="7445" max="7682" width="8.85546875" style="146"/>
    <col min="7683" max="7683" width="30.42578125" style="146" customWidth="1"/>
    <col min="7684" max="7684" width="6.140625" style="146" customWidth="1"/>
    <col min="7685" max="7685" width="7.42578125" style="146" customWidth="1"/>
    <col min="7686" max="7686" width="6.28515625" style="146" customWidth="1"/>
    <col min="7687" max="7687" width="7.140625" style="146" customWidth="1"/>
    <col min="7688" max="7688" width="6.5703125" style="146" customWidth="1"/>
    <col min="7689" max="7689" width="14.7109375" style="146" customWidth="1"/>
    <col min="7690" max="7690" width="13.7109375" style="146" customWidth="1"/>
    <col min="7691" max="7691" width="14.85546875" style="146" customWidth="1"/>
    <col min="7692" max="7692" width="15.42578125" style="146" customWidth="1"/>
    <col min="7693" max="7693" width="14.28515625" style="146" customWidth="1"/>
    <col min="7694" max="7694" width="14.42578125" style="146" customWidth="1"/>
    <col min="7695" max="7695" width="32.28515625" style="146" customWidth="1"/>
    <col min="7696" max="7696" width="7.28515625" style="146" customWidth="1"/>
    <col min="7697" max="7697" width="6.5703125" style="146" customWidth="1"/>
    <col min="7698" max="7699" width="6.85546875" style="146" customWidth="1"/>
    <col min="7700" max="7700" width="7" style="146" customWidth="1"/>
    <col min="7701" max="7938" width="8.85546875" style="146"/>
    <col min="7939" max="7939" width="30.42578125" style="146" customWidth="1"/>
    <col min="7940" max="7940" width="6.140625" style="146" customWidth="1"/>
    <col min="7941" max="7941" width="7.42578125" style="146" customWidth="1"/>
    <col min="7942" max="7942" width="6.28515625" style="146" customWidth="1"/>
    <col min="7943" max="7943" width="7.140625" style="146" customWidth="1"/>
    <col min="7944" max="7944" width="6.5703125" style="146" customWidth="1"/>
    <col min="7945" max="7945" width="14.7109375" style="146" customWidth="1"/>
    <col min="7946" max="7946" width="13.7109375" style="146" customWidth="1"/>
    <col min="7947" max="7947" width="14.85546875" style="146" customWidth="1"/>
    <col min="7948" max="7948" width="15.42578125" style="146" customWidth="1"/>
    <col min="7949" max="7949" width="14.28515625" style="146" customWidth="1"/>
    <col min="7950" max="7950" width="14.42578125" style="146" customWidth="1"/>
    <col min="7951" max="7951" width="32.28515625" style="146" customWidth="1"/>
    <col min="7952" max="7952" width="7.28515625" style="146" customWidth="1"/>
    <col min="7953" max="7953" width="6.5703125" style="146" customWidth="1"/>
    <col min="7954" max="7955" width="6.85546875" style="146" customWidth="1"/>
    <col min="7956" max="7956" width="7" style="146" customWidth="1"/>
    <col min="7957" max="8194" width="8.85546875" style="146"/>
    <col min="8195" max="8195" width="30.42578125" style="146" customWidth="1"/>
    <col min="8196" max="8196" width="6.140625" style="146" customWidth="1"/>
    <col min="8197" max="8197" width="7.42578125" style="146" customWidth="1"/>
    <col min="8198" max="8198" width="6.28515625" style="146" customWidth="1"/>
    <col min="8199" max="8199" width="7.140625" style="146" customWidth="1"/>
    <col min="8200" max="8200" width="6.5703125" style="146" customWidth="1"/>
    <col min="8201" max="8201" width="14.7109375" style="146" customWidth="1"/>
    <col min="8202" max="8202" width="13.7109375" style="146" customWidth="1"/>
    <col min="8203" max="8203" width="14.85546875" style="146" customWidth="1"/>
    <col min="8204" max="8204" width="15.42578125" style="146" customWidth="1"/>
    <col min="8205" max="8205" width="14.28515625" style="146" customWidth="1"/>
    <col min="8206" max="8206" width="14.42578125" style="146" customWidth="1"/>
    <col min="8207" max="8207" width="32.28515625" style="146" customWidth="1"/>
    <col min="8208" max="8208" width="7.28515625" style="146" customWidth="1"/>
    <col min="8209" max="8209" width="6.5703125" style="146" customWidth="1"/>
    <col min="8210" max="8211" width="6.85546875" style="146" customWidth="1"/>
    <col min="8212" max="8212" width="7" style="146" customWidth="1"/>
    <col min="8213" max="8450" width="8.85546875" style="146"/>
    <col min="8451" max="8451" width="30.42578125" style="146" customWidth="1"/>
    <col min="8452" max="8452" width="6.140625" style="146" customWidth="1"/>
    <col min="8453" max="8453" width="7.42578125" style="146" customWidth="1"/>
    <col min="8454" max="8454" width="6.28515625" style="146" customWidth="1"/>
    <col min="8455" max="8455" width="7.140625" style="146" customWidth="1"/>
    <col min="8456" max="8456" width="6.5703125" style="146" customWidth="1"/>
    <col min="8457" max="8457" width="14.7109375" style="146" customWidth="1"/>
    <col min="8458" max="8458" width="13.7109375" style="146" customWidth="1"/>
    <col min="8459" max="8459" width="14.85546875" style="146" customWidth="1"/>
    <col min="8460" max="8460" width="15.42578125" style="146" customWidth="1"/>
    <col min="8461" max="8461" width="14.28515625" style="146" customWidth="1"/>
    <col min="8462" max="8462" width="14.42578125" style="146" customWidth="1"/>
    <col min="8463" max="8463" width="32.28515625" style="146" customWidth="1"/>
    <col min="8464" max="8464" width="7.28515625" style="146" customWidth="1"/>
    <col min="8465" max="8465" width="6.5703125" style="146" customWidth="1"/>
    <col min="8466" max="8467" width="6.85546875" style="146" customWidth="1"/>
    <col min="8468" max="8468" width="7" style="146" customWidth="1"/>
    <col min="8469" max="8706" width="8.85546875" style="146"/>
    <col min="8707" max="8707" width="30.42578125" style="146" customWidth="1"/>
    <col min="8708" max="8708" width="6.140625" style="146" customWidth="1"/>
    <col min="8709" max="8709" width="7.42578125" style="146" customWidth="1"/>
    <col min="8710" max="8710" width="6.28515625" style="146" customWidth="1"/>
    <col min="8711" max="8711" width="7.140625" style="146" customWidth="1"/>
    <col min="8712" max="8712" width="6.5703125" style="146" customWidth="1"/>
    <col min="8713" max="8713" width="14.7109375" style="146" customWidth="1"/>
    <col min="8714" max="8714" width="13.7109375" style="146" customWidth="1"/>
    <col min="8715" max="8715" width="14.85546875" style="146" customWidth="1"/>
    <col min="8716" max="8716" width="15.42578125" style="146" customWidth="1"/>
    <col min="8717" max="8717" width="14.28515625" style="146" customWidth="1"/>
    <col min="8718" max="8718" width="14.42578125" style="146" customWidth="1"/>
    <col min="8719" max="8719" width="32.28515625" style="146" customWidth="1"/>
    <col min="8720" max="8720" width="7.28515625" style="146" customWidth="1"/>
    <col min="8721" max="8721" width="6.5703125" style="146" customWidth="1"/>
    <col min="8722" max="8723" width="6.85546875" style="146" customWidth="1"/>
    <col min="8724" max="8724" width="7" style="146" customWidth="1"/>
    <col min="8725" max="8962" width="8.85546875" style="146"/>
    <col min="8963" max="8963" width="30.42578125" style="146" customWidth="1"/>
    <col min="8964" max="8964" width="6.140625" style="146" customWidth="1"/>
    <col min="8965" max="8965" width="7.42578125" style="146" customWidth="1"/>
    <col min="8966" max="8966" width="6.28515625" style="146" customWidth="1"/>
    <col min="8967" max="8967" width="7.140625" style="146" customWidth="1"/>
    <col min="8968" max="8968" width="6.5703125" style="146" customWidth="1"/>
    <col min="8969" max="8969" width="14.7109375" style="146" customWidth="1"/>
    <col min="8970" max="8970" width="13.7109375" style="146" customWidth="1"/>
    <col min="8971" max="8971" width="14.85546875" style="146" customWidth="1"/>
    <col min="8972" max="8972" width="15.42578125" style="146" customWidth="1"/>
    <col min="8973" max="8973" width="14.28515625" style="146" customWidth="1"/>
    <col min="8974" max="8974" width="14.42578125" style="146" customWidth="1"/>
    <col min="8975" max="8975" width="32.28515625" style="146" customWidth="1"/>
    <col min="8976" max="8976" width="7.28515625" style="146" customWidth="1"/>
    <col min="8977" max="8977" width="6.5703125" style="146" customWidth="1"/>
    <col min="8978" max="8979" width="6.85546875" style="146" customWidth="1"/>
    <col min="8980" max="8980" width="7" style="146" customWidth="1"/>
    <col min="8981" max="9218" width="8.85546875" style="146"/>
    <col min="9219" max="9219" width="30.42578125" style="146" customWidth="1"/>
    <col min="9220" max="9220" width="6.140625" style="146" customWidth="1"/>
    <col min="9221" max="9221" width="7.42578125" style="146" customWidth="1"/>
    <col min="9222" max="9222" width="6.28515625" style="146" customWidth="1"/>
    <col min="9223" max="9223" width="7.140625" style="146" customWidth="1"/>
    <col min="9224" max="9224" width="6.5703125" style="146" customWidth="1"/>
    <col min="9225" max="9225" width="14.7109375" style="146" customWidth="1"/>
    <col min="9226" max="9226" width="13.7109375" style="146" customWidth="1"/>
    <col min="9227" max="9227" width="14.85546875" style="146" customWidth="1"/>
    <col min="9228" max="9228" width="15.42578125" style="146" customWidth="1"/>
    <col min="9229" max="9229" width="14.28515625" style="146" customWidth="1"/>
    <col min="9230" max="9230" width="14.42578125" style="146" customWidth="1"/>
    <col min="9231" max="9231" width="32.28515625" style="146" customWidth="1"/>
    <col min="9232" max="9232" width="7.28515625" style="146" customWidth="1"/>
    <col min="9233" max="9233" width="6.5703125" style="146" customWidth="1"/>
    <col min="9234" max="9235" width="6.85546875" style="146" customWidth="1"/>
    <col min="9236" max="9236" width="7" style="146" customWidth="1"/>
    <col min="9237" max="9474" width="8.85546875" style="146"/>
    <col min="9475" max="9475" width="30.42578125" style="146" customWidth="1"/>
    <col min="9476" max="9476" width="6.140625" style="146" customWidth="1"/>
    <col min="9477" max="9477" width="7.42578125" style="146" customWidth="1"/>
    <col min="9478" max="9478" width="6.28515625" style="146" customWidth="1"/>
    <col min="9479" max="9479" width="7.140625" style="146" customWidth="1"/>
    <col min="9480" max="9480" width="6.5703125" style="146" customWidth="1"/>
    <col min="9481" max="9481" width="14.7109375" style="146" customWidth="1"/>
    <col min="9482" max="9482" width="13.7109375" style="146" customWidth="1"/>
    <col min="9483" max="9483" width="14.85546875" style="146" customWidth="1"/>
    <col min="9484" max="9484" width="15.42578125" style="146" customWidth="1"/>
    <col min="9485" max="9485" width="14.28515625" style="146" customWidth="1"/>
    <col min="9486" max="9486" width="14.42578125" style="146" customWidth="1"/>
    <col min="9487" max="9487" width="32.28515625" style="146" customWidth="1"/>
    <col min="9488" max="9488" width="7.28515625" style="146" customWidth="1"/>
    <col min="9489" max="9489" width="6.5703125" style="146" customWidth="1"/>
    <col min="9490" max="9491" width="6.85546875" style="146" customWidth="1"/>
    <col min="9492" max="9492" width="7" style="146" customWidth="1"/>
    <col min="9493" max="9730" width="8.85546875" style="146"/>
    <col min="9731" max="9731" width="30.42578125" style="146" customWidth="1"/>
    <col min="9732" max="9732" width="6.140625" style="146" customWidth="1"/>
    <col min="9733" max="9733" width="7.42578125" style="146" customWidth="1"/>
    <col min="9734" max="9734" width="6.28515625" style="146" customWidth="1"/>
    <col min="9735" max="9735" width="7.140625" style="146" customWidth="1"/>
    <col min="9736" max="9736" width="6.5703125" style="146" customWidth="1"/>
    <col min="9737" max="9737" width="14.7109375" style="146" customWidth="1"/>
    <col min="9738" max="9738" width="13.7109375" style="146" customWidth="1"/>
    <col min="9739" max="9739" width="14.85546875" style="146" customWidth="1"/>
    <col min="9740" max="9740" width="15.42578125" style="146" customWidth="1"/>
    <col min="9741" max="9741" width="14.28515625" style="146" customWidth="1"/>
    <col min="9742" max="9742" width="14.42578125" style="146" customWidth="1"/>
    <col min="9743" max="9743" width="32.28515625" style="146" customWidth="1"/>
    <col min="9744" max="9744" width="7.28515625" style="146" customWidth="1"/>
    <col min="9745" max="9745" width="6.5703125" style="146" customWidth="1"/>
    <col min="9746" max="9747" width="6.85546875" style="146" customWidth="1"/>
    <col min="9748" max="9748" width="7" style="146" customWidth="1"/>
    <col min="9749" max="9986" width="8.85546875" style="146"/>
    <col min="9987" max="9987" width="30.42578125" style="146" customWidth="1"/>
    <col min="9988" max="9988" width="6.140625" style="146" customWidth="1"/>
    <col min="9989" max="9989" width="7.42578125" style="146" customWidth="1"/>
    <col min="9990" max="9990" width="6.28515625" style="146" customWidth="1"/>
    <col min="9991" max="9991" width="7.140625" style="146" customWidth="1"/>
    <col min="9992" max="9992" width="6.5703125" style="146" customWidth="1"/>
    <col min="9993" max="9993" width="14.7109375" style="146" customWidth="1"/>
    <col min="9994" max="9994" width="13.7109375" style="146" customWidth="1"/>
    <col min="9995" max="9995" width="14.85546875" style="146" customWidth="1"/>
    <col min="9996" max="9996" width="15.42578125" style="146" customWidth="1"/>
    <col min="9997" max="9997" width="14.28515625" style="146" customWidth="1"/>
    <col min="9998" max="9998" width="14.42578125" style="146" customWidth="1"/>
    <col min="9999" max="9999" width="32.28515625" style="146" customWidth="1"/>
    <col min="10000" max="10000" width="7.28515625" style="146" customWidth="1"/>
    <col min="10001" max="10001" width="6.5703125" style="146" customWidth="1"/>
    <col min="10002" max="10003" width="6.85546875" style="146" customWidth="1"/>
    <col min="10004" max="10004" width="7" style="146" customWidth="1"/>
    <col min="10005" max="10242" width="8.85546875" style="146"/>
    <col min="10243" max="10243" width="30.42578125" style="146" customWidth="1"/>
    <col min="10244" max="10244" width="6.140625" style="146" customWidth="1"/>
    <col min="10245" max="10245" width="7.42578125" style="146" customWidth="1"/>
    <col min="10246" max="10246" width="6.28515625" style="146" customWidth="1"/>
    <col min="10247" max="10247" width="7.140625" style="146" customWidth="1"/>
    <col min="10248" max="10248" width="6.5703125" style="146" customWidth="1"/>
    <col min="10249" max="10249" width="14.7109375" style="146" customWidth="1"/>
    <col min="10250" max="10250" width="13.7109375" style="146" customWidth="1"/>
    <col min="10251" max="10251" width="14.85546875" style="146" customWidth="1"/>
    <col min="10252" max="10252" width="15.42578125" style="146" customWidth="1"/>
    <col min="10253" max="10253" width="14.28515625" style="146" customWidth="1"/>
    <col min="10254" max="10254" width="14.42578125" style="146" customWidth="1"/>
    <col min="10255" max="10255" width="32.28515625" style="146" customWidth="1"/>
    <col min="10256" max="10256" width="7.28515625" style="146" customWidth="1"/>
    <col min="10257" max="10257" width="6.5703125" style="146" customWidth="1"/>
    <col min="10258" max="10259" width="6.85546875" style="146" customWidth="1"/>
    <col min="10260" max="10260" width="7" style="146" customWidth="1"/>
    <col min="10261" max="10498" width="8.85546875" style="146"/>
    <col min="10499" max="10499" width="30.42578125" style="146" customWidth="1"/>
    <col min="10500" max="10500" width="6.140625" style="146" customWidth="1"/>
    <col min="10501" max="10501" width="7.42578125" style="146" customWidth="1"/>
    <col min="10502" max="10502" width="6.28515625" style="146" customWidth="1"/>
    <col min="10503" max="10503" width="7.140625" style="146" customWidth="1"/>
    <col min="10504" max="10504" width="6.5703125" style="146" customWidth="1"/>
    <col min="10505" max="10505" width="14.7109375" style="146" customWidth="1"/>
    <col min="10506" max="10506" width="13.7109375" style="146" customWidth="1"/>
    <col min="10507" max="10507" width="14.85546875" style="146" customWidth="1"/>
    <col min="10508" max="10508" width="15.42578125" style="146" customWidth="1"/>
    <col min="10509" max="10509" width="14.28515625" style="146" customWidth="1"/>
    <col min="10510" max="10510" width="14.42578125" style="146" customWidth="1"/>
    <col min="10511" max="10511" width="32.28515625" style="146" customWidth="1"/>
    <col min="10512" max="10512" width="7.28515625" style="146" customWidth="1"/>
    <col min="10513" max="10513" width="6.5703125" style="146" customWidth="1"/>
    <col min="10514" max="10515" width="6.85546875" style="146" customWidth="1"/>
    <col min="10516" max="10516" width="7" style="146" customWidth="1"/>
    <col min="10517" max="10754" width="8.85546875" style="146"/>
    <col min="10755" max="10755" width="30.42578125" style="146" customWidth="1"/>
    <col min="10756" max="10756" width="6.140625" style="146" customWidth="1"/>
    <col min="10757" max="10757" width="7.42578125" style="146" customWidth="1"/>
    <col min="10758" max="10758" width="6.28515625" style="146" customWidth="1"/>
    <col min="10759" max="10759" width="7.140625" style="146" customWidth="1"/>
    <col min="10760" max="10760" width="6.5703125" style="146" customWidth="1"/>
    <col min="10761" max="10761" width="14.7109375" style="146" customWidth="1"/>
    <col min="10762" max="10762" width="13.7109375" style="146" customWidth="1"/>
    <col min="10763" max="10763" width="14.85546875" style="146" customWidth="1"/>
    <col min="10764" max="10764" width="15.42578125" style="146" customWidth="1"/>
    <col min="10765" max="10765" width="14.28515625" style="146" customWidth="1"/>
    <col min="10766" max="10766" width="14.42578125" style="146" customWidth="1"/>
    <col min="10767" max="10767" width="32.28515625" style="146" customWidth="1"/>
    <col min="10768" max="10768" width="7.28515625" style="146" customWidth="1"/>
    <col min="10769" max="10769" width="6.5703125" style="146" customWidth="1"/>
    <col min="10770" max="10771" width="6.85546875" style="146" customWidth="1"/>
    <col min="10772" max="10772" width="7" style="146" customWidth="1"/>
    <col min="10773" max="11010" width="8.85546875" style="146"/>
    <col min="11011" max="11011" width="30.42578125" style="146" customWidth="1"/>
    <col min="11012" max="11012" width="6.140625" style="146" customWidth="1"/>
    <col min="11013" max="11013" width="7.42578125" style="146" customWidth="1"/>
    <col min="11014" max="11014" width="6.28515625" style="146" customWidth="1"/>
    <col min="11015" max="11015" width="7.140625" style="146" customWidth="1"/>
    <col min="11016" max="11016" width="6.5703125" style="146" customWidth="1"/>
    <col min="11017" max="11017" width="14.7109375" style="146" customWidth="1"/>
    <col min="11018" max="11018" width="13.7109375" style="146" customWidth="1"/>
    <col min="11019" max="11019" width="14.85546875" style="146" customWidth="1"/>
    <col min="11020" max="11020" width="15.42578125" style="146" customWidth="1"/>
    <col min="11021" max="11021" width="14.28515625" style="146" customWidth="1"/>
    <col min="11022" max="11022" width="14.42578125" style="146" customWidth="1"/>
    <col min="11023" max="11023" width="32.28515625" style="146" customWidth="1"/>
    <col min="11024" max="11024" width="7.28515625" style="146" customWidth="1"/>
    <col min="11025" max="11025" width="6.5703125" style="146" customWidth="1"/>
    <col min="11026" max="11027" width="6.85546875" style="146" customWidth="1"/>
    <col min="11028" max="11028" width="7" style="146" customWidth="1"/>
    <col min="11029" max="11266" width="8.85546875" style="146"/>
    <col min="11267" max="11267" width="30.42578125" style="146" customWidth="1"/>
    <col min="11268" max="11268" width="6.140625" style="146" customWidth="1"/>
    <col min="11269" max="11269" width="7.42578125" style="146" customWidth="1"/>
    <col min="11270" max="11270" width="6.28515625" style="146" customWidth="1"/>
    <col min="11271" max="11271" width="7.140625" style="146" customWidth="1"/>
    <col min="11272" max="11272" width="6.5703125" style="146" customWidth="1"/>
    <col min="11273" max="11273" width="14.7109375" style="146" customWidth="1"/>
    <col min="11274" max="11274" width="13.7109375" style="146" customWidth="1"/>
    <col min="11275" max="11275" width="14.85546875" style="146" customWidth="1"/>
    <col min="11276" max="11276" width="15.42578125" style="146" customWidth="1"/>
    <col min="11277" max="11277" width="14.28515625" style="146" customWidth="1"/>
    <col min="11278" max="11278" width="14.42578125" style="146" customWidth="1"/>
    <col min="11279" max="11279" width="32.28515625" style="146" customWidth="1"/>
    <col min="11280" max="11280" width="7.28515625" style="146" customWidth="1"/>
    <col min="11281" max="11281" width="6.5703125" style="146" customWidth="1"/>
    <col min="11282" max="11283" width="6.85546875" style="146" customWidth="1"/>
    <col min="11284" max="11284" width="7" style="146" customWidth="1"/>
    <col min="11285" max="11522" width="8.85546875" style="146"/>
    <col min="11523" max="11523" width="30.42578125" style="146" customWidth="1"/>
    <col min="11524" max="11524" width="6.140625" style="146" customWidth="1"/>
    <col min="11525" max="11525" width="7.42578125" style="146" customWidth="1"/>
    <col min="11526" max="11526" width="6.28515625" style="146" customWidth="1"/>
    <col min="11527" max="11527" width="7.140625" style="146" customWidth="1"/>
    <col min="11528" max="11528" width="6.5703125" style="146" customWidth="1"/>
    <col min="11529" max="11529" width="14.7109375" style="146" customWidth="1"/>
    <col min="11530" max="11530" width="13.7109375" style="146" customWidth="1"/>
    <col min="11531" max="11531" width="14.85546875" style="146" customWidth="1"/>
    <col min="11532" max="11532" width="15.42578125" style="146" customWidth="1"/>
    <col min="11533" max="11533" width="14.28515625" style="146" customWidth="1"/>
    <col min="11534" max="11534" width="14.42578125" style="146" customWidth="1"/>
    <col min="11535" max="11535" width="32.28515625" style="146" customWidth="1"/>
    <col min="11536" max="11536" width="7.28515625" style="146" customWidth="1"/>
    <col min="11537" max="11537" width="6.5703125" style="146" customWidth="1"/>
    <col min="11538" max="11539" width="6.85546875" style="146" customWidth="1"/>
    <col min="11540" max="11540" width="7" style="146" customWidth="1"/>
    <col min="11541" max="11778" width="8.85546875" style="146"/>
    <col min="11779" max="11779" width="30.42578125" style="146" customWidth="1"/>
    <col min="11780" max="11780" width="6.140625" style="146" customWidth="1"/>
    <col min="11781" max="11781" width="7.42578125" style="146" customWidth="1"/>
    <col min="11782" max="11782" width="6.28515625" style="146" customWidth="1"/>
    <col min="11783" max="11783" width="7.140625" style="146" customWidth="1"/>
    <col min="11784" max="11784" width="6.5703125" style="146" customWidth="1"/>
    <col min="11785" max="11785" width="14.7109375" style="146" customWidth="1"/>
    <col min="11786" max="11786" width="13.7109375" style="146" customWidth="1"/>
    <col min="11787" max="11787" width="14.85546875" style="146" customWidth="1"/>
    <col min="11788" max="11788" width="15.42578125" style="146" customWidth="1"/>
    <col min="11789" max="11789" width="14.28515625" style="146" customWidth="1"/>
    <col min="11790" max="11790" width="14.42578125" style="146" customWidth="1"/>
    <col min="11791" max="11791" width="32.28515625" style="146" customWidth="1"/>
    <col min="11792" max="11792" width="7.28515625" style="146" customWidth="1"/>
    <col min="11793" max="11793" width="6.5703125" style="146" customWidth="1"/>
    <col min="11794" max="11795" width="6.85546875" style="146" customWidth="1"/>
    <col min="11796" max="11796" width="7" style="146" customWidth="1"/>
    <col min="11797" max="12034" width="8.85546875" style="146"/>
    <col min="12035" max="12035" width="30.42578125" style="146" customWidth="1"/>
    <col min="12036" max="12036" width="6.140625" style="146" customWidth="1"/>
    <col min="12037" max="12037" width="7.42578125" style="146" customWidth="1"/>
    <col min="12038" max="12038" width="6.28515625" style="146" customWidth="1"/>
    <col min="12039" max="12039" width="7.140625" style="146" customWidth="1"/>
    <col min="12040" max="12040" width="6.5703125" style="146" customWidth="1"/>
    <col min="12041" max="12041" width="14.7109375" style="146" customWidth="1"/>
    <col min="12042" max="12042" width="13.7109375" style="146" customWidth="1"/>
    <col min="12043" max="12043" width="14.85546875" style="146" customWidth="1"/>
    <col min="12044" max="12044" width="15.42578125" style="146" customWidth="1"/>
    <col min="12045" max="12045" width="14.28515625" style="146" customWidth="1"/>
    <col min="12046" max="12046" width="14.42578125" style="146" customWidth="1"/>
    <col min="12047" max="12047" width="32.28515625" style="146" customWidth="1"/>
    <col min="12048" max="12048" width="7.28515625" style="146" customWidth="1"/>
    <col min="12049" max="12049" width="6.5703125" style="146" customWidth="1"/>
    <col min="12050" max="12051" width="6.85546875" style="146" customWidth="1"/>
    <col min="12052" max="12052" width="7" style="146" customWidth="1"/>
    <col min="12053" max="12290" width="8.85546875" style="146"/>
    <col min="12291" max="12291" width="30.42578125" style="146" customWidth="1"/>
    <col min="12292" max="12292" width="6.140625" style="146" customWidth="1"/>
    <col min="12293" max="12293" width="7.42578125" style="146" customWidth="1"/>
    <col min="12294" max="12294" width="6.28515625" style="146" customWidth="1"/>
    <col min="12295" max="12295" width="7.140625" style="146" customWidth="1"/>
    <col min="12296" max="12296" width="6.5703125" style="146" customWidth="1"/>
    <col min="12297" max="12297" width="14.7109375" style="146" customWidth="1"/>
    <col min="12298" max="12298" width="13.7109375" style="146" customWidth="1"/>
    <col min="12299" max="12299" width="14.85546875" style="146" customWidth="1"/>
    <col min="12300" max="12300" width="15.42578125" style="146" customWidth="1"/>
    <col min="12301" max="12301" width="14.28515625" style="146" customWidth="1"/>
    <col min="12302" max="12302" width="14.42578125" style="146" customWidth="1"/>
    <col min="12303" max="12303" width="32.28515625" style="146" customWidth="1"/>
    <col min="12304" max="12304" width="7.28515625" style="146" customWidth="1"/>
    <col min="12305" max="12305" width="6.5703125" style="146" customWidth="1"/>
    <col min="12306" max="12307" width="6.85546875" style="146" customWidth="1"/>
    <col min="12308" max="12308" width="7" style="146" customWidth="1"/>
    <col min="12309" max="12546" width="8.85546875" style="146"/>
    <col min="12547" max="12547" width="30.42578125" style="146" customWidth="1"/>
    <col min="12548" max="12548" width="6.140625" style="146" customWidth="1"/>
    <col min="12549" max="12549" width="7.42578125" style="146" customWidth="1"/>
    <col min="12550" max="12550" width="6.28515625" style="146" customWidth="1"/>
    <col min="12551" max="12551" width="7.140625" style="146" customWidth="1"/>
    <col min="12552" max="12552" width="6.5703125" style="146" customWidth="1"/>
    <col min="12553" max="12553" width="14.7109375" style="146" customWidth="1"/>
    <col min="12554" max="12554" width="13.7109375" style="146" customWidth="1"/>
    <col min="12555" max="12555" width="14.85546875" style="146" customWidth="1"/>
    <col min="12556" max="12556" width="15.42578125" style="146" customWidth="1"/>
    <col min="12557" max="12557" width="14.28515625" style="146" customWidth="1"/>
    <col min="12558" max="12558" width="14.42578125" style="146" customWidth="1"/>
    <col min="12559" max="12559" width="32.28515625" style="146" customWidth="1"/>
    <col min="12560" max="12560" width="7.28515625" style="146" customWidth="1"/>
    <col min="12561" max="12561" width="6.5703125" style="146" customWidth="1"/>
    <col min="12562" max="12563" width="6.85546875" style="146" customWidth="1"/>
    <col min="12564" max="12564" width="7" style="146" customWidth="1"/>
    <col min="12565" max="12802" width="8.85546875" style="146"/>
    <col min="12803" max="12803" width="30.42578125" style="146" customWidth="1"/>
    <col min="12804" max="12804" width="6.140625" style="146" customWidth="1"/>
    <col min="12805" max="12805" width="7.42578125" style="146" customWidth="1"/>
    <col min="12806" max="12806" width="6.28515625" style="146" customWidth="1"/>
    <col min="12807" max="12807" width="7.140625" style="146" customWidth="1"/>
    <col min="12808" max="12808" width="6.5703125" style="146" customWidth="1"/>
    <col min="12809" max="12809" width="14.7109375" style="146" customWidth="1"/>
    <col min="12810" max="12810" width="13.7109375" style="146" customWidth="1"/>
    <col min="12811" max="12811" width="14.85546875" style="146" customWidth="1"/>
    <col min="12812" max="12812" width="15.42578125" style="146" customWidth="1"/>
    <col min="12813" max="12813" width="14.28515625" style="146" customWidth="1"/>
    <col min="12814" max="12814" width="14.42578125" style="146" customWidth="1"/>
    <col min="12815" max="12815" width="32.28515625" style="146" customWidth="1"/>
    <col min="12816" max="12816" width="7.28515625" style="146" customWidth="1"/>
    <col min="12817" max="12817" width="6.5703125" style="146" customWidth="1"/>
    <col min="12818" max="12819" width="6.85546875" style="146" customWidth="1"/>
    <col min="12820" max="12820" width="7" style="146" customWidth="1"/>
    <col min="12821" max="13058" width="8.85546875" style="146"/>
    <col min="13059" max="13059" width="30.42578125" style="146" customWidth="1"/>
    <col min="13060" max="13060" width="6.140625" style="146" customWidth="1"/>
    <col min="13061" max="13061" width="7.42578125" style="146" customWidth="1"/>
    <col min="13062" max="13062" width="6.28515625" style="146" customWidth="1"/>
    <col min="13063" max="13063" width="7.140625" style="146" customWidth="1"/>
    <col min="13064" max="13064" width="6.5703125" style="146" customWidth="1"/>
    <col min="13065" max="13065" width="14.7109375" style="146" customWidth="1"/>
    <col min="13066" max="13066" width="13.7109375" style="146" customWidth="1"/>
    <col min="13067" max="13067" width="14.85546875" style="146" customWidth="1"/>
    <col min="13068" max="13068" width="15.42578125" style="146" customWidth="1"/>
    <col min="13069" max="13069" width="14.28515625" style="146" customWidth="1"/>
    <col min="13070" max="13070" width="14.42578125" style="146" customWidth="1"/>
    <col min="13071" max="13071" width="32.28515625" style="146" customWidth="1"/>
    <col min="13072" max="13072" width="7.28515625" style="146" customWidth="1"/>
    <col min="13073" max="13073" width="6.5703125" style="146" customWidth="1"/>
    <col min="13074" max="13075" width="6.85546875" style="146" customWidth="1"/>
    <col min="13076" max="13076" width="7" style="146" customWidth="1"/>
    <col min="13077" max="13314" width="8.85546875" style="146"/>
    <col min="13315" max="13315" width="30.42578125" style="146" customWidth="1"/>
    <col min="13316" max="13316" width="6.140625" style="146" customWidth="1"/>
    <col min="13317" max="13317" width="7.42578125" style="146" customWidth="1"/>
    <col min="13318" max="13318" width="6.28515625" style="146" customWidth="1"/>
    <col min="13319" max="13319" width="7.140625" style="146" customWidth="1"/>
    <col min="13320" max="13320" width="6.5703125" style="146" customWidth="1"/>
    <col min="13321" max="13321" width="14.7109375" style="146" customWidth="1"/>
    <col min="13322" max="13322" width="13.7109375" style="146" customWidth="1"/>
    <col min="13323" max="13323" width="14.85546875" style="146" customWidth="1"/>
    <col min="13324" max="13324" width="15.42578125" style="146" customWidth="1"/>
    <col min="13325" max="13325" width="14.28515625" style="146" customWidth="1"/>
    <col min="13326" max="13326" width="14.42578125" style="146" customWidth="1"/>
    <col min="13327" max="13327" width="32.28515625" style="146" customWidth="1"/>
    <col min="13328" max="13328" width="7.28515625" style="146" customWidth="1"/>
    <col min="13329" max="13329" width="6.5703125" style="146" customWidth="1"/>
    <col min="13330" max="13331" width="6.85546875" style="146" customWidth="1"/>
    <col min="13332" max="13332" width="7" style="146" customWidth="1"/>
    <col min="13333" max="13570" width="8.85546875" style="146"/>
    <col min="13571" max="13571" width="30.42578125" style="146" customWidth="1"/>
    <col min="13572" max="13572" width="6.140625" style="146" customWidth="1"/>
    <col min="13573" max="13573" width="7.42578125" style="146" customWidth="1"/>
    <col min="13574" max="13574" width="6.28515625" style="146" customWidth="1"/>
    <col min="13575" max="13575" width="7.140625" style="146" customWidth="1"/>
    <col min="13576" max="13576" width="6.5703125" style="146" customWidth="1"/>
    <col min="13577" max="13577" width="14.7109375" style="146" customWidth="1"/>
    <col min="13578" max="13578" width="13.7109375" style="146" customWidth="1"/>
    <col min="13579" max="13579" width="14.85546875" style="146" customWidth="1"/>
    <col min="13580" max="13580" width="15.42578125" style="146" customWidth="1"/>
    <col min="13581" max="13581" width="14.28515625" style="146" customWidth="1"/>
    <col min="13582" max="13582" width="14.42578125" style="146" customWidth="1"/>
    <col min="13583" max="13583" width="32.28515625" style="146" customWidth="1"/>
    <col min="13584" max="13584" width="7.28515625" style="146" customWidth="1"/>
    <col min="13585" max="13585" width="6.5703125" style="146" customWidth="1"/>
    <col min="13586" max="13587" width="6.85546875" style="146" customWidth="1"/>
    <col min="13588" max="13588" width="7" style="146" customWidth="1"/>
    <col min="13589" max="13826" width="8.85546875" style="146"/>
    <col min="13827" max="13827" width="30.42578125" style="146" customWidth="1"/>
    <col min="13828" max="13828" width="6.140625" style="146" customWidth="1"/>
    <col min="13829" max="13829" width="7.42578125" style="146" customWidth="1"/>
    <col min="13830" max="13830" width="6.28515625" style="146" customWidth="1"/>
    <col min="13831" max="13831" width="7.140625" style="146" customWidth="1"/>
    <col min="13832" max="13832" width="6.5703125" style="146" customWidth="1"/>
    <col min="13833" max="13833" width="14.7109375" style="146" customWidth="1"/>
    <col min="13834" max="13834" width="13.7109375" style="146" customWidth="1"/>
    <col min="13835" max="13835" width="14.85546875" style="146" customWidth="1"/>
    <col min="13836" max="13836" width="15.42578125" style="146" customWidth="1"/>
    <col min="13837" max="13837" width="14.28515625" style="146" customWidth="1"/>
    <col min="13838" max="13838" width="14.42578125" style="146" customWidth="1"/>
    <col min="13839" max="13839" width="32.28515625" style="146" customWidth="1"/>
    <col min="13840" max="13840" width="7.28515625" style="146" customWidth="1"/>
    <col min="13841" max="13841" width="6.5703125" style="146" customWidth="1"/>
    <col min="13842" max="13843" width="6.85546875" style="146" customWidth="1"/>
    <col min="13844" max="13844" width="7" style="146" customWidth="1"/>
    <col min="13845" max="14082" width="8.85546875" style="146"/>
    <col min="14083" max="14083" width="30.42578125" style="146" customWidth="1"/>
    <col min="14084" max="14084" width="6.140625" style="146" customWidth="1"/>
    <col min="14085" max="14085" width="7.42578125" style="146" customWidth="1"/>
    <col min="14086" max="14086" width="6.28515625" style="146" customWidth="1"/>
    <col min="14087" max="14087" width="7.140625" style="146" customWidth="1"/>
    <col min="14088" max="14088" width="6.5703125" style="146" customWidth="1"/>
    <col min="14089" max="14089" width="14.7109375" style="146" customWidth="1"/>
    <col min="14090" max="14090" width="13.7109375" style="146" customWidth="1"/>
    <col min="14091" max="14091" width="14.85546875" style="146" customWidth="1"/>
    <col min="14092" max="14092" width="15.42578125" style="146" customWidth="1"/>
    <col min="14093" max="14093" width="14.28515625" style="146" customWidth="1"/>
    <col min="14094" max="14094" width="14.42578125" style="146" customWidth="1"/>
    <col min="14095" max="14095" width="32.28515625" style="146" customWidth="1"/>
    <col min="14096" max="14096" width="7.28515625" style="146" customWidth="1"/>
    <col min="14097" max="14097" width="6.5703125" style="146" customWidth="1"/>
    <col min="14098" max="14099" width="6.85546875" style="146" customWidth="1"/>
    <col min="14100" max="14100" width="7" style="146" customWidth="1"/>
    <col min="14101" max="14338" width="8.85546875" style="146"/>
    <col min="14339" max="14339" width="30.42578125" style="146" customWidth="1"/>
    <col min="14340" max="14340" width="6.140625" style="146" customWidth="1"/>
    <col min="14341" max="14341" width="7.42578125" style="146" customWidth="1"/>
    <col min="14342" max="14342" width="6.28515625" style="146" customWidth="1"/>
    <col min="14343" max="14343" width="7.140625" style="146" customWidth="1"/>
    <col min="14344" max="14344" width="6.5703125" style="146" customWidth="1"/>
    <col min="14345" max="14345" width="14.7109375" style="146" customWidth="1"/>
    <col min="14346" max="14346" width="13.7109375" style="146" customWidth="1"/>
    <col min="14347" max="14347" width="14.85546875" style="146" customWidth="1"/>
    <col min="14348" max="14348" width="15.42578125" style="146" customWidth="1"/>
    <col min="14349" max="14349" width="14.28515625" style="146" customWidth="1"/>
    <col min="14350" max="14350" width="14.42578125" style="146" customWidth="1"/>
    <col min="14351" max="14351" width="32.28515625" style="146" customWidth="1"/>
    <col min="14352" max="14352" width="7.28515625" style="146" customWidth="1"/>
    <col min="14353" max="14353" width="6.5703125" style="146" customWidth="1"/>
    <col min="14354" max="14355" width="6.85546875" style="146" customWidth="1"/>
    <col min="14356" max="14356" width="7" style="146" customWidth="1"/>
    <col min="14357" max="14594" width="8.85546875" style="146"/>
    <col min="14595" max="14595" width="30.42578125" style="146" customWidth="1"/>
    <col min="14596" max="14596" width="6.140625" style="146" customWidth="1"/>
    <col min="14597" max="14597" width="7.42578125" style="146" customWidth="1"/>
    <col min="14598" max="14598" width="6.28515625" style="146" customWidth="1"/>
    <col min="14599" max="14599" width="7.140625" style="146" customWidth="1"/>
    <col min="14600" max="14600" width="6.5703125" style="146" customWidth="1"/>
    <col min="14601" max="14601" width="14.7109375" style="146" customWidth="1"/>
    <col min="14602" max="14602" width="13.7109375" style="146" customWidth="1"/>
    <col min="14603" max="14603" width="14.85546875" style="146" customWidth="1"/>
    <col min="14604" max="14604" width="15.42578125" style="146" customWidth="1"/>
    <col min="14605" max="14605" width="14.28515625" style="146" customWidth="1"/>
    <col min="14606" max="14606" width="14.42578125" style="146" customWidth="1"/>
    <col min="14607" max="14607" width="32.28515625" style="146" customWidth="1"/>
    <col min="14608" max="14608" width="7.28515625" style="146" customWidth="1"/>
    <col min="14609" max="14609" width="6.5703125" style="146" customWidth="1"/>
    <col min="14610" max="14611" width="6.85546875" style="146" customWidth="1"/>
    <col min="14612" max="14612" width="7" style="146" customWidth="1"/>
    <col min="14613" max="14850" width="8.85546875" style="146"/>
    <col min="14851" max="14851" width="30.42578125" style="146" customWidth="1"/>
    <col min="14852" max="14852" width="6.140625" style="146" customWidth="1"/>
    <col min="14853" max="14853" width="7.42578125" style="146" customWidth="1"/>
    <col min="14854" max="14854" width="6.28515625" style="146" customWidth="1"/>
    <col min="14855" max="14855" width="7.140625" style="146" customWidth="1"/>
    <col min="14856" max="14856" width="6.5703125" style="146" customWidth="1"/>
    <col min="14857" max="14857" width="14.7109375" style="146" customWidth="1"/>
    <col min="14858" max="14858" width="13.7109375" style="146" customWidth="1"/>
    <col min="14859" max="14859" width="14.85546875" style="146" customWidth="1"/>
    <col min="14860" max="14860" width="15.42578125" style="146" customWidth="1"/>
    <col min="14861" max="14861" width="14.28515625" style="146" customWidth="1"/>
    <col min="14862" max="14862" width="14.42578125" style="146" customWidth="1"/>
    <col min="14863" max="14863" width="32.28515625" style="146" customWidth="1"/>
    <col min="14864" max="14864" width="7.28515625" style="146" customWidth="1"/>
    <col min="14865" max="14865" width="6.5703125" style="146" customWidth="1"/>
    <col min="14866" max="14867" width="6.85546875" style="146" customWidth="1"/>
    <col min="14868" max="14868" width="7" style="146" customWidth="1"/>
    <col min="14869" max="15106" width="8.85546875" style="146"/>
    <col min="15107" max="15107" width="30.42578125" style="146" customWidth="1"/>
    <col min="15108" max="15108" width="6.140625" style="146" customWidth="1"/>
    <col min="15109" max="15109" width="7.42578125" style="146" customWidth="1"/>
    <col min="15110" max="15110" width="6.28515625" style="146" customWidth="1"/>
    <col min="15111" max="15111" width="7.140625" style="146" customWidth="1"/>
    <col min="15112" max="15112" width="6.5703125" style="146" customWidth="1"/>
    <col min="15113" max="15113" width="14.7109375" style="146" customWidth="1"/>
    <col min="15114" max="15114" width="13.7109375" style="146" customWidth="1"/>
    <col min="15115" max="15115" width="14.85546875" style="146" customWidth="1"/>
    <col min="15116" max="15116" width="15.42578125" style="146" customWidth="1"/>
    <col min="15117" max="15117" width="14.28515625" style="146" customWidth="1"/>
    <col min="15118" max="15118" width="14.42578125" style="146" customWidth="1"/>
    <col min="15119" max="15119" width="32.28515625" style="146" customWidth="1"/>
    <col min="15120" max="15120" width="7.28515625" style="146" customWidth="1"/>
    <col min="15121" max="15121" width="6.5703125" style="146" customWidth="1"/>
    <col min="15122" max="15123" width="6.85546875" style="146" customWidth="1"/>
    <col min="15124" max="15124" width="7" style="146" customWidth="1"/>
    <col min="15125" max="15362" width="8.85546875" style="146"/>
    <col min="15363" max="15363" width="30.42578125" style="146" customWidth="1"/>
    <col min="15364" max="15364" width="6.140625" style="146" customWidth="1"/>
    <col min="15365" max="15365" width="7.42578125" style="146" customWidth="1"/>
    <col min="15366" max="15366" width="6.28515625" style="146" customWidth="1"/>
    <col min="15367" max="15367" width="7.140625" style="146" customWidth="1"/>
    <col min="15368" max="15368" width="6.5703125" style="146" customWidth="1"/>
    <col min="15369" max="15369" width="14.7109375" style="146" customWidth="1"/>
    <col min="15370" max="15370" width="13.7109375" style="146" customWidth="1"/>
    <col min="15371" max="15371" width="14.85546875" style="146" customWidth="1"/>
    <col min="15372" max="15372" width="15.42578125" style="146" customWidth="1"/>
    <col min="15373" max="15373" width="14.28515625" style="146" customWidth="1"/>
    <col min="15374" max="15374" width="14.42578125" style="146" customWidth="1"/>
    <col min="15375" max="15375" width="32.28515625" style="146" customWidth="1"/>
    <col min="15376" max="15376" width="7.28515625" style="146" customWidth="1"/>
    <col min="15377" max="15377" width="6.5703125" style="146" customWidth="1"/>
    <col min="15378" max="15379" width="6.85546875" style="146" customWidth="1"/>
    <col min="15380" max="15380" width="7" style="146" customWidth="1"/>
    <col min="15381" max="15618" width="8.85546875" style="146"/>
    <col min="15619" max="15619" width="30.42578125" style="146" customWidth="1"/>
    <col min="15620" max="15620" width="6.140625" style="146" customWidth="1"/>
    <col min="15621" max="15621" width="7.42578125" style="146" customWidth="1"/>
    <col min="15622" max="15622" width="6.28515625" style="146" customWidth="1"/>
    <col min="15623" max="15623" width="7.140625" style="146" customWidth="1"/>
    <col min="15624" max="15624" width="6.5703125" style="146" customWidth="1"/>
    <col min="15625" max="15625" width="14.7109375" style="146" customWidth="1"/>
    <col min="15626" max="15626" width="13.7109375" style="146" customWidth="1"/>
    <col min="15627" max="15627" width="14.85546875" style="146" customWidth="1"/>
    <col min="15628" max="15628" width="15.42578125" style="146" customWidth="1"/>
    <col min="15629" max="15629" width="14.28515625" style="146" customWidth="1"/>
    <col min="15630" max="15630" width="14.42578125" style="146" customWidth="1"/>
    <col min="15631" max="15631" width="32.28515625" style="146" customWidth="1"/>
    <col min="15632" max="15632" width="7.28515625" style="146" customWidth="1"/>
    <col min="15633" max="15633" width="6.5703125" style="146" customWidth="1"/>
    <col min="15634" max="15635" width="6.85546875" style="146" customWidth="1"/>
    <col min="15636" max="15636" width="7" style="146" customWidth="1"/>
    <col min="15637" max="15874" width="8.85546875" style="146"/>
    <col min="15875" max="15875" width="30.42578125" style="146" customWidth="1"/>
    <col min="15876" max="15876" width="6.140625" style="146" customWidth="1"/>
    <col min="15877" max="15877" width="7.42578125" style="146" customWidth="1"/>
    <col min="15878" max="15878" width="6.28515625" style="146" customWidth="1"/>
    <col min="15879" max="15879" width="7.140625" style="146" customWidth="1"/>
    <col min="15880" max="15880" width="6.5703125" style="146" customWidth="1"/>
    <col min="15881" max="15881" width="14.7109375" style="146" customWidth="1"/>
    <col min="15882" max="15882" width="13.7109375" style="146" customWidth="1"/>
    <col min="15883" max="15883" width="14.85546875" style="146" customWidth="1"/>
    <col min="15884" max="15884" width="15.42578125" style="146" customWidth="1"/>
    <col min="15885" max="15885" width="14.28515625" style="146" customWidth="1"/>
    <col min="15886" max="15886" width="14.42578125" style="146" customWidth="1"/>
    <col min="15887" max="15887" width="32.28515625" style="146" customWidth="1"/>
    <col min="15888" max="15888" width="7.28515625" style="146" customWidth="1"/>
    <col min="15889" max="15889" width="6.5703125" style="146" customWidth="1"/>
    <col min="15890" max="15891" width="6.85546875" style="146" customWidth="1"/>
    <col min="15892" max="15892" width="7" style="146" customWidth="1"/>
    <col min="15893" max="16130" width="8.85546875" style="146"/>
    <col min="16131" max="16131" width="30.42578125" style="146" customWidth="1"/>
    <col min="16132" max="16132" width="6.140625" style="146" customWidth="1"/>
    <col min="16133" max="16133" width="7.42578125" style="146" customWidth="1"/>
    <col min="16134" max="16134" width="6.28515625" style="146" customWidth="1"/>
    <col min="16135" max="16135" width="7.140625" style="146" customWidth="1"/>
    <col min="16136" max="16136" width="6.5703125" style="146" customWidth="1"/>
    <col min="16137" max="16137" width="14.7109375" style="146" customWidth="1"/>
    <col min="16138" max="16138" width="13.7109375" style="146" customWidth="1"/>
    <col min="16139" max="16139" width="14.85546875" style="146" customWidth="1"/>
    <col min="16140" max="16140" width="15.42578125" style="146" customWidth="1"/>
    <col min="16141" max="16141" width="14.28515625" style="146" customWidth="1"/>
    <col min="16142" max="16142" width="14.42578125" style="146" customWidth="1"/>
    <col min="16143" max="16143" width="32.28515625" style="146" customWidth="1"/>
    <col min="16144" max="16144" width="7.28515625" style="146" customWidth="1"/>
    <col min="16145" max="16145" width="6.5703125" style="146" customWidth="1"/>
    <col min="16146" max="16147" width="6.85546875" style="146" customWidth="1"/>
    <col min="16148" max="16148" width="7" style="146" customWidth="1"/>
    <col min="16149" max="16384" width="8.85546875" style="146"/>
  </cols>
  <sheetData>
    <row r="1" spans="1:20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693" t="s">
        <v>28</v>
      </c>
      <c r="N1" s="693"/>
      <c r="O1" s="693"/>
      <c r="P1" s="693"/>
      <c r="Q1" s="694"/>
      <c r="R1" s="694"/>
      <c r="S1" s="694"/>
      <c r="T1" s="694"/>
    </row>
    <row r="2" spans="1:20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</row>
    <row r="3" spans="1:20" ht="36.6" customHeight="1" thickBot="1">
      <c r="A3" s="695" t="s">
        <v>374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</row>
    <row r="4" spans="1:20" ht="24.6" customHeight="1" thickBot="1">
      <c r="A4" s="697" t="s">
        <v>203</v>
      </c>
      <c r="B4" s="698"/>
      <c r="C4" s="698"/>
      <c r="D4" s="698"/>
      <c r="E4" s="698"/>
      <c r="F4" s="698"/>
      <c r="G4" s="699"/>
      <c r="H4" s="700" t="s">
        <v>29</v>
      </c>
      <c r="I4" s="701"/>
      <c r="J4" s="701"/>
      <c r="K4" s="701"/>
      <c r="L4" s="701"/>
      <c r="M4" s="702"/>
      <c r="N4" s="703" t="s">
        <v>204</v>
      </c>
      <c r="O4" s="704"/>
      <c r="P4" s="704"/>
      <c r="Q4" s="705"/>
      <c r="R4" s="706"/>
      <c r="S4" s="706"/>
      <c r="T4" s="707"/>
    </row>
    <row r="5" spans="1:20" ht="39" customHeight="1" thickBot="1">
      <c r="A5" s="684" t="s">
        <v>30</v>
      </c>
      <c r="B5" s="685"/>
      <c r="C5" s="686" t="s">
        <v>205</v>
      </c>
      <c r="D5" s="687"/>
      <c r="E5" s="687"/>
      <c r="F5" s="687"/>
      <c r="G5" s="688"/>
      <c r="H5" s="689" t="s">
        <v>93</v>
      </c>
      <c r="I5" s="690"/>
      <c r="J5" s="690" t="s">
        <v>206</v>
      </c>
      <c r="K5" s="690"/>
      <c r="L5" s="691" t="s">
        <v>375</v>
      </c>
      <c r="M5" s="692"/>
      <c r="N5" s="684" t="s">
        <v>30</v>
      </c>
      <c r="O5" s="685"/>
      <c r="P5" s="686" t="s">
        <v>205</v>
      </c>
      <c r="Q5" s="687"/>
      <c r="R5" s="687"/>
      <c r="S5" s="687"/>
      <c r="T5" s="688"/>
    </row>
    <row r="6" spans="1:20" ht="105" customHeight="1" thickBot="1">
      <c r="A6" s="17" t="s">
        <v>31</v>
      </c>
      <c r="B6" s="18" t="s">
        <v>32</v>
      </c>
      <c r="C6" s="18" t="s">
        <v>33</v>
      </c>
      <c r="D6" s="18" t="s">
        <v>0</v>
      </c>
      <c r="E6" s="18" t="s">
        <v>1</v>
      </c>
      <c r="F6" s="18" t="s">
        <v>207</v>
      </c>
      <c r="G6" s="183" t="s">
        <v>130</v>
      </c>
      <c r="H6" s="17" t="s">
        <v>34</v>
      </c>
      <c r="I6" s="19" t="s">
        <v>35</v>
      </c>
      <c r="J6" s="19" t="s">
        <v>34</v>
      </c>
      <c r="K6" s="19" t="s">
        <v>35</v>
      </c>
      <c r="L6" s="19" t="s">
        <v>34</v>
      </c>
      <c r="M6" s="20" t="s">
        <v>35</v>
      </c>
      <c r="N6" s="17" t="s">
        <v>31</v>
      </c>
      <c r="O6" s="21" t="s">
        <v>32</v>
      </c>
      <c r="P6" s="18" t="s">
        <v>33</v>
      </c>
      <c r="Q6" s="18" t="s">
        <v>0</v>
      </c>
      <c r="R6" s="184" t="s">
        <v>1</v>
      </c>
      <c r="S6" s="18" t="s">
        <v>207</v>
      </c>
      <c r="T6" s="22" t="s">
        <v>130</v>
      </c>
    </row>
    <row r="7" spans="1:20">
      <c r="A7" s="23"/>
      <c r="B7" s="24"/>
      <c r="C7" s="25"/>
      <c r="D7" s="25"/>
      <c r="E7" s="25"/>
      <c r="F7" s="185"/>
      <c r="G7" s="185"/>
      <c r="H7" s="26"/>
      <c r="I7" s="27"/>
      <c r="J7" s="27"/>
      <c r="K7" s="27"/>
      <c r="L7" s="27"/>
      <c r="M7" s="28"/>
      <c r="N7" s="133"/>
      <c r="O7" s="24"/>
      <c r="P7" s="24"/>
      <c r="Q7" s="29"/>
      <c r="R7" s="186"/>
      <c r="S7" s="186"/>
      <c r="T7" s="30"/>
    </row>
    <row r="8" spans="1:20">
      <c r="A8" s="31"/>
      <c r="B8" s="32"/>
      <c r="C8" s="33"/>
      <c r="D8" s="33"/>
      <c r="E8" s="33"/>
      <c r="F8" s="187"/>
      <c r="G8" s="187"/>
      <c r="H8" s="34"/>
      <c r="I8" s="35"/>
      <c r="J8" s="35"/>
      <c r="K8" s="35"/>
      <c r="L8" s="35"/>
      <c r="M8" s="36"/>
      <c r="N8" s="39"/>
      <c r="O8" s="32"/>
      <c r="P8" s="32"/>
      <c r="Q8" s="37"/>
      <c r="R8" s="188"/>
      <c r="S8" s="188"/>
      <c r="T8" s="38"/>
    </row>
    <row r="9" spans="1:20">
      <c r="A9" s="39"/>
      <c r="B9" s="32"/>
      <c r="C9" s="32"/>
      <c r="D9" s="32"/>
      <c r="E9" s="32"/>
      <c r="F9" s="189"/>
      <c r="G9" s="189"/>
      <c r="H9" s="34"/>
      <c r="I9" s="35"/>
      <c r="J9" s="35"/>
      <c r="K9" s="35"/>
      <c r="L9" s="35"/>
      <c r="M9" s="36"/>
      <c r="N9" s="39"/>
      <c r="O9" s="32"/>
      <c r="P9" s="32"/>
      <c r="Q9" s="37"/>
      <c r="R9" s="188"/>
      <c r="S9" s="188"/>
      <c r="T9" s="38"/>
    </row>
    <row r="10" spans="1:20">
      <c r="A10" s="39"/>
      <c r="B10" s="32"/>
      <c r="C10" s="32"/>
      <c r="D10" s="32"/>
      <c r="E10" s="32"/>
      <c r="F10" s="189"/>
      <c r="G10" s="189"/>
      <c r="H10" s="34"/>
      <c r="I10" s="35"/>
      <c r="J10" s="35"/>
      <c r="K10" s="35"/>
      <c r="L10" s="35"/>
      <c r="M10" s="36"/>
      <c r="N10" s="39"/>
      <c r="O10" s="32"/>
      <c r="P10" s="32"/>
      <c r="Q10" s="37"/>
      <c r="R10" s="188"/>
      <c r="S10" s="188"/>
      <c r="T10" s="38"/>
    </row>
    <row r="11" spans="1:20">
      <c r="A11" s="39"/>
      <c r="B11" s="32"/>
      <c r="C11" s="32"/>
      <c r="D11" s="32"/>
      <c r="E11" s="32"/>
      <c r="F11" s="189"/>
      <c r="G11" s="189"/>
      <c r="H11" s="34"/>
      <c r="I11" s="35"/>
      <c r="J11" s="35"/>
      <c r="K11" s="35"/>
      <c r="L11" s="35"/>
      <c r="M11" s="36"/>
      <c r="N11" s="39"/>
      <c r="O11" s="32"/>
      <c r="P11" s="32"/>
      <c r="Q11" s="37"/>
      <c r="R11" s="188"/>
      <c r="S11" s="188"/>
      <c r="T11" s="38"/>
    </row>
    <row r="12" spans="1:20">
      <c r="A12" s="39"/>
      <c r="B12" s="32"/>
      <c r="C12" s="32"/>
      <c r="D12" s="32"/>
      <c r="E12" s="32"/>
      <c r="F12" s="189"/>
      <c r="G12" s="189"/>
      <c r="H12" s="34"/>
      <c r="I12" s="35"/>
      <c r="J12" s="35"/>
      <c r="K12" s="35"/>
      <c r="L12" s="35"/>
      <c r="M12" s="36"/>
      <c r="N12" s="39"/>
      <c r="O12" s="32"/>
      <c r="P12" s="32"/>
      <c r="Q12" s="37"/>
      <c r="R12" s="188"/>
      <c r="S12" s="188"/>
      <c r="T12" s="38"/>
    </row>
    <row r="13" spans="1:20">
      <c r="A13" s="39"/>
      <c r="B13" s="32"/>
      <c r="C13" s="32"/>
      <c r="D13" s="32"/>
      <c r="E13" s="32"/>
      <c r="F13" s="189"/>
      <c r="G13" s="189"/>
      <c r="H13" s="34"/>
      <c r="I13" s="35"/>
      <c r="J13" s="35"/>
      <c r="K13" s="35"/>
      <c r="L13" s="35"/>
      <c r="M13" s="36"/>
      <c r="N13" s="39"/>
      <c r="O13" s="32"/>
      <c r="P13" s="32"/>
      <c r="Q13" s="37"/>
      <c r="R13" s="188"/>
      <c r="S13" s="188"/>
      <c r="T13" s="38"/>
    </row>
    <row r="14" spans="1:20">
      <c r="A14" s="39"/>
      <c r="B14" s="32"/>
      <c r="C14" s="32"/>
      <c r="D14" s="32"/>
      <c r="E14" s="32"/>
      <c r="F14" s="189"/>
      <c r="G14" s="189"/>
      <c r="H14" s="34"/>
      <c r="I14" s="35"/>
      <c r="J14" s="35"/>
      <c r="K14" s="35"/>
      <c r="L14" s="35"/>
      <c r="M14" s="36"/>
      <c r="N14" s="39"/>
      <c r="O14" s="32"/>
      <c r="P14" s="32"/>
      <c r="Q14" s="37"/>
      <c r="R14" s="188"/>
      <c r="S14" s="188"/>
      <c r="T14" s="38"/>
    </row>
    <row r="15" spans="1:20">
      <c r="A15" s="39"/>
      <c r="B15" s="32"/>
      <c r="C15" s="32"/>
      <c r="D15" s="32"/>
      <c r="E15" s="32"/>
      <c r="F15" s="189"/>
      <c r="G15" s="189"/>
      <c r="H15" s="34"/>
      <c r="I15" s="35"/>
      <c r="J15" s="35"/>
      <c r="K15" s="35"/>
      <c r="L15" s="35"/>
      <c r="M15" s="36"/>
      <c r="N15" s="39"/>
      <c r="O15" s="32"/>
      <c r="P15" s="32"/>
      <c r="Q15" s="37"/>
      <c r="R15" s="188"/>
      <c r="S15" s="188"/>
      <c r="T15" s="38"/>
    </row>
    <row r="16" spans="1:20" ht="17.45" customHeight="1" thickBot="1">
      <c r="A16" s="320" t="s">
        <v>3</v>
      </c>
      <c r="B16" s="321"/>
      <c r="C16" s="321"/>
      <c r="D16" s="321"/>
      <c r="E16" s="321"/>
      <c r="F16" s="322"/>
      <c r="G16" s="322"/>
      <c r="H16" s="323"/>
      <c r="I16" s="324"/>
      <c r="J16" s="324"/>
      <c r="K16" s="324"/>
      <c r="L16" s="324"/>
      <c r="M16" s="325"/>
      <c r="N16" s="326"/>
      <c r="O16" s="321"/>
      <c r="P16" s="321"/>
      <c r="Q16" s="327"/>
      <c r="R16" s="328"/>
      <c r="S16" s="328"/>
      <c r="T16" s="329"/>
    </row>
    <row r="19" spans="1:19" s="193" customFormat="1">
      <c r="A19" s="190" t="s">
        <v>131</v>
      </c>
      <c r="B19" s="190"/>
      <c r="C19" s="191"/>
      <c r="D19" s="191"/>
      <c r="E19" s="191"/>
      <c r="F19" s="191"/>
      <c r="G19" s="191"/>
      <c r="H19" s="191"/>
      <c r="I19" s="190"/>
      <c r="J19" s="190"/>
      <c r="K19" s="190" t="s">
        <v>132</v>
      </c>
      <c r="L19" s="190"/>
      <c r="M19" s="190"/>
      <c r="N19" s="191"/>
      <c r="O19" s="191"/>
      <c r="P19" s="191"/>
      <c r="Q19" s="192"/>
    </row>
    <row r="20" spans="1:19">
      <c r="A20" s="15"/>
      <c r="B20" s="15"/>
      <c r="C20" s="194"/>
      <c r="D20" s="194"/>
      <c r="E20" s="194"/>
      <c r="F20" s="194"/>
      <c r="G20" s="194"/>
      <c r="H20" s="194"/>
      <c r="I20" s="15"/>
      <c r="J20" s="15"/>
      <c r="K20" s="15"/>
      <c r="L20" s="15"/>
      <c r="M20" s="15"/>
      <c r="N20" s="194"/>
      <c r="O20" s="194"/>
      <c r="P20" s="194"/>
      <c r="Q20" s="195"/>
    </row>
    <row r="21" spans="1:19">
      <c r="A21" s="146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4"/>
      <c r="O21" s="194"/>
      <c r="P21" s="194"/>
      <c r="Q21" s="195"/>
    </row>
    <row r="22" spans="1:19">
      <c r="K22" s="146" t="s">
        <v>14</v>
      </c>
      <c r="L22" s="15"/>
      <c r="M22" s="15"/>
      <c r="N22" s="15"/>
      <c r="O22" s="15"/>
      <c r="P22" s="15"/>
      <c r="Q22" s="15"/>
      <c r="R22" s="15"/>
      <c r="S22" s="15"/>
    </row>
    <row r="23" spans="1:19" s="40" customFormat="1">
      <c r="A23" s="196"/>
      <c r="B23" s="146"/>
      <c r="C23" s="708"/>
      <c r="D23" s="708"/>
      <c r="E23" s="708"/>
      <c r="F23" s="254"/>
      <c r="G23" s="197"/>
      <c r="H23" s="709"/>
      <c r="I23" s="709"/>
      <c r="K23" s="146"/>
      <c r="L23" s="146"/>
      <c r="M23" s="146"/>
      <c r="N23" s="146"/>
      <c r="O23" s="146"/>
      <c r="P23" s="146"/>
      <c r="Q23" s="146"/>
      <c r="R23" s="146"/>
      <c r="S23" s="146"/>
    </row>
    <row r="24" spans="1:19" s="40" customFormat="1" ht="26.45" customHeight="1">
      <c r="A24" s="198" t="s">
        <v>133</v>
      </c>
      <c r="C24" s="710" t="s">
        <v>134</v>
      </c>
      <c r="D24" s="710"/>
      <c r="E24" s="710"/>
      <c r="F24" s="202"/>
      <c r="G24" s="61"/>
      <c r="H24" s="711" t="s">
        <v>135</v>
      </c>
      <c r="I24" s="711"/>
      <c r="K24" s="708"/>
      <c r="L24" s="708"/>
      <c r="M24" s="199"/>
      <c r="N24" s="200"/>
      <c r="O24" s="199"/>
      <c r="P24" s="708"/>
      <c r="Q24" s="708"/>
      <c r="R24" s="708"/>
      <c r="S24" s="254"/>
    </row>
    <row r="25" spans="1:19" s="40" customFormat="1" ht="14.45" customHeight="1">
      <c r="E25" s="146"/>
      <c r="F25" s="146"/>
      <c r="G25" s="146"/>
      <c r="K25" s="712" t="s">
        <v>133</v>
      </c>
      <c r="L25" s="712"/>
      <c r="M25" s="201"/>
      <c r="N25" s="202" t="s">
        <v>134</v>
      </c>
      <c r="O25" s="201"/>
      <c r="P25" s="711" t="s">
        <v>135</v>
      </c>
      <c r="Q25" s="711"/>
      <c r="R25" s="711"/>
      <c r="S25" s="236"/>
    </row>
    <row r="26" spans="1:19" s="40" customFormat="1">
      <c r="A26" s="146" t="s">
        <v>136</v>
      </c>
      <c r="B26" s="146"/>
      <c r="C26" s="146"/>
      <c r="K26" s="61"/>
      <c r="L26" s="148"/>
      <c r="M26" s="148"/>
    </row>
    <row r="27" spans="1:19" s="40" customFormat="1">
      <c r="A27" s="146"/>
      <c r="B27" s="146"/>
      <c r="C27" s="146"/>
      <c r="K27" s="146" t="s">
        <v>136</v>
      </c>
      <c r="L27" s="146"/>
      <c r="M27" s="146"/>
    </row>
    <row r="28" spans="1:19">
      <c r="A28" s="196"/>
      <c r="C28" s="708"/>
      <c r="D28" s="708"/>
      <c r="E28" s="708"/>
      <c r="F28" s="254"/>
      <c r="G28" s="197"/>
      <c r="H28" s="709"/>
      <c r="I28" s="709"/>
      <c r="N28" s="40"/>
      <c r="O28" s="40"/>
      <c r="P28" s="40"/>
      <c r="Q28" s="40"/>
      <c r="R28" s="40"/>
      <c r="S28" s="40"/>
    </row>
    <row r="29" spans="1:19">
      <c r="A29" s="198" t="s">
        <v>133</v>
      </c>
      <c r="B29" s="40"/>
      <c r="C29" s="710" t="s">
        <v>134</v>
      </c>
      <c r="D29" s="710"/>
      <c r="E29" s="710"/>
      <c r="F29" s="202"/>
      <c r="G29" s="61"/>
      <c r="H29" s="711" t="s">
        <v>135</v>
      </c>
      <c r="I29" s="711"/>
      <c r="K29" s="708"/>
      <c r="L29" s="708"/>
      <c r="M29" s="199"/>
      <c r="N29" s="200"/>
      <c r="O29" s="199"/>
      <c r="P29" s="708"/>
      <c r="Q29" s="708"/>
      <c r="R29" s="708"/>
      <c r="S29" s="254"/>
    </row>
    <row r="30" spans="1:19">
      <c r="K30" s="712" t="s">
        <v>133</v>
      </c>
      <c r="L30" s="712"/>
      <c r="M30" s="201"/>
      <c r="N30" s="202" t="s">
        <v>134</v>
      </c>
      <c r="O30" s="201"/>
      <c r="P30" s="711" t="s">
        <v>135</v>
      </c>
      <c r="Q30" s="711"/>
      <c r="R30" s="711"/>
      <c r="S30" s="236"/>
    </row>
    <row r="31" spans="1:19">
      <c r="A31" s="146" t="s">
        <v>137</v>
      </c>
      <c r="K31" s="146" t="s">
        <v>137</v>
      </c>
    </row>
    <row r="32" spans="1:19">
      <c r="A32" s="146" t="s">
        <v>138</v>
      </c>
      <c r="K32" s="146" t="s">
        <v>138</v>
      </c>
    </row>
  </sheetData>
  <mergeCells count="28">
    <mergeCell ref="K25:L25"/>
    <mergeCell ref="P25:R25"/>
    <mergeCell ref="K30:L30"/>
    <mergeCell ref="P30:R30"/>
    <mergeCell ref="C28:E28"/>
    <mergeCell ref="H28:I28"/>
    <mergeCell ref="C29:E29"/>
    <mergeCell ref="H29:I29"/>
    <mergeCell ref="K29:L29"/>
    <mergeCell ref="P29:R29"/>
    <mergeCell ref="N5:O5"/>
    <mergeCell ref="P5:T5"/>
    <mergeCell ref="C23:E23"/>
    <mergeCell ref="H23:I23"/>
    <mergeCell ref="C24:E24"/>
    <mergeCell ref="H24:I24"/>
    <mergeCell ref="K24:L24"/>
    <mergeCell ref="P24:R24"/>
    <mergeCell ref="M1:T1"/>
    <mergeCell ref="A3:T3"/>
    <mergeCell ref="A4:G4"/>
    <mergeCell ref="H4:M4"/>
    <mergeCell ref="N4:T4"/>
    <mergeCell ref="A5:B5"/>
    <mergeCell ref="C5:G5"/>
    <mergeCell ref="H5:I5"/>
    <mergeCell ref="J5:K5"/>
    <mergeCell ref="L5:M5"/>
  </mergeCells>
  <pageMargins left="0.15748031496062992" right="0.19685039370078741" top="0.55118110236220474" bottom="0.35433070866141736" header="0.31496062992125984" footer="0.31496062992125984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>
      <selection activeCell="Z10" sqref="Z10"/>
    </sheetView>
  </sheetViews>
  <sheetFormatPr defaultColWidth="9.140625" defaultRowHeight="15"/>
  <cols>
    <col min="1" max="1" width="18.140625" style="145" customWidth="1"/>
    <col min="2" max="2" width="17" style="145" customWidth="1"/>
    <col min="3" max="3" width="12.7109375" style="145" customWidth="1"/>
    <col min="4" max="5" width="11.85546875" style="145" customWidth="1"/>
    <col min="6" max="6" width="12.28515625" style="145" customWidth="1"/>
    <col min="7" max="7" width="11" style="145" customWidth="1"/>
    <col min="8" max="8" width="12.7109375" style="145" customWidth="1"/>
    <col min="9" max="9" width="15.28515625" style="145" customWidth="1"/>
    <col min="10" max="10" width="12.85546875" style="145" customWidth="1"/>
    <col min="11" max="11" width="12.42578125" style="145" customWidth="1"/>
    <col min="12" max="12" width="12" style="145" customWidth="1"/>
    <col min="13" max="13" width="11.5703125" style="145" customWidth="1"/>
    <col min="14" max="14" width="10.85546875" style="145" customWidth="1"/>
    <col min="15" max="15" width="12.7109375" style="145" customWidth="1"/>
    <col min="16" max="16" width="14.140625" style="145" customWidth="1"/>
    <col min="17" max="17" width="12.85546875" style="145" customWidth="1"/>
    <col min="18" max="18" width="10.85546875" style="145" customWidth="1"/>
    <col min="19" max="19" width="11.5703125" style="145" customWidth="1"/>
    <col min="20" max="20" width="10.28515625" style="145" customWidth="1"/>
    <col min="21" max="16384" width="9.140625" style="145"/>
  </cols>
  <sheetData>
    <row r="1" spans="1:20" ht="18" customHeight="1">
      <c r="I1" s="900" t="s">
        <v>294</v>
      </c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</row>
    <row r="2" spans="1:20" ht="57" customHeight="1">
      <c r="A2" s="901" t="s">
        <v>553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</row>
    <row r="3" spans="1:20" ht="13.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1:20" ht="18.75">
      <c r="A4" s="902" t="s">
        <v>267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</row>
    <row r="5" spans="1:20" ht="18.75">
      <c r="A5" s="902" t="s">
        <v>293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15" customHeight="1" thickBot="1">
      <c r="A7" s="903" t="s">
        <v>295</v>
      </c>
      <c r="B7" s="904"/>
      <c r="C7" s="904"/>
      <c r="D7" s="904"/>
      <c r="E7" s="904"/>
      <c r="F7" s="904"/>
      <c r="G7" s="904"/>
      <c r="H7" s="905"/>
      <c r="I7" s="905"/>
      <c r="J7" s="905"/>
      <c r="K7" s="905"/>
      <c r="L7" s="905"/>
      <c r="M7" s="905"/>
      <c r="N7" s="905"/>
      <c r="O7" s="905"/>
      <c r="P7" s="905"/>
      <c r="Q7" s="905"/>
      <c r="R7" s="905"/>
      <c r="S7" s="905"/>
      <c r="T7" s="906"/>
    </row>
    <row r="8" spans="1:20" ht="39.75" customHeight="1">
      <c r="A8" s="924" t="s">
        <v>268</v>
      </c>
      <c r="B8" s="908" t="s">
        <v>269</v>
      </c>
      <c r="C8" s="909"/>
      <c r="D8" s="909"/>
      <c r="E8" s="909"/>
      <c r="F8" s="909"/>
      <c r="G8" s="910"/>
      <c r="H8" s="914" t="s">
        <v>270</v>
      </c>
      <c r="I8" s="914"/>
      <c r="J8" s="914"/>
      <c r="K8" s="914"/>
      <c r="L8" s="914"/>
      <c r="M8" s="914"/>
      <c r="N8" s="914"/>
      <c r="O8" s="915" t="s">
        <v>271</v>
      </c>
      <c r="P8" s="916"/>
      <c r="Q8" s="916"/>
      <c r="R8" s="916"/>
      <c r="S8" s="916"/>
      <c r="T8" s="917"/>
    </row>
    <row r="9" spans="1:20" ht="23.25" customHeight="1">
      <c r="A9" s="925"/>
      <c r="B9" s="911"/>
      <c r="C9" s="912"/>
      <c r="D9" s="912"/>
      <c r="E9" s="912"/>
      <c r="F9" s="912"/>
      <c r="G9" s="913"/>
      <c r="H9" s="918" t="s">
        <v>272</v>
      </c>
      <c r="I9" s="790" t="s">
        <v>273</v>
      </c>
      <c r="J9" s="790"/>
      <c r="K9" s="790"/>
      <c r="L9" s="790"/>
      <c r="M9" s="790"/>
      <c r="N9" s="920"/>
      <c r="O9" s="921" t="s">
        <v>274</v>
      </c>
      <c r="P9" s="790" t="s">
        <v>275</v>
      </c>
      <c r="Q9" s="790"/>
      <c r="R9" s="790"/>
      <c r="S9" s="790"/>
      <c r="T9" s="923"/>
    </row>
    <row r="10" spans="1:20" ht="88.5" customHeight="1" thickBot="1">
      <c r="A10" s="926"/>
      <c r="B10" s="406" t="s">
        <v>193</v>
      </c>
      <c r="C10" s="76" t="s">
        <v>186</v>
      </c>
      <c r="D10" s="76" t="s">
        <v>185</v>
      </c>
      <c r="E10" s="76" t="s">
        <v>276</v>
      </c>
      <c r="F10" s="76" t="s">
        <v>277</v>
      </c>
      <c r="G10" s="407" t="s">
        <v>278</v>
      </c>
      <c r="H10" s="919"/>
      <c r="I10" s="408" t="s">
        <v>193</v>
      </c>
      <c r="J10" s="76" t="s">
        <v>186</v>
      </c>
      <c r="K10" s="76" t="s">
        <v>185</v>
      </c>
      <c r="L10" s="76" t="s">
        <v>276</v>
      </c>
      <c r="M10" s="76" t="s">
        <v>277</v>
      </c>
      <c r="N10" s="409" t="s">
        <v>278</v>
      </c>
      <c r="O10" s="922"/>
      <c r="P10" s="408" t="s">
        <v>193</v>
      </c>
      <c r="Q10" s="76" t="s">
        <v>185</v>
      </c>
      <c r="R10" s="76" t="s">
        <v>276</v>
      </c>
      <c r="S10" s="76" t="s">
        <v>277</v>
      </c>
      <c r="T10" s="407" t="s">
        <v>278</v>
      </c>
    </row>
    <row r="11" spans="1:20" ht="31.15" customHeight="1" thickBot="1">
      <c r="A11" s="410">
        <v>1</v>
      </c>
      <c r="B11" s="411" t="s">
        <v>279</v>
      </c>
      <c r="C11" s="412" t="s">
        <v>280</v>
      </c>
      <c r="D11" s="412" t="s">
        <v>281</v>
      </c>
      <c r="E11" s="412" t="s">
        <v>282</v>
      </c>
      <c r="F11" s="412" t="s">
        <v>283</v>
      </c>
      <c r="G11" s="413" t="s">
        <v>284</v>
      </c>
      <c r="H11" s="414">
        <v>7</v>
      </c>
      <c r="I11" s="412" t="s">
        <v>285</v>
      </c>
      <c r="J11" s="412">
        <v>9</v>
      </c>
      <c r="K11" s="412">
        <v>10</v>
      </c>
      <c r="L11" s="412">
        <v>11</v>
      </c>
      <c r="M11" s="412">
        <v>12</v>
      </c>
      <c r="N11" s="415">
        <v>13</v>
      </c>
      <c r="O11" s="416">
        <v>14</v>
      </c>
      <c r="P11" s="412" t="s">
        <v>286</v>
      </c>
      <c r="Q11" s="412">
        <v>16</v>
      </c>
      <c r="R11" s="412">
        <v>17</v>
      </c>
      <c r="S11" s="412">
        <v>18</v>
      </c>
      <c r="T11" s="413">
        <v>19</v>
      </c>
    </row>
    <row r="12" spans="1:20" ht="33.6" customHeight="1" thickBot="1">
      <c r="A12" s="417" t="s">
        <v>287</v>
      </c>
      <c r="B12" s="418"/>
      <c r="C12" s="419"/>
      <c r="D12" s="419"/>
      <c r="E12" s="419"/>
      <c r="F12" s="419"/>
      <c r="G12" s="420"/>
      <c r="H12" s="421" t="s">
        <v>104</v>
      </c>
      <c r="I12" s="422"/>
      <c r="J12" s="422"/>
      <c r="K12" s="422"/>
      <c r="L12" s="422"/>
      <c r="M12" s="422"/>
      <c r="N12" s="423"/>
      <c r="O12" s="424" t="s">
        <v>104</v>
      </c>
      <c r="P12" s="422"/>
      <c r="Q12" s="419"/>
      <c r="R12" s="419"/>
      <c r="S12" s="419"/>
      <c r="T12" s="420"/>
    </row>
    <row r="13" spans="1:20">
      <c r="A13" s="425" t="s">
        <v>288</v>
      </c>
      <c r="B13" s="426"/>
      <c r="C13" s="238"/>
      <c r="D13" s="238"/>
      <c r="E13" s="238"/>
      <c r="F13" s="238"/>
      <c r="G13" s="427"/>
      <c r="H13" s="428"/>
      <c r="I13" s="429"/>
      <c r="J13" s="429"/>
      <c r="K13" s="429"/>
      <c r="L13" s="429"/>
      <c r="M13" s="429"/>
      <c r="N13" s="239"/>
      <c r="O13" s="430"/>
      <c r="P13" s="429"/>
      <c r="Q13" s="238"/>
      <c r="R13" s="238"/>
      <c r="S13" s="238"/>
      <c r="T13" s="427"/>
    </row>
    <row r="14" spans="1:20" ht="43.5">
      <c r="A14" s="431" t="s">
        <v>289</v>
      </c>
      <c r="B14" s="432" t="s">
        <v>104</v>
      </c>
      <c r="C14" s="433" t="s">
        <v>104</v>
      </c>
      <c r="D14" s="433" t="s">
        <v>104</v>
      </c>
      <c r="E14" s="433" t="s">
        <v>104</v>
      </c>
      <c r="F14" s="433" t="s">
        <v>104</v>
      </c>
      <c r="G14" s="434" t="s">
        <v>104</v>
      </c>
      <c r="H14" s="435"/>
      <c r="I14" s="436" t="s">
        <v>104</v>
      </c>
      <c r="J14" s="436" t="s">
        <v>104</v>
      </c>
      <c r="K14" s="436" t="s">
        <v>104</v>
      </c>
      <c r="L14" s="436" t="s">
        <v>104</v>
      </c>
      <c r="M14" s="436" t="s">
        <v>104</v>
      </c>
      <c r="N14" s="437" t="s">
        <v>104</v>
      </c>
      <c r="O14" s="438"/>
      <c r="P14" s="436" t="s">
        <v>104</v>
      </c>
      <c r="Q14" s="433" t="s">
        <v>104</v>
      </c>
      <c r="R14" s="433" t="s">
        <v>104</v>
      </c>
      <c r="S14" s="433" t="s">
        <v>104</v>
      </c>
      <c r="T14" s="434" t="s">
        <v>104</v>
      </c>
    </row>
    <row r="15" spans="1:20">
      <c r="A15" s="439" t="s">
        <v>36</v>
      </c>
      <c r="B15" s="440" t="s">
        <v>104</v>
      </c>
      <c r="C15" s="3" t="s">
        <v>104</v>
      </c>
      <c r="D15" s="3" t="s">
        <v>104</v>
      </c>
      <c r="E15" s="3" t="s">
        <v>104</v>
      </c>
      <c r="F15" s="3" t="s">
        <v>104</v>
      </c>
      <c r="G15" s="441" t="s">
        <v>104</v>
      </c>
      <c r="H15" s="442"/>
      <c r="I15" s="443" t="s">
        <v>104</v>
      </c>
      <c r="J15" s="443" t="s">
        <v>104</v>
      </c>
      <c r="K15" s="443" t="s">
        <v>104</v>
      </c>
      <c r="L15" s="443" t="s">
        <v>104</v>
      </c>
      <c r="M15" s="443" t="s">
        <v>104</v>
      </c>
      <c r="N15" s="444" t="s">
        <v>104</v>
      </c>
      <c r="O15" s="445"/>
      <c r="P15" s="443" t="s">
        <v>104</v>
      </c>
      <c r="Q15" s="3" t="s">
        <v>104</v>
      </c>
      <c r="R15" s="3" t="s">
        <v>104</v>
      </c>
      <c r="S15" s="3" t="s">
        <v>104</v>
      </c>
      <c r="T15" s="441" t="s">
        <v>104</v>
      </c>
    </row>
    <row r="16" spans="1:20">
      <c r="A16" s="439">
        <v>2</v>
      </c>
      <c r="B16" s="440" t="s">
        <v>104</v>
      </c>
      <c r="C16" s="3" t="s">
        <v>104</v>
      </c>
      <c r="D16" s="3" t="s">
        <v>104</v>
      </c>
      <c r="E16" s="3" t="s">
        <v>104</v>
      </c>
      <c r="F16" s="3" t="s">
        <v>104</v>
      </c>
      <c r="G16" s="441" t="s">
        <v>104</v>
      </c>
      <c r="H16" s="442"/>
      <c r="I16" s="443" t="s">
        <v>104</v>
      </c>
      <c r="J16" s="443" t="s">
        <v>104</v>
      </c>
      <c r="K16" s="443" t="s">
        <v>104</v>
      </c>
      <c r="L16" s="443" t="s">
        <v>104</v>
      </c>
      <c r="M16" s="443" t="s">
        <v>104</v>
      </c>
      <c r="N16" s="444" t="s">
        <v>104</v>
      </c>
      <c r="O16" s="445"/>
      <c r="P16" s="443" t="s">
        <v>104</v>
      </c>
      <c r="Q16" s="3" t="s">
        <v>104</v>
      </c>
      <c r="R16" s="3" t="s">
        <v>104</v>
      </c>
      <c r="S16" s="3" t="s">
        <v>104</v>
      </c>
      <c r="T16" s="441" t="s">
        <v>104</v>
      </c>
    </row>
    <row r="17" spans="1:20">
      <c r="A17" s="439">
        <v>3</v>
      </c>
      <c r="B17" s="440" t="s">
        <v>104</v>
      </c>
      <c r="C17" s="3" t="s">
        <v>104</v>
      </c>
      <c r="D17" s="3" t="s">
        <v>104</v>
      </c>
      <c r="E17" s="3" t="s">
        <v>104</v>
      </c>
      <c r="F17" s="3" t="s">
        <v>104</v>
      </c>
      <c r="G17" s="441" t="s">
        <v>104</v>
      </c>
      <c r="H17" s="442"/>
      <c r="I17" s="443" t="s">
        <v>104</v>
      </c>
      <c r="J17" s="443" t="s">
        <v>104</v>
      </c>
      <c r="K17" s="443" t="s">
        <v>104</v>
      </c>
      <c r="L17" s="443" t="s">
        <v>104</v>
      </c>
      <c r="M17" s="443" t="s">
        <v>104</v>
      </c>
      <c r="N17" s="444" t="s">
        <v>104</v>
      </c>
      <c r="O17" s="445"/>
      <c r="P17" s="443" t="s">
        <v>104</v>
      </c>
      <c r="Q17" s="3" t="s">
        <v>104</v>
      </c>
      <c r="R17" s="3" t="s">
        <v>104</v>
      </c>
      <c r="S17" s="3" t="s">
        <v>104</v>
      </c>
      <c r="T17" s="441" t="s">
        <v>104</v>
      </c>
    </row>
    <row r="18" spans="1:20">
      <c r="A18" s="446" t="s">
        <v>201</v>
      </c>
      <c r="B18" s="440" t="s">
        <v>104</v>
      </c>
      <c r="C18" s="3" t="s">
        <v>104</v>
      </c>
      <c r="D18" s="3" t="s">
        <v>104</v>
      </c>
      <c r="E18" s="3" t="s">
        <v>104</v>
      </c>
      <c r="F18" s="3" t="s">
        <v>104</v>
      </c>
      <c r="G18" s="441" t="s">
        <v>104</v>
      </c>
      <c r="H18" s="442"/>
      <c r="I18" s="443" t="s">
        <v>104</v>
      </c>
      <c r="J18" s="443" t="s">
        <v>104</v>
      </c>
      <c r="K18" s="443" t="s">
        <v>104</v>
      </c>
      <c r="L18" s="443" t="s">
        <v>104</v>
      </c>
      <c r="M18" s="443" t="s">
        <v>104</v>
      </c>
      <c r="N18" s="444" t="s">
        <v>104</v>
      </c>
      <c r="O18" s="445"/>
      <c r="P18" s="443" t="s">
        <v>104</v>
      </c>
      <c r="Q18" s="3" t="s">
        <v>104</v>
      </c>
      <c r="R18" s="3" t="s">
        <v>104</v>
      </c>
      <c r="S18" s="3" t="s">
        <v>104</v>
      </c>
      <c r="T18" s="441" t="s">
        <v>104</v>
      </c>
    </row>
    <row r="19" spans="1:20" ht="28.5">
      <c r="A19" s="431" t="s">
        <v>290</v>
      </c>
      <c r="B19" s="432" t="s">
        <v>104</v>
      </c>
      <c r="C19" s="433" t="s">
        <v>104</v>
      </c>
      <c r="D19" s="433" t="s">
        <v>104</v>
      </c>
      <c r="E19" s="433" t="s">
        <v>104</v>
      </c>
      <c r="F19" s="433" t="s">
        <v>104</v>
      </c>
      <c r="G19" s="434" t="s">
        <v>104</v>
      </c>
      <c r="H19" s="435"/>
      <c r="I19" s="436" t="s">
        <v>104</v>
      </c>
      <c r="J19" s="436" t="s">
        <v>104</v>
      </c>
      <c r="K19" s="436" t="s">
        <v>104</v>
      </c>
      <c r="L19" s="436" t="s">
        <v>104</v>
      </c>
      <c r="M19" s="436" t="s">
        <v>104</v>
      </c>
      <c r="N19" s="437" t="s">
        <v>104</v>
      </c>
      <c r="O19" s="438"/>
      <c r="P19" s="436" t="s">
        <v>104</v>
      </c>
      <c r="Q19" s="433" t="s">
        <v>104</v>
      </c>
      <c r="R19" s="433" t="s">
        <v>104</v>
      </c>
      <c r="S19" s="433" t="s">
        <v>104</v>
      </c>
      <c r="T19" s="434" t="s">
        <v>104</v>
      </c>
    </row>
    <row r="20" spans="1:20">
      <c r="A20" s="439">
        <v>1</v>
      </c>
      <c r="B20" s="440" t="s">
        <v>104</v>
      </c>
      <c r="C20" s="3" t="s">
        <v>104</v>
      </c>
      <c r="D20" s="3" t="s">
        <v>104</v>
      </c>
      <c r="E20" s="3" t="s">
        <v>104</v>
      </c>
      <c r="F20" s="3" t="s">
        <v>104</v>
      </c>
      <c r="G20" s="441" t="s">
        <v>104</v>
      </c>
      <c r="H20" s="442"/>
      <c r="I20" s="443" t="s">
        <v>104</v>
      </c>
      <c r="J20" s="443" t="s">
        <v>104</v>
      </c>
      <c r="K20" s="443" t="s">
        <v>104</v>
      </c>
      <c r="L20" s="443" t="s">
        <v>104</v>
      </c>
      <c r="M20" s="443" t="s">
        <v>104</v>
      </c>
      <c r="N20" s="444" t="s">
        <v>104</v>
      </c>
      <c r="O20" s="445"/>
      <c r="P20" s="443" t="s">
        <v>104</v>
      </c>
      <c r="Q20" s="3" t="s">
        <v>104</v>
      </c>
      <c r="R20" s="3" t="s">
        <v>104</v>
      </c>
      <c r="S20" s="3" t="s">
        <v>104</v>
      </c>
      <c r="T20" s="441" t="s">
        <v>104</v>
      </c>
    </row>
    <row r="21" spans="1:20">
      <c r="A21" s="439">
        <v>2</v>
      </c>
      <c r="B21" s="440" t="s">
        <v>104</v>
      </c>
      <c r="C21" s="3" t="s">
        <v>104</v>
      </c>
      <c r="D21" s="3" t="s">
        <v>104</v>
      </c>
      <c r="E21" s="3" t="s">
        <v>104</v>
      </c>
      <c r="F21" s="3" t="s">
        <v>104</v>
      </c>
      <c r="G21" s="441" t="s">
        <v>104</v>
      </c>
      <c r="H21" s="442"/>
      <c r="I21" s="443" t="s">
        <v>104</v>
      </c>
      <c r="J21" s="443" t="s">
        <v>104</v>
      </c>
      <c r="K21" s="443" t="s">
        <v>104</v>
      </c>
      <c r="L21" s="443" t="s">
        <v>104</v>
      </c>
      <c r="M21" s="443" t="s">
        <v>104</v>
      </c>
      <c r="N21" s="444" t="s">
        <v>104</v>
      </c>
      <c r="O21" s="445"/>
      <c r="P21" s="443" t="s">
        <v>104</v>
      </c>
      <c r="Q21" s="3" t="s">
        <v>104</v>
      </c>
      <c r="R21" s="3" t="s">
        <v>104</v>
      </c>
      <c r="S21" s="3" t="s">
        <v>104</v>
      </c>
      <c r="T21" s="441" t="s">
        <v>104</v>
      </c>
    </row>
    <row r="22" spans="1:20">
      <c r="A22" s="439">
        <v>3</v>
      </c>
      <c r="B22" s="440" t="s">
        <v>104</v>
      </c>
      <c r="C22" s="3" t="s">
        <v>104</v>
      </c>
      <c r="D22" s="3" t="s">
        <v>104</v>
      </c>
      <c r="E22" s="3" t="s">
        <v>104</v>
      </c>
      <c r="F22" s="3" t="s">
        <v>104</v>
      </c>
      <c r="G22" s="441" t="s">
        <v>104</v>
      </c>
      <c r="H22" s="442"/>
      <c r="I22" s="443" t="s">
        <v>104</v>
      </c>
      <c r="J22" s="443" t="s">
        <v>104</v>
      </c>
      <c r="K22" s="443" t="s">
        <v>104</v>
      </c>
      <c r="L22" s="443" t="s">
        <v>104</v>
      </c>
      <c r="M22" s="443" t="s">
        <v>104</v>
      </c>
      <c r="N22" s="444" t="s">
        <v>104</v>
      </c>
      <c r="O22" s="445"/>
      <c r="P22" s="443" t="s">
        <v>104</v>
      </c>
      <c r="Q22" s="3" t="s">
        <v>104</v>
      </c>
      <c r="R22" s="3" t="s">
        <v>104</v>
      </c>
      <c r="S22" s="3" t="s">
        <v>104</v>
      </c>
      <c r="T22" s="441" t="s">
        <v>104</v>
      </c>
    </row>
    <row r="23" spans="1:20" ht="15.75" thickBot="1">
      <c r="A23" s="447" t="s">
        <v>201</v>
      </c>
      <c r="B23" s="448" t="s">
        <v>104</v>
      </c>
      <c r="C23" s="449" t="s">
        <v>104</v>
      </c>
      <c r="D23" s="449" t="s">
        <v>104</v>
      </c>
      <c r="E23" s="449" t="s">
        <v>104</v>
      </c>
      <c r="F23" s="449" t="s">
        <v>104</v>
      </c>
      <c r="G23" s="450" t="s">
        <v>104</v>
      </c>
      <c r="H23" s="451"/>
      <c r="I23" s="452" t="s">
        <v>104</v>
      </c>
      <c r="J23" s="452" t="s">
        <v>104</v>
      </c>
      <c r="K23" s="452" t="s">
        <v>104</v>
      </c>
      <c r="L23" s="452" t="s">
        <v>104</v>
      </c>
      <c r="M23" s="452" t="s">
        <v>104</v>
      </c>
      <c r="N23" s="453" t="s">
        <v>104</v>
      </c>
      <c r="O23" s="454"/>
      <c r="P23" s="452" t="s">
        <v>104</v>
      </c>
      <c r="Q23" s="449" t="s">
        <v>104</v>
      </c>
      <c r="R23" s="449" t="s">
        <v>104</v>
      </c>
      <c r="S23" s="449" t="s">
        <v>104</v>
      </c>
      <c r="T23" s="450" t="s">
        <v>104</v>
      </c>
    </row>
    <row r="24" spans="1:20" ht="33.6" customHeight="1" thickBot="1">
      <c r="A24" s="417" t="s">
        <v>287</v>
      </c>
      <c r="B24" s="418"/>
      <c r="C24" s="419"/>
      <c r="D24" s="419"/>
      <c r="E24" s="419"/>
      <c r="F24" s="419"/>
      <c r="G24" s="420"/>
      <c r="H24" s="421" t="s">
        <v>104</v>
      </c>
      <c r="I24" s="422"/>
      <c r="J24" s="422"/>
      <c r="K24" s="422"/>
      <c r="L24" s="422"/>
      <c r="M24" s="422"/>
      <c r="N24" s="423"/>
      <c r="O24" s="424" t="s">
        <v>104</v>
      </c>
      <c r="P24" s="422"/>
      <c r="Q24" s="419"/>
      <c r="R24" s="419"/>
      <c r="S24" s="419"/>
      <c r="T24" s="420"/>
    </row>
    <row r="25" spans="1:20" ht="15.6" customHeight="1">
      <c r="A25" s="455" t="s">
        <v>288</v>
      </c>
      <c r="B25" s="426"/>
      <c r="C25" s="238"/>
      <c r="D25" s="238"/>
      <c r="E25" s="238"/>
      <c r="F25" s="238"/>
      <c r="G25" s="427"/>
      <c r="H25" s="428"/>
      <c r="I25" s="429"/>
      <c r="J25" s="429"/>
      <c r="K25" s="429"/>
      <c r="L25" s="429"/>
      <c r="M25" s="429"/>
      <c r="N25" s="239"/>
      <c r="O25" s="430"/>
      <c r="P25" s="429"/>
      <c r="Q25" s="238"/>
      <c r="R25" s="238"/>
      <c r="S25" s="238"/>
      <c r="T25" s="427"/>
    </row>
    <row r="26" spans="1:20" ht="45.75" customHeight="1">
      <c r="A26" s="456" t="s">
        <v>289</v>
      </c>
      <c r="B26" s="432" t="s">
        <v>104</v>
      </c>
      <c r="C26" s="433" t="s">
        <v>104</v>
      </c>
      <c r="D26" s="433" t="s">
        <v>104</v>
      </c>
      <c r="E26" s="433" t="s">
        <v>104</v>
      </c>
      <c r="F26" s="433" t="s">
        <v>104</v>
      </c>
      <c r="G26" s="434" t="s">
        <v>104</v>
      </c>
      <c r="H26" s="435"/>
      <c r="I26" s="436" t="s">
        <v>104</v>
      </c>
      <c r="J26" s="436" t="s">
        <v>104</v>
      </c>
      <c r="K26" s="436" t="s">
        <v>104</v>
      </c>
      <c r="L26" s="436" t="s">
        <v>104</v>
      </c>
      <c r="M26" s="436" t="s">
        <v>104</v>
      </c>
      <c r="N26" s="437" t="s">
        <v>104</v>
      </c>
      <c r="O26" s="438"/>
      <c r="P26" s="436" t="s">
        <v>104</v>
      </c>
      <c r="Q26" s="433" t="s">
        <v>104</v>
      </c>
      <c r="R26" s="433" t="s">
        <v>104</v>
      </c>
      <c r="S26" s="433" t="s">
        <v>104</v>
      </c>
      <c r="T26" s="434" t="s">
        <v>104</v>
      </c>
    </row>
    <row r="27" spans="1:20" ht="21" customHeight="1">
      <c r="A27" s="457" t="s">
        <v>36</v>
      </c>
      <c r="B27" s="440" t="s">
        <v>104</v>
      </c>
      <c r="C27" s="3" t="s">
        <v>104</v>
      </c>
      <c r="D27" s="3" t="s">
        <v>104</v>
      </c>
      <c r="E27" s="3" t="s">
        <v>104</v>
      </c>
      <c r="F27" s="3" t="s">
        <v>104</v>
      </c>
      <c r="G27" s="441" t="s">
        <v>104</v>
      </c>
      <c r="H27" s="442"/>
      <c r="I27" s="443" t="s">
        <v>104</v>
      </c>
      <c r="J27" s="443" t="s">
        <v>104</v>
      </c>
      <c r="K27" s="443" t="s">
        <v>104</v>
      </c>
      <c r="L27" s="443" t="s">
        <v>104</v>
      </c>
      <c r="M27" s="443" t="s">
        <v>104</v>
      </c>
      <c r="N27" s="444" t="s">
        <v>104</v>
      </c>
      <c r="O27" s="445"/>
      <c r="P27" s="443" t="s">
        <v>104</v>
      </c>
      <c r="Q27" s="3" t="s">
        <v>104</v>
      </c>
      <c r="R27" s="3" t="s">
        <v>104</v>
      </c>
      <c r="S27" s="3" t="s">
        <v>104</v>
      </c>
      <c r="T27" s="441" t="s">
        <v>104</v>
      </c>
    </row>
    <row r="28" spans="1:20">
      <c r="A28" s="457">
        <v>2</v>
      </c>
      <c r="B28" s="440" t="s">
        <v>104</v>
      </c>
      <c r="C28" s="3" t="s">
        <v>104</v>
      </c>
      <c r="D28" s="3" t="s">
        <v>104</v>
      </c>
      <c r="E28" s="3" t="s">
        <v>104</v>
      </c>
      <c r="F28" s="3" t="s">
        <v>104</v>
      </c>
      <c r="G28" s="441" t="s">
        <v>104</v>
      </c>
      <c r="H28" s="442"/>
      <c r="I28" s="443" t="s">
        <v>104</v>
      </c>
      <c r="J28" s="443" t="s">
        <v>104</v>
      </c>
      <c r="K28" s="443" t="s">
        <v>104</v>
      </c>
      <c r="L28" s="443" t="s">
        <v>104</v>
      </c>
      <c r="M28" s="443" t="s">
        <v>104</v>
      </c>
      <c r="N28" s="444" t="s">
        <v>104</v>
      </c>
      <c r="O28" s="445"/>
      <c r="P28" s="443" t="s">
        <v>104</v>
      </c>
      <c r="Q28" s="3" t="s">
        <v>104</v>
      </c>
      <c r="R28" s="3" t="s">
        <v>104</v>
      </c>
      <c r="S28" s="3" t="s">
        <v>104</v>
      </c>
      <c r="T28" s="441" t="s">
        <v>104</v>
      </c>
    </row>
    <row r="29" spans="1:20">
      <c r="A29" s="457">
        <v>3</v>
      </c>
      <c r="B29" s="440" t="s">
        <v>104</v>
      </c>
      <c r="C29" s="3" t="s">
        <v>104</v>
      </c>
      <c r="D29" s="3" t="s">
        <v>104</v>
      </c>
      <c r="E29" s="3" t="s">
        <v>104</v>
      </c>
      <c r="F29" s="3" t="s">
        <v>104</v>
      </c>
      <c r="G29" s="441" t="s">
        <v>104</v>
      </c>
      <c r="H29" s="442"/>
      <c r="I29" s="443" t="s">
        <v>104</v>
      </c>
      <c r="J29" s="443" t="s">
        <v>104</v>
      </c>
      <c r="K29" s="443" t="s">
        <v>104</v>
      </c>
      <c r="L29" s="443" t="s">
        <v>104</v>
      </c>
      <c r="M29" s="443" t="s">
        <v>104</v>
      </c>
      <c r="N29" s="444" t="s">
        <v>104</v>
      </c>
      <c r="O29" s="445"/>
      <c r="P29" s="443" t="s">
        <v>104</v>
      </c>
      <c r="Q29" s="3" t="s">
        <v>104</v>
      </c>
      <c r="R29" s="3" t="s">
        <v>104</v>
      </c>
      <c r="S29" s="3" t="s">
        <v>104</v>
      </c>
      <c r="T29" s="441" t="s">
        <v>104</v>
      </c>
    </row>
    <row r="30" spans="1:20">
      <c r="A30" s="458" t="s">
        <v>201</v>
      </c>
      <c r="B30" s="440" t="s">
        <v>104</v>
      </c>
      <c r="C30" s="3" t="s">
        <v>104</v>
      </c>
      <c r="D30" s="3" t="s">
        <v>104</v>
      </c>
      <c r="E30" s="3" t="s">
        <v>104</v>
      </c>
      <c r="F30" s="3" t="s">
        <v>104</v>
      </c>
      <c r="G30" s="441" t="s">
        <v>104</v>
      </c>
      <c r="H30" s="442"/>
      <c r="I30" s="443" t="s">
        <v>104</v>
      </c>
      <c r="J30" s="443" t="s">
        <v>104</v>
      </c>
      <c r="K30" s="443" t="s">
        <v>104</v>
      </c>
      <c r="L30" s="443" t="s">
        <v>104</v>
      </c>
      <c r="M30" s="443" t="s">
        <v>104</v>
      </c>
      <c r="N30" s="444" t="s">
        <v>104</v>
      </c>
      <c r="O30" s="445"/>
      <c r="P30" s="443" t="s">
        <v>104</v>
      </c>
      <c r="Q30" s="3" t="s">
        <v>104</v>
      </c>
      <c r="R30" s="3" t="s">
        <v>104</v>
      </c>
      <c r="S30" s="3" t="s">
        <v>104</v>
      </c>
      <c r="T30" s="441" t="s">
        <v>104</v>
      </c>
    </row>
    <row r="31" spans="1:20" ht="39.75" customHeight="1">
      <c r="A31" s="456" t="s">
        <v>291</v>
      </c>
      <c r="B31" s="432" t="s">
        <v>104</v>
      </c>
      <c r="C31" s="433" t="s">
        <v>104</v>
      </c>
      <c r="D31" s="433" t="s">
        <v>104</v>
      </c>
      <c r="E31" s="433" t="s">
        <v>104</v>
      </c>
      <c r="F31" s="433" t="s">
        <v>104</v>
      </c>
      <c r="G31" s="434" t="s">
        <v>104</v>
      </c>
      <c r="H31" s="435"/>
      <c r="I31" s="436" t="s">
        <v>104</v>
      </c>
      <c r="J31" s="436" t="s">
        <v>104</v>
      </c>
      <c r="K31" s="436" t="s">
        <v>104</v>
      </c>
      <c r="L31" s="436" t="s">
        <v>104</v>
      </c>
      <c r="M31" s="436" t="s">
        <v>104</v>
      </c>
      <c r="N31" s="437" t="s">
        <v>104</v>
      </c>
      <c r="O31" s="438"/>
      <c r="P31" s="436" t="s">
        <v>104</v>
      </c>
      <c r="Q31" s="433" t="s">
        <v>104</v>
      </c>
      <c r="R31" s="433" t="s">
        <v>104</v>
      </c>
      <c r="S31" s="433" t="s">
        <v>104</v>
      </c>
      <c r="T31" s="434" t="s">
        <v>104</v>
      </c>
    </row>
    <row r="32" spans="1:20">
      <c r="A32" s="457">
        <v>1</v>
      </c>
      <c r="B32" s="440" t="s">
        <v>104</v>
      </c>
      <c r="C32" s="3" t="s">
        <v>104</v>
      </c>
      <c r="D32" s="3" t="s">
        <v>104</v>
      </c>
      <c r="E32" s="3" t="s">
        <v>104</v>
      </c>
      <c r="F32" s="3" t="s">
        <v>104</v>
      </c>
      <c r="G32" s="441" t="s">
        <v>104</v>
      </c>
      <c r="H32" s="442"/>
      <c r="I32" s="443" t="s">
        <v>104</v>
      </c>
      <c r="J32" s="443" t="s">
        <v>104</v>
      </c>
      <c r="K32" s="443" t="s">
        <v>104</v>
      </c>
      <c r="L32" s="443" t="s">
        <v>104</v>
      </c>
      <c r="M32" s="443" t="s">
        <v>104</v>
      </c>
      <c r="N32" s="444" t="s">
        <v>104</v>
      </c>
      <c r="O32" s="445"/>
      <c r="P32" s="443" t="s">
        <v>104</v>
      </c>
      <c r="Q32" s="3" t="s">
        <v>104</v>
      </c>
      <c r="R32" s="3" t="s">
        <v>104</v>
      </c>
      <c r="S32" s="3" t="s">
        <v>104</v>
      </c>
      <c r="T32" s="441" t="s">
        <v>104</v>
      </c>
    </row>
    <row r="33" spans="1:20">
      <c r="A33" s="457">
        <v>2</v>
      </c>
      <c r="B33" s="440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441" t="s">
        <v>104</v>
      </c>
      <c r="H33" s="442"/>
      <c r="I33" s="443" t="s">
        <v>104</v>
      </c>
      <c r="J33" s="443" t="s">
        <v>104</v>
      </c>
      <c r="K33" s="443" t="s">
        <v>104</v>
      </c>
      <c r="L33" s="443" t="s">
        <v>104</v>
      </c>
      <c r="M33" s="443" t="s">
        <v>104</v>
      </c>
      <c r="N33" s="444" t="s">
        <v>104</v>
      </c>
      <c r="O33" s="445"/>
      <c r="P33" s="443" t="s">
        <v>104</v>
      </c>
      <c r="Q33" s="3" t="s">
        <v>104</v>
      </c>
      <c r="R33" s="3" t="s">
        <v>104</v>
      </c>
      <c r="S33" s="3" t="s">
        <v>104</v>
      </c>
      <c r="T33" s="441" t="s">
        <v>104</v>
      </c>
    </row>
    <row r="34" spans="1:20">
      <c r="A34" s="457">
        <v>3</v>
      </c>
      <c r="B34" s="440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441" t="s">
        <v>104</v>
      </c>
      <c r="H34" s="442"/>
      <c r="I34" s="443" t="s">
        <v>104</v>
      </c>
      <c r="J34" s="443" t="s">
        <v>104</v>
      </c>
      <c r="K34" s="443" t="s">
        <v>104</v>
      </c>
      <c r="L34" s="443" t="s">
        <v>104</v>
      </c>
      <c r="M34" s="443" t="s">
        <v>104</v>
      </c>
      <c r="N34" s="444" t="s">
        <v>104</v>
      </c>
      <c r="O34" s="445"/>
      <c r="P34" s="443" t="s">
        <v>104</v>
      </c>
      <c r="Q34" s="3" t="s">
        <v>104</v>
      </c>
      <c r="R34" s="3" t="s">
        <v>104</v>
      </c>
      <c r="S34" s="3" t="s">
        <v>104</v>
      </c>
      <c r="T34" s="441" t="s">
        <v>104</v>
      </c>
    </row>
    <row r="35" spans="1:20" ht="15.75" thickBot="1">
      <c r="A35" s="459" t="s">
        <v>201</v>
      </c>
      <c r="B35" s="448" t="s">
        <v>104</v>
      </c>
      <c r="C35" s="449" t="s">
        <v>104</v>
      </c>
      <c r="D35" s="449" t="s">
        <v>104</v>
      </c>
      <c r="E35" s="449" t="s">
        <v>104</v>
      </c>
      <c r="F35" s="449" t="s">
        <v>104</v>
      </c>
      <c r="G35" s="450" t="s">
        <v>104</v>
      </c>
      <c r="H35" s="451"/>
      <c r="I35" s="452" t="s">
        <v>104</v>
      </c>
      <c r="J35" s="452" t="s">
        <v>104</v>
      </c>
      <c r="K35" s="452" t="s">
        <v>104</v>
      </c>
      <c r="L35" s="452" t="s">
        <v>104</v>
      </c>
      <c r="M35" s="452" t="s">
        <v>104</v>
      </c>
      <c r="N35" s="453" t="s">
        <v>104</v>
      </c>
      <c r="O35" s="454"/>
      <c r="P35" s="452" t="s">
        <v>104</v>
      </c>
      <c r="Q35" s="449" t="s">
        <v>104</v>
      </c>
      <c r="R35" s="449" t="s">
        <v>104</v>
      </c>
      <c r="S35" s="449" t="s">
        <v>104</v>
      </c>
      <c r="T35" s="450" t="s">
        <v>104</v>
      </c>
    </row>
    <row r="36" spans="1:20">
      <c r="A36" s="907"/>
      <c r="B36" s="907"/>
      <c r="C36" s="907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242"/>
      <c r="P36" s="242"/>
    </row>
    <row r="37" spans="1:20">
      <c r="A37" s="907" t="s">
        <v>292</v>
      </c>
      <c r="B37" s="907"/>
      <c r="C37" s="907"/>
      <c r="D37" s="907"/>
      <c r="E37" s="907"/>
      <c r="F37" s="907"/>
      <c r="G37" s="907"/>
      <c r="H37" s="907"/>
      <c r="I37" s="907"/>
      <c r="J37" s="907"/>
      <c r="K37" s="460"/>
      <c r="L37" s="460"/>
      <c r="M37" s="460"/>
      <c r="N37" s="460"/>
      <c r="O37" s="242"/>
      <c r="P37" s="242"/>
    </row>
    <row r="38" spans="1:20">
      <c r="A38" s="460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242"/>
      <c r="P38" s="242"/>
    </row>
    <row r="39" spans="1:20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20">
      <c r="A40" s="146" t="s">
        <v>14</v>
      </c>
      <c r="B40" s="146"/>
      <c r="C40" s="146"/>
      <c r="D40" s="146"/>
      <c r="E40" s="146"/>
      <c r="F40" s="146"/>
      <c r="G40" s="146"/>
      <c r="H40" s="146"/>
      <c r="I40" s="171"/>
      <c r="J40" s="171"/>
      <c r="K40" s="171"/>
      <c r="L40" s="171"/>
      <c r="M40" s="171"/>
      <c r="N40" s="171"/>
      <c r="O40" s="171"/>
      <c r="P40" s="171"/>
    </row>
    <row r="41" spans="1:20">
      <c r="A41" s="146" t="s">
        <v>16</v>
      </c>
      <c r="B41" s="146"/>
      <c r="C41" s="146"/>
      <c r="D41" s="146"/>
      <c r="E41" s="146"/>
      <c r="F41" s="146"/>
      <c r="G41" s="146"/>
      <c r="H41" s="148"/>
      <c r="I41" s="171"/>
      <c r="J41" s="171"/>
      <c r="K41" s="171"/>
      <c r="L41" s="171"/>
      <c r="M41" s="171"/>
      <c r="N41" s="171"/>
      <c r="O41" s="171"/>
      <c r="P41" s="171"/>
    </row>
    <row r="42" spans="1:20">
      <c r="A42" s="61" t="s">
        <v>18</v>
      </c>
      <c r="B42" s="61"/>
      <c r="C42" s="61"/>
      <c r="D42" s="61"/>
      <c r="E42" s="61"/>
      <c r="F42" s="61"/>
      <c r="G42" s="61"/>
      <c r="H42" s="146"/>
      <c r="I42" s="171"/>
      <c r="J42" s="171"/>
      <c r="K42" s="171"/>
      <c r="L42" s="171"/>
      <c r="M42" s="171"/>
      <c r="N42" s="171"/>
      <c r="O42" s="171"/>
      <c r="P42" s="171"/>
    </row>
    <row r="43" spans="1:20">
      <c r="A43" s="146" t="s">
        <v>119</v>
      </c>
      <c r="B43" s="146"/>
      <c r="C43" s="146"/>
      <c r="D43" s="146"/>
      <c r="E43" s="146"/>
      <c r="F43" s="146"/>
      <c r="G43" s="146"/>
      <c r="H43" s="146"/>
      <c r="I43" s="171"/>
      <c r="J43" s="171"/>
      <c r="K43" s="171"/>
      <c r="L43" s="171"/>
      <c r="M43" s="171"/>
      <c r="N43" s="62" t="s">
        <v>120</v>
      </c>
      <c r="O43" s="62"/>
      <c r="P43" s="62"/>
    </row>
    <row r="45" spans="1:20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20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20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20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O56" s="242"/>
      <c r="P56" s="242"/>
    </row>
    <row r="57" spans="1:16">
      <c r="O57" s="242"/>
      <c r="P57" s="242"/>
    </row>
    <row r="58" spans="1:16">
      <c r="O58" s="242"/>
      <c r="P58" s="242"/>
    </row>
    <row r="59" spans="1:16">
      <c r="O59" s="242"/>
      <c r="P59" s="242"/>
    </row>
    <row r="60" spans="1:16">
      <c r="O60" s="242"/>
      <c r="P60" s="242"/>
    </row>
    <row r="61" spans="1:16">
      <c r="O61" s="242"/>
      <c r="P61" s="242"/>
    </row>
    <row r="62" spans="1:16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</sheetData>
  <mergeCells count="15">
    <mergeCell ref="A36:N36"/>
    <mergeCell ref="A37:J37"/>
    <mergeCell ref="B8:G9"/>
    <mergeCell ref="H8:N8"/>
    <mergeCell ref="O8:T8"/>
    <mergeCell ref="H9:H10"/>
    <mergeCell ref="I9:N9"/>
    <mergeCell ref="O9:O10"/>
    <mergeCell ref="P9:T9"/>
    <mergeCell ref="A8:A10"/>
    <mergeCell ref="I1:T1"/>
    <mergeCell ref="A2:T2"/>
    <mergeCell ref="A4:T4"/>
    <mergeCell ref="A5:T5"/>
    <mergeCell ref="A7:T7"/>
  </mergeCells>
  <pageMargins left="0.39370078740157483" right="0.11811023622047245" top="0.15748031496062992" bottom="0.15748031496062992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>
      <selection activeCell="A2" sqref="A2:T2"/>
    </sheetView>
  </sheetViews>
  <sheetFormatPr defaultColWidth="9.140625" defaultRowHeight="15"/>
  <cols>
    <col min="1" max="1" width="18.140625" style="145" customWidth="1"/>
    <col min="2" max="2" width="17" style="145" customWidth="1"/>
    <col min="3" max="3" width="12.7109375" style="145" customWidth="1"/>
    <col min="4" max="4" width="11.85546875" style="145" customWidth="1"/>
    <col min="5" max="5" width="12.85546875" style="145" customWidth="1"/>
    <col min="6" max="6" width="12.28515625" style="145" customWidth="1"/>
    <col min="7" max="7" width="11" style="145" customWidth="1"/>
    <col min="8" max="8" width="12.7109375" style="145" customWidth="1"/>
    <col min="9" max="9" width="15.28515625" style="145" customWidth="1"/>
    <col min="10" max="10" width="12.85546875" style="145" customWidth="1"/>
    <col min="11" max="11" width="12.42578125" style="145" customWidth="1"/>
    <col min="12" max="12" width="12" style="145" customWidth="1"/>
    <col min="13" max="13" width="11" style="145" customWidth="1"/>
    <col min="14" max="14" width="10.85546875" style="145" customWidth="1"/>
    <col min="15" max="15" width="12.7109375" style="145" customWidth="1"/>
    <col min="16" max="16" width="14.140625" style="145" customWidth="1"/>
    <col min="17" max="17" width="12.85546875" style="145" customWidth="1"/>
    <col min="18" max="18" width="10.85546875" style="145" customWidth="1"/>
    <col min="19" max="19" width="12.42578125" style="145" customWidth="1"/>
    <col min="20" max="20" width="10.28515625" style="145" customWidth="1"/>
    <col min="21" max="16384" width="9.140625" style="145"/>
  </cols>
  <sheetData>
    <row r="1" spans="1:20">
      <c r="I1" s="900" t="s">
        <v>297</v>
      </c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</row>
    <row r="2" spans="1:20" ht="51" customHeight="1">
      <c r="A2" s="901" t="s">
        <v>553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</row>
    <row r="3" spans="1:20" ht="20.2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1:20" ht="18.75">
      <c r="A4" s="902" t="s">
        <v>267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</row>
    <row r="5" spans="1:20" ht="18.75">
      <c r="A5" s="902" t="s">
        <v>293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45" customHeight="1" thickBot="1">
      <c r="A7" s="903" t="s">
        <v>296</v>
      </c>
      <c r="B7" s="904"/>
      <c r="C7" s="904"/>
      <c r="D7" s="904"/>
      <c r="E7" s="904"/>
      <c r="F7" s="904"/>
      <c r="G7" s="904"/>
      <c r="H7" s="905"/>
      <c r="I7" s="905"/>
      <c r="J7" s="905"/>
      <c r="K7" s="905"/>
      <c r="L7" s="905"/>
      <c r="M7" s="905"/>
      <c r="N7" s="905"/>
      <c r="O7" s="905"/>
      <c r="P7" s="905"/>
      <c r="Q7" s="905"/>
      <c r="R7" s="905"/>
      <c r="S7" s="905"/>
      <c r="T7" s="906"/>
    </row>
    <row r="8" spans="1:20" ht="35.450000000000003" customHeight="1">
      <c r="A8" s="924" t="s">
        <v>268</v>
      </c>
      <c r="B8" s="908" t="s">
        <v>269</v>
      </c>
      <c r="C8" s="909"/>
      <c r="D8" s="909"/>
      <c r="E8" s="909"/>
      <c r="F8" s="909"/>
      <c r="G8" s="910"/>
      <c r="H8" s="914" t="s">
        <v>270</v>
      </c>
      <c r="I8" s="914"/>
      <c r="J8" s="914"/>
      <c r="K8" s="914"/>
      <c r="L8" s="914"/>
      <c r="M8" s="914"/>
      <c r="N8" s="914"/>
      <c r="O8" s="915" t="s">
        <v>271</v>
      </c>
      <c r="P8" s="916"/>
      <c r="Q8" s="916"/>
      <c r="R8" s="916"/>
      <c r="S8" s="916"/>
      <c r="T8" s="917"/>
    </row>
    <row r="9" spans="1:20">
      <c r="A9" s="925"/>
      <c r="B9" s="911"/>
      <c r="C9" s="912"/>
      <c r="D9" s="912"/>
      <c r="E9" s="912"/>
      <c r="F9" s="912"/>
      <c r="G9" s="913"/>
      <c r="H9" s="918" t="s">
        <v>272</v>
      </c>
      <c r="I9" s="790" t="s">
        <v>273</v>
      </c>
      <c r="J9" s="790"/>
      <c r="K9" s="790"/>
      <c r="L9" s="790"/>
      <c r="M9" s="790"/>
      <c r="N9" s="920"/>
      <c r="O9" s="921" t="s">
        <v>274</v>
      </c>
      <c r="P9" s="790" t="s">
        <v>275</v>
      </c>
      <c r="Q9" s="790"/>
      <c r="R9" s="790"/>
      <c r="S9" s="790"/>
      <c r="T9" s="923"/>
    </row>
    <row r="10" spans="1:20" ht="90.75" thickBot="1">
      <c r="A10" s="926"/>
      <c r="B10" s="406" t="s">
        <v>193</v>
      </c>
      <c r="C10" s="76" t="s">
        <v>186</v>
      </c>
      <c r="D10" s="76" t="s">
        <v>185</v>
      </c>
      <c r="E10" s="76" t="s">
        <v>276</v>
      </c>
      <c r="F10" s="76" t="s">
        <v>277</v>
      </c>
      <c r="G10" s="407" t="s">
        <v>278</v>
      </c>
      <c r="H10" s="919"/>
      <c r="I10" s="408" t="s">
        <v>193</v>
      </c>
      <c r="J10" s="76" t="s">
        <v>186</v>
      </c>
      <c r="K10" s="76" t="s">
        <v>185</v>
      </c>
      <c r="L10" s="76" t="s">
        <v>276</v>
      </c>
      <c r="M10" s="76" t="s">
        <v>277</v>
      </c>
      <c r="N10" s="409" t="s">
        <v>278</v>
      </c>
      <c r="O10" s="922"/>
      <c r="P10" s="408" t="s">
        <v>193</v>
      </c>
      <c r="Q10" s="76" t="s">
        <v>185</v>
      </c>
      <c r="R10" s="76" t="s">
        <v>276</v>
      </c>
      <c r="S10" s="76" t="s">
        <v>277</v>
      </c>
      <c r="T10" s="407" t="s">
        <v>278</v>
      </c>
    </row>
    <row r="11" spans="1:20" ht="34.15" customHeight="1" thickBot="1">
      <c r="A11" s="410">
        <v>1</v>
      </c>
      <c r="B11" s="411" t="s">
        <v>279</v>
      </c>
      <c r="C11" s="412" t="s">
        <v>280</v>
      </c>
      <c r="D11" s="412" t="s">
        <v>281</v>
      </c>
      <c r="E11" s="412" t="s">
        <v>282</v>
      </c>
      <c r="F11" s="412" t="s">
        <v>283</v>
      </c>
      <c r="G11" s="413" t="s">
        <v>284</v>
      </c>
      <c r="H11" s="414">
        <v>7</v>
      </c>
      <c r="I11" s="412" t="s">
        <v>285</v>
      </c>
      <c r="J11" s="412">
        <v>9</v>
      </c>
      <c r="K11" s="412">
        <v>10</v>
      </c>
      <c r="L11" s="412">
        <v>11</v>
      </c>
      <c r="M11" s="412">
        <v>12</v>
      </c>
      <c r="N11" s="415">
        <v>13</v>
      </c>
      <c r="O11" s="416">
        <v>14</v>
      </c>
      <c r="P11" s="412" t="s">
        <v>286</v>
      </c>
      <c r="Q11" s="412">
        <v>16</v>
      </c>
      <c r="R11" s="412">
        <v>17</v>
      </c>
      <c r="S11" s="412">
        <v>18</v>
      </c>
      <c r="T11" s="413">
        <v>19</v>
      </c>
    </row>
    <row r="12" spans="1:20" ht="29.25" thickBot="1">
      <c r="A12" s="417" t="s">
        <v>287</v>
      </c>
      <c r="B12" s="418"/>
      <c r="C12" s="419"/>
      <c r="D12" s="419"/>
      <c r="E12" s="419"/>
      <c r="F12" s="419"/>
      <c r="G12" s="420"/>
      <c r="H12" s="421" t="s">
        <v>104</v>
      </c>
      <c r="I12" s="422"/>
      <c r="J12" s="422"/>
      <c r="K12" s="422"/>
      <c r="L12" s="422"/>
      <c r="M12" s="422"/>
      <c r="N12" s="423"/>
      <c r="O12" s="424" t="s">
        <v>104</v>
      </c>
      <c r="P12" s="422"/>
      <c r="Q12" s="419"/>
      <c r="R12" s="419"/>
      <c r="S12" s="419"/>
      <c r="T12" s="420"/>
    </row>
    <row r="13" spans="1:20">
      <c r="A13" s="425" t="s">
        <v>288</v>
      </c>
      <c r="B13" s="426"/>
      <c r="C13" s="238"/>
      <c r="D13" s="238"/>
      <c r="E13" s="238"/>
      <c r="F13" s="238"/>
      <c r="G13" s="427"/>
      <c r="H13" s="428"/>
      <c r="I13" s="429"/>
      <c r="J13" s="429"/>
      <c r="K13" s="429"/>
      <c r="L13" s="429"/>
      <c r="M13" s="429"/>
      <c r="N13" s="239"/>
      <c r="O13" s="430"/>
      <c r="P13" s="429"/>
      <c r="Q13" s="238"/>
      <c r="R13" s="238"/>
      <c r="S13" s="238"/>
      <c r="T13" s="427"/>
    </row>
    <row r="14" spans="1:20" ht="43.5">
      <c r="A14" s="431" t="s">
        <v>289</v>
      </c>
      <c r="B14" s="432" t="s">
        <v>104</v>
      </c>
      <c r="C14" s="433" t="s">
        <v>104</v>
      </c>
      <c r="D14" s="433" t="s">
        <v>104</v>
      </c>
      <c r="E14" s="433" t="s">
        <v>104</v>
      </c>
      <c r="F14" s="433" t="s">
        <v>104</v>
      </c>
      <c r="G14" s="434" t="s">
        <v>104</v>
      </c>
      <c r="H14" s="435"/>
      <c r="I14" s="436" t="s">
        <v>104</v>
      </c>
      <c r="J14" s="436" t="s">
        <v>104</v>
      </c>
      <c r="K14" s="436" t="s">
        <v>104</v>
      </c>
      <c r="L14" s="436" t="s">
        <v>104</v>
      </c>
      <c r="M14" s="436" t="s">
        <v>104</v>
      </c>
      <c r="N14" s="437" t="s">
        <v>104</v>
      </c>
      <c r="O14" s="438"/>
      <c r="P14" s="436" t="s">
        <v>104</v>
      </c>
      <c r="Q14" s="433" t="s">
        <v>104</v>
      </c>
      <c r="R14" s="433" t="s">
        <v>104</v>
      </c>
      <c r="S14" s="433" t="s">
        <v>104</v>
      </c>
      <c r="T14" s="434" t="s">
        <v>104</v>
      </c>
    </row>
    <row r="15" spans="1:20">
      <c r="A15" s="439" t="s">
        <v>36</v>
      </c>
      <c r="B15" s="440" t="s">
        <v>104</v>
      </c>
      <c r="C15" s="3" t="s">
        <v>104</v>
      </c>
      <c r="D15" s="3" t="s">
        <v>104</v>
      </c>
      <c r="E15" s="3" t="s">
        <v>104</v>
      </c>
      <c r="F15" s="3" t="s">
        <v>104</v>
      </c>
      <c r="G15" s="441" t="s">
        <v>104</v>
      </c>
      <c r="H15" s="442"/>
      <c r="I15" s="443" t="s">
        <v>104</v>
      </c>
      <c r="J15" s="443" t="s">
        <v>104</v>
      </c>
      <c r="K15" s="443" t="s">
        <v>104</v>
      </c>
      <c r="L15" s="443" t="s">
        <v>104</v>
      </c>
      <c r="M15" s="443" t="s">
        <v>104</v>
      </c>
      <c r="N15" s="444" t="s">
        <v>104</v>
      </c>
      <c r="O15" s="445"/>
      <c r="P15" s="443" t="s">
        <v>104</v>
      </c>
      <c r="Q15" s="3" t="s">
        <v>104</v>
      </c>
      <c r="R15" s="3" t="s">
        <v>104</v>
      </c>
      <c r="S15" s="3" t="s">
        <v>104</v>
      </c>
      <c r="T15" s="441" t="s">
        <v>104</v>
      </c>
    </row>
    <row r="16" spans="1:20">
      <c r="A16" s="439">
        <v>2</v>
      </c>
      <c r="B16" s="440" t="s">
        <v>104</v>
      </c>
      <c r="C16" s="3" t="s">
        <v>104</v>
      </c>
      <c r="D16" s="3" t="s">
        <v>104</v>
      </c>
      <c r="E16" s="3" t="s">
        <v>104</v>
      </c>
      <c r="F16" s="3" t="s">
        <v>104</v>
      </c>
      <c r="G16" s="441" t="s">
        <v>104</v>
      </c>
      <c r="H16" s="442"/>
      <c r="I16" s="443" t="s">
        <v>104</v>
      </c>
      <c r="J16" s="443" t="s">
        <v>104</v>
      </c>
      <c r="K16" s="443" t="s">
        <v>104</v>
      </c>
      <c r="L16" s="443" t="s">
        <v>104</v>
      </c>
      <c r="M16" s="443" t="s">
        <v>104</v>
      </c>
      <c r="N16" s="444" t="s">
        <v>104</v>
      </c>
      <c r="O16" s="445"/>
      <c r="P16" s="443" t="s">
        <v>104</v>
      </c>
      <c r="Q16" s="3" t="s">
        <v>104</v>
      </c>
      <c r="R16" s="3" t="s">
        <v>104</v>
      </c>
      <c r="S16" s="3" t="s">
        <v>104</v>
      </c>
      <c r="T16" s="441" t="s">
        <v>104</v>
      </c>
    </row>
    <row r="17" spans="1:20">
      <c r="A17" s="439">
        <v>3</v>
      </c>
      <c r="B17" s="440" t="s">
        <v>104</v>
      </c>
      <c r="C17" s="3" t="s">
        <v>104</v>
      </c>
      <c r="D17" s="3" t="s">
        <v>104</v>
      </c>
      <c r="E17" s="3" t="s">
        <v>104</v>
      </c>
      <c r="F17" s="3" t="s">
        <v>104</v>
      </c>
      <c r="G17" s="441" t="s">
        <v>104</v>
      </c>
      <c r="H17" s="442"/>
      <c r="I17" s="443" t="s">
        <v>104</v>
      </c>
      <c r="J17" s="443" t="s">
        <v>104</v>
      </c>
      <c r="K17" s="443" t="s">
        <v>104</v>
      </c>
      <c r="L17" s="443" t="s">
        <v>104</v>
      </c>
      <c r="M17" s="443" t="s">
        <v>104</v>
      </c>
      <c r="N17" s="444" t="s">
        <v>104</v>
      </c>
      <c r="O17" s="445"/>
      <c r="P17" s="443" t="s">
        <v>104</v>
      </c>
      <c r="Q17" s="3" t="s">
        <v>104</v>
      </c>
      <c r="R17" s="3" t="s">
        <v>104</v>
      </c>
      <c r="S17" s="3" t="s">
        <v>104</v>
      </c>
      <c r="T17" s="441" t="s">
        <v>104</v>
      </c>
    </row>
    <row r="18" spans="1:20">
      <c r="A18" s="446" t="s">
        <v>201</v>
      </c>
      <c r="B18" s="440" t="s">
        <v>104</v>
      </c>
      <c r="C18" s="3" t="s">
        <v>104</v>
      </c>
      <c r="D18" s="3" t="s">
        <v>104</v>
      </c>
      <c r="E18" s="3" t="s">
        <v>104</v>
      </c>
      <c r="F18" s="3" t="s">
        <v>104</v>
      </c>
      <c r="G18" s="441" t="s">
        <v>104</v>
      </c>
      <c r="H18" s="442"/>
      <c r="I18" s="443" t="s">
        <v>104</v>
      </c>
      <c r="J18" s="443" t="s">
        <v>104</v>
      </c>
      <c r="K18" s="443" t="s">
        <v>104</v>
      </c>
      <c r="L18" s="443" t="s">
        <v>104</v>
      </c>
      <c r="M18" s="443" t="s">
        <v>104</v>
      </c>
      <c r="N18" s="444" t="s">
        <v>104</v>
      </c>
      <c r="O18" s="445"/>
      <c r="P18" s="443" t="s">
        <v>104</v>
      </c>
      <c r="Q18" s="3" t="s">
        <v>104</v>
      </c>
      <c r="R18" s="3" t="s">
        <v>104</v>
      </c>
      <c r="S18" s="3" t="s">
        <v>104</v>
      </c>
      <c r="T18" s="441" t="s">
        <v>104</v>
      </c>
    </row>
    <row r="19" spans="1:20" ht="28.5">
      <c r="A19" s="431" t="s">
        <v>290</v>
      </c>
      <c r="B19" s="432" t="s">
        <v>104</v>
      </c>
      <c r="C19" s="433" t="s">
        <v>104</v>
      </c>
      <c r="D19" s="433" t="s">
        <v>104</v>
      </c>
      <c r="E19" s="433" t="s">
        <v>104</v>
      </c>
      <c r="F19" s="433" t="s">
        <v>104</v>
      </c>
      <c r="G19" s="434" t="s">
        <v>104</v>
      </c>
      <c r="H19" s="435"/>
      <c r="I19" s="436" t="s">
        <v>104</v>
      </c>
      <c r="J19" s="436" t="s">
        <v>104</v>
      </c>
      <c r="K19" s="436" t="s">
        <v>104</v>
      </c>
      <c r="L19" s="436" t="s">
        <v>104</v>
      </c>
      <c r="M19" s="436" t="s">
        <v>104</v>
      </c>
      <c r="N19" s="437" t="s">
        <v>104</v>
      </c>
      <c r="O19" s="438"/>
      <c r="P19" s="436" t="s">
        <v>104</v>
      </c>
      <c r="Q19" s="433" t="s">
        <v>104</v>
      </c>
      <c r="R19" s="433" t="s">
        <v>104</v>
      </c>
      <c r="S19" s="433" t="s">
        <v>104</v>
      </c>
      <c r="T19" s="434" t="s">
        <v>104</v>
      </c>
    </row>
    <row r="20" spans="1:20">
      <c r="A20" s="439">
        <v>1</v>
      </c>
      <c r="B20" s="440" t="s">
        <v>104</v>
      </c>
      <c r="C20" s="3" t="s">
        <v>104</v>
      </c>
      <c r="D20" s="3" t="s">
        <v>104</v>
      </c>
      <c r="E20" s="3" t="s">
        <v>104</v>
      </c>
      <c r="F20" s="3" t="s">
        <v>104</v>
      </c>
      <c r="G20" s="441" t="s">
        <v>104</v>
      </c>
      <c r="H20" s="442"/>
      <c r="I20" s="443" t="s">
        <v>104</v>
      </c>
      <c r="J20" s="443" t="s">
        <v>104</v>
      </c>
      <c r="K20" s="443" t="s">
        <v>104</v>
      </c>
      <c r="L20" s="443" t="s">
        <v>104</v>
      </c>
      <c r="M20" s="443" t="s">
        <v>104</v>
      </c>
      <c r="N20" s="444" t="s">
        <v>104</v>
      </c>
      <c r="O20" s="445"/>
      <c r="P20" s="443" t="s">
        <v>104</v>
      </c>
      <c r="Q20" s="3" t="s">
        <v>104</v>
      </c>
      <c r="R20" s="3" t="s">
        <v>104</v>
      </c>
      <c r="S20" s="3" t="s">
        <v>104</v>
      </c>
      <c r="T20" s="441" t="s">
        <v>104</v>
      </c>
    </row>
    <row r="21" spans="1:20">
      <c r="A21" s="439">
        <v>2</v>
      </c>
      <c r="B21" s="440" t="s">
        <v>104</v>
      </c>
      <c r="C21" s="3" t="s">
        <v>104</v>
      </c>
      <c r="D21" s="3" t="s">
        <v>104</v>
      </c>
      <c r="E21" s="3" t="s">
        <v>104</v>
      </c>
      <c r="F21" s="3" t="s">
        <v>104</v>
      </c>
      <c r="G21" s="441" t="s">
        <v>104</v>
      </c>
      <c r="H21" s="442"/>
      <c r="I21" s="443" t="s">
        <v>104</v>
      </c>
      <c r="J21" s="443" t="s">
        <v>104</v>
      </c>
      <c r="K21" s="443" t="s">
        <v>104</v>
      </c>
      <c r="L21" s="443" t="s">
        <v>104</v>
      </c>
      <c r="M21" s="443" t="s">
        <v>104</v>
      </c>
      <c r="N21" s="444" t="s">
        <v>104</v>
      </c>
      <c r="O21" s="445"/>
      <c r="P21" s="443" t="s">
        <v>104</v>
      </c>
      <c r="Q21" s="3" t="s">
        <v>104</v>
      </c>
      <c r="R21" s="3" t="s">
        <v>104</v>
      </c>
      <c r="S21" s="3" t="s">
        <v>104</v>
      </c>
      <c r="T21" s="441" t="s">
        <v>104</v>
      </c>
    </row>
    <row r="22" spans="1:20">
      <c r="A22" s="439">
        <v>3</v>
      </c>
      <c r="B22" s="440" t="s">
        <v>104</v>
      </c>
      <c r="C22" s="3" t="s">
        <v>104</v>
      </c>
      <c r="D22" s="3" t="s">
        <v>104</v>
      </c>
      <c r="E22" s="3" t="s">
        <v>104</v>
      </c>
      <c r="F22" s="3" t="s">
        <v>104</v>
      </c>
      <c r="G22" s="441" t="s">
        <v>104</v>
      </c>
      <c r="H22" s="442"/>
      <c r="I22" s="443" t="s">
        <v>104</v>
      </c>
      <c r="J22" s="443" t="s">
        <v>104</v>
      </c>
      <c r="K22" s="443" t="s">
        <v>104</v>
      </c>
      <c r="L22" s="443" t="s">
        <v>104</v>
      </c>
      <c r="M22" s="443" t="s">
        <v>104</v>
      </c>
      <c r="N22" s="444" t="s">
        <v>104</v>
      </c>
      <c r="O22" s="445"/>
      <c r="P22" s="443" t="s">
        <v>104</v>
      </c>
      <c r="Q22" s="3" t="s">
        <v>104</v>
      </c>
      <c r="R22" s="3" t="s">
        <v>104</v>
      </c>
      <c r="S22" s="3" t="s">
        <v>104</v>
      </c>
      <c r="T22" s="441" t="s">
        <v>104</v>
      </c>
    </row>
    <row r="23" spans="1:20" ht="15.75" thickBot="1">
      <c r="A23" s="447" t="s">
        <v>201</v>
      </c>
      <c r="B23" s="448" t="s">
        <v>104</v>
      </c>
      <c r="C23" s="449" t="s">
        <v>104</v>
      </c>
      <c r="D23" s="449" t="s">
        <v>104</v>
      </c>
      <c r="E23" s="449" t="s">
        <v>104</v>
      </c>
      <c r="F23" s="449" t="s">
        <v>104</v>
      </c>
      <c r="G23" s="450" t="s">
        <v>104</v>
      </c>
      <c r="H23" s="451"/>
      <c r="I23" s="452" t="s">
        <v>104</v>
      </c>
      <c r="J23" s="452" t="s">
        <v>104</v>
      </c>
      <c r="K23" s="452" t="s">
        <v>104</v>
      </c>
      <c r="L23" s="452" t="s">
        <v>104</v>
      </c>
      <c r="M23" s="452" t="s">
        <v>104</v>
      </c>
      <c r="N23" s="453" t="s">
        <v>104</v>
      </c>
      <c r="O23" s="454"/>
      <c r="P23" s="452" t="s">
        <v>104</v>
      </c>
      <c r="Q23" s="449" t="s">
        <v>104</v>
      </c>
      <c r="R23" s="449" t="s">
        <v>104</v>
      </c>
      <c r="S23" s="449" t="s">
        <v>104</v>
      </c>
      <c r="T23" s="450" t="s">
        <v>104</v>
      </c>
    </row>
    <row r="24" spans="1:20" ht="29.25" thickBot="1">
      <c r="A24" s="417" t="s">
        <v>287</v>
      </c>
      <c r="B24" s="418"/>
      <c r="C24" s="419"/>
      <c r="D24" s="419"/>
      <c r="E24" s="419"/>
      <c r="F24" s="419"/>
      <c r="G24" s="420"/>
      <c r="H24" s="421" t="s">
        <v>104</v>
      </c>
      <c r="I24" s="422"/>
      <c r="J24" s="422"/>
      <c r="K24" s="422"/>
      <c r="L24" s="422"/>
      <c r="M24" s="422"/>
      <c r="N24" s="423"/>
      <c r="O24" s="424" t="s">
        <v>104</v>
      </c>
      <c r="P24" s="422"/>
      <c r="Q24" s="419"/>
      <c r="R24" s="419"/>
      <c r="S24" s="419"/>
      <c r="T24" s="420"/>
    </row>
    <row r="25" spans="1:20">
      <c r="A25" s="455" t="s">
        <v>288</v>
      </c>
      <c r="B25" s="426"/>
      <c r="C25" s="238"/>
      <c r="D25" s="238"/>
      <c r="E25" s="238"/>
      <c r="F25" s="238"/>
      <c r="G25" s="427"/>
      <c r="H25" s="428"/>
      <c r="I25" s="429"/>
      <c r="J25" s="429"/>
      <c r="K25" s="429"/>
      <c r="L25" s="429"/>
      <c r="M25" s="429"/>
      <c r="N25" s="239"/>
      <c r="O25" s="430"/>
      <c r="P25" s="429"/>
      <c r="Q25" s="238"/>
      <c r="R25" s="238"/>
      <c r="S25" s="238"/>
      <c r="T25" s="427"/>
    </row>
    <row r="26" spans="1:20" ht="42.75">
      <c r="A26" s="456" t="s">
        <v>289</v>
      </c>
      <c r="B26" s="432" t="s">
        <v>104</v>
      </c>
      <c r="C26" s="433" t="s">
        <v>104</v>
      </c>
      <c r="D26" s="433" t="s">
        <v>104</v>
      </c>
      <c r="E26" s="433" t="s">
        <v>104</v>
      </c>
      <c r="F26" s="433" t="s">
        <v>104</v>
      </c>
      <c r="G26" s="434" t="s">
        <v>104</v>
      </c>
      <c r="H26" s="435"/>
      <c r="I26" s="436" t="s">
        <v>104</v>
      </c>
      <c r="J26" s="436" t="s">
        <v>104</v>
      </c>
      <c r="K26" s="436" t="s">
        <v>104</v>
      </c>
      <c r="L26" s="436" t="s">
        <v>104</v>
      </c>
      <c r="M26" s="436" t="s">
        <v>104</v>
      </c>
      <c r="N26" s="437" t="s">
        <v>104</v>
      </c>
      <c r="O26" s="438"/>
      <c r="P26" s="436" t="s">
        <v>104</v>
      </c>
      <c r="Q26" s="433" t="s">
        <v>104</v>
      </c>
      <c r="R26" s="433" t="s">
        <v>104</v>
      </c>
      <c r="S26" s="433" t="s">
        <v>104</v>
      </c>
      <c r="T26" s="434" t="s">
        <v>104</v>
      </c>
    </row>
    <row r="27" spans="1:20">
      <c r="A27" s="457" t="s">
        <v>36</v>
      </c>
      <c r="B27" s="440" t="s">
        <v>104</v>
      </c>
      <c r="C27" s="3" t="s">
        <v>104</v>
      </c>
      <c r="D27" s="3" t="s">
        <v>104</v>
      </c>
      <c r="E27" s="3" t="s">
        <v>104</v>
      </c>
      <c r="F27" s="3" t="s">
        <v>104</v>
      </c>
      <c r="G27" s="441" t="s">
        <v>104</v>
      </c>
      <c r="H27" s="442"/>
      <c r="I27" s="443" t="s">
        <v>104</v>
      </c>
      <c r="J27" s="443" t="s">
        <v>104</v>
      </c>
      <c r="K27" s="443" t="s">
        <v>104</v>
      </c>
      <c r="L27" s="443" t="s">
        <v>104</v>
      </c>
      <c r="M27" s="443" t="s">
        <v>104</v>
      </c>
      <c r="N27" s="444" t="s">
        <v>104</v>
      </c>
      <c r="O27" s="445"/>
      <c r="P27" s="443" t="s">
        <v>104</v>
      </c>
      <c r="Q27" s="3" t="s">
        <v>104</v>
      </c>
      <c r="R27" s="3" t="s">
        <v>104</v>
      </c>
      <c r="S27" s="3" t="s">
        <v>104</v>
      </c>
      <c r="T27" s="441" t="s">
        <v>104</v>
      </c>
    </row>
    <row r="28" spans="1:20">
      <c r="A28" s="457">
        <v>2</v>
      </c>
      <c r="B28" s="440" t="s">
        <v>104</v>
      </c>
      <c r="C28" s="3" t="s">
        <v>104</v>
      </c>
      <c r="D28" s="3" t="s">
        <v>104</v>
      </c>
      <c r="E28" s="3" t="s">
        <v>104</v>
      </c>
      <c r="F28" s="3" t="s">
        <v>104</v>
      </c>
      <c r="G28" s="441" t="s">
        <v>104</v>
      </c>
      <c r="H28" s="442"/>
      <c r="I28" s="443" t="s">
        <v>104</v>
      </c>
      <c r="J28" s="443" t="s">
        <v>104</v>
      </c>
      <c r="K28" s="443" t="s">
        <v>104</v>
      </c>
      <c r="L28" s="443" t="s">
        <v>104</v>
      </c>
      <c r="M28" s="443" t="s">
        <v>104</v>
      </c>
      <c r="N28" s="444" t="s">
        <v>104</v>
      </c>
      <c r="O28" s="445"/>
      <c r="P28" s="443" t="s">
        <v>104</v>
      </c>
      <c r="Q28" s="3" t="s">
        <v>104</v>
      </c>
      <c r="R28" s="3" t="s">
        <v>104</v>
      </c>
      <c r="S28" s="3" t="s">
        <v>104</v>
      </c>
      <c r="T28" s="441" t="s">
        <v>104</v>
      </c>
    </row>
    <row r="29" spans="1:20">
      <c r="A29" s="457">
        <v>3</v>
      </c>
      <c r="B29" s="440" t="s">
        <v>104</v>
      </c>
      <c r="C29" s="3" t="s">
        <v>104</v>
      </c>
      <c r="D29" s="3" t="s">
        <v>104</v>
      </c>
      <c r="E29" s="3" t="s">
        <v>104</v>
      </c>
      <c r="F29" s="3" t="s">
        <v>104</v>
      </c>
      <c r="G29" s="441" t="s">
        <v>104</v>
      </c>
      <c r="H29" s="442"/>
      <c r="I29" s="443" t="s">
        <v>104</v>
      </c>
      <c r="J29" s="443" t="s">
        <v>104</v>
      </c>
      <c r="K29" s="443" t="s">
        <v>104</v>
      </c>
      <c r="L29" s="443" t="s">
        <v>104</v>
      </c>
      <c r="M29" s="443" t="s">
        <v>104</v>
      </c>
      <c r="N29" s="444" t="s">
        <v>104</v>
      </c>
      <c r="O29" s="445"/>
      <c r="P29" s="443" t="s">
        <v>104</v>
      </c>
      <c r="Q29" s="3" t="s">
        <v>104</v>
      </c>
      <c r="R29" s="3" t="s">
        <v>104</v>
      </c>
      <c r="S29" s="3" t="s">
        <v>104</v>
      </c>
      <c r="T29" s="441" t="s">
        <v>104</v>
      </c>
    </row>
    <row r="30" spans="1:20">
      <c r="A30" s="458" t="s">
        <v>201</v>
      </c>
      <c r="B30" s="440" t="s">
        <v>104</v>
      </c>
      <c r="C30" s="3" t="s">
        <v>104</v>
      </c>
      <c r="D30" s="3" t="s">
        <v>104</v>
      </c>
      <c r="E30" s="3" t="s">
        <v>104</v>
      </c>
      <c r="F30" s="3" t="s">
        <v>104</v>
      </c>
      <c r="G30" s="441" t="s">
        <v>104</v>
      </c>
      <c r="H30" s="442"/>
      <c r="I30" s="443" t="s">
        <v>104</v>
      </c>
      <c r="J30" s="443" t="s">
        <v>104</v>
      </c>
      <c r="K30" s="443" t="s">
        <v>104</v>
      </c>
      <c r="L30" s="443" t="s">
        <v>104</v>
      </c>
      <c r="M30" s="443" t="s">
        <v>104</v>
      </c>
      <c r="N30" s="444" t="s">
        <v>104</v>
      </c>
      <c r="O30" s="445"/>
      <c r="P30" s="443" t="s">
        <v>104</v>
      </c>
      <c r="Q30" s="3" t="s">
        <v>104</v>
      </c>
      <c r="R30" s="3" t="s">
        <v>104</v>
      </c>
      <c r="S30" s="3" t="s">
        <v>104</v>
      </c>
      <c r="T30" s="441" t="s">
        <v>104</v>
      </c>
    </row>
    <row r="31" spans="1:20" ht="27.75">
      <c r="A31" s="456" t="s">
        <v>291</v>
      </c>
      <c r="B31" s="432" t="s">
        <v>104</v>
      </c>
      <c r="C31" s="433" t="s">
        <v>104</v>
      </c>
      <c r="D31" s="433" t="s">
        <v>104</v>
      </c>
      <c r="E31" s="433" t="s">
        <v>104</v>
      </c>
      <c r="F31" s="433" t="s">
        <v>104</v>
      </c>
      <c r="G31" s="434" t="s">
        <v>104</v>
      </c>
      <c r="H31" s="435"/>
      <c r="I31" s="436" t="s">
        <v>104</v>
      </c>
      <c r="J31" s="436" t="s">
        <v>104</v>
      </c>
      <c r="K31" s="436" t="s">
        <v>104</v>
      </c>
      <c r="L31" s="436" t="s">
        <v>104</v>
      </c>
      <c r="M31" s="436" t="s">
        <v>104</v>
      </c>
      <c r="N31" s="437" t="s">
        <v>104</v>
      </c>
      <c r="O31" s="438"/>
      <c r="P31" s="436" t="s">
        <v>104</v>
      </c>
      <c r="Q31" s="433" t="s">
        <v>104</v>
      </c>
      <c r="R31" s="433" t="s">
        <v>104</v>
      </c>
      <c r="S31" s="433" t="s">
        <v>104</v>
      </c>
      <c r="T31" s="434" t="s">
        <v>104</v>
      </c>
    </row>
    <row r="32" spans="1:20">
      <c r="A32" s="457">
        <v>1</v>
      </c>
      <c r="B32" s="440" t="s">
        <v>104</v>
      </c>
      <c r="C32" s="3" t="s">
        <v>104</v>
      </c>
      <c r="D32" s="3" t="s">
        <v>104</v>
      </c>
      <c r="E32" s="3" t="s">
        <v>104</v>
      </c>
      <c r="F32" s="3" t="s">
        <v>104</v>
      </c>
      <c r="G32" s="441" t="s">
        <v>104</v>
      </c>
      <c r="H32" s="442"/>
      <c r="I32" s="443" t="s">
        <v>104</v>
      </c>
      <c r="J32" s="443" t="s">
        <v>104</v>
      </c>
      <c r="K32" s="443" t="s">
        <v>104</v>
      </c>
      <c r="L32" s="443" t="s">
        <v>104</v>
      </c>
      <c r="M32" s="443" t="s">
        <v>104</v>
      </c>
      <c r="N32" s="444" t="s">
        <v>104</v>
      </c>
      <c r="O32" s="445"/>
      <c r="P32" s="443" t="s">
        <v>104</v>
      </c>
      <c r="Q32" s="3" t="s">
        <v>104</v>
      </c>
      <c r="R32" s="3" t="s">
        <v>104</v>
      </c>
      <c r="S32" s="3" t="s">
        <v>104</v>
      </c>
      <c r="T32" s="441" t="s">
        <v>104</v>
      </c>
    </row>
    <row r="33" spans="1:20">
      <c r="A33" s="457">
        <v>2</v>
      </c>
      <c r="B33" s="440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441" t="s">
        <v>104</v>
      </c>
      <c r="H33" s="442"/>
      <c r="I33" s="443" t="s">
        <v>104</v>
      </c>
      <c r="J33" s="443" t="s">
        <v>104</v>
      </c>
      <c r="K33" s="443" t="s">
        <v>104</v>
      </c>
      <c r="L33" s="443" t="s">
        <v>104</v>
      </c>
      <c r="M33" s="443" t="s">
        <v>104</v>
      </c>
      <c r="N33" s="444" t="s">
        <v>104</v>
      </c>
      <c r="O33" s="445"/>
      <c r="P33" s="443" t="s">
        <v>104</v>
      </c>
      <c r="Q33" s="3" t="s">
        <v>104</v>
      </c>
      <c r="R33" s="3" t="s">
        <v>104</v>
      </c>
      <c r="S33" s="3" t="s">
        <v>104</v>
      </c>
      <c r="T33" s="441" t="s">
        <v>104</v>
      </c>
    </row>
    <row r="34" spans="1:20">
      <c r="A34" s="457">
        <v>3</v>
      </c>
      <c r="B34" s="440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441" t="s">
        <v>104</v>
      </c>
      <c r="H34" s="442"/>
      <c r="I34" s="443" t="s">
        <v>104</v>
      </c>
      <c r="J34" s="443" t="s">
        <v>104</v>
      </c>
      <c r="K34" s="443" t="s">
        <v>104</v>
      </c>
      <c r="L34" s="443" t="s">
        <v>104</v>
      </c>
      <c r="M34" s="443" t="s">
        <v>104</v>
      </c>
      <c r="N34" s="444" t="s">
        <v>104</v>
      </c>
      <c r="O34" s="445"/>
      <c r="P34" s="443" t="s">
        <v>104</v>
      </c>
      <c r="Q34" s="3" t="s">
        <v>104</v>
      </c>
      <c r="R34" s="3" t="s">
        <v>104</v>
      </c>
      <c r="S34" s="3" t="s">
        <v>104</v>
      </c>
      <c r="T34" s="441" t="s">
        <v>104</v>
      </c>
    </row>
    <row r="35" spans="1:20" ht="15.75" thickBot="1">
      <c r="A35" s="459" t="s">
        <v>201</v>
      </c>
      <c r="B35" s="448" t="s">
        <v>104</v>
      </c>
      <c r="C35" s="449" t="s">
        <v>104</v>
      </c>
      <c r="D35" s="449" t="s">
        <v>104</v>
      </c>
      <c r="E35" s="449" t="s">
        <v>104</v>
      </c>
      <c r="F35" s="449" t="s">
        <v>104</v>
      </c>
      <c r="G35" s="450" t="s">
        <v>104</v>
      </c>
      <c r="H35" s="451"/>
      <c r="I35" s="452" t="s">
        <v>104</v>
      </c>
      <c r="J35" s="452" t="s">
        <v>104</v>
      </c>
      <c r="K35" s="452" t="s">
        <v>104</v>
      </c>
      <c r="L35" s="452" t="s">
        <v>104</v>
      </c>
      <c r="M35" s="452" t="s">
        <v>104</v>
      </c>
      <c r="N35" s="453" t="s">
        <v>104</v>
      </c>
      <c r="O35" s="454"/>
      <c r="P35" s="452" t="s">
        <v>104</v>
      </c>
      <c r="Q35" s="449" t="s">
        <v>104</v>
      </c>
      <c r="R35" s="449" t="s">
        <v>104</v>
      </c>
      <c r="S35" s="449" t="s">
        <v>104</v>
      </c>
      <c r="T35" s="450" t="s">
        <v>104</v>
      </c>
    </row>
    <row r="36" spans="1:20">
      <c r="A36" s="907"/>
      <c r="B36" s="907"/>
      <c r="C36" s="907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242"/>
      <c r="P36" s="242"/>
    </row>
    <row r="37" spans="1:20">
      <c r="A37" s="907" t="s">
        <v>292</v>
      </c>
      <c r="B37" s="907"/>
      <c r="C37" s="907"/>
      <c r="D37" s="907"/>
      <c r="E37" s="907"/>
      <c r="F37" s="907"/>
      <c r="G37" s="907"/>
      <c r="H37" s="907"/>
      <c r="I37" s="907"/>
      <c r="J37" s="907"/>
      <c r="K37" s="460"/>
      <c r="L37" s="460"/>
      <c r="M37" s="460"/>
      <c r="N37" s="460"/>
      <c r="O37" s="242"/>
      <c r="P37" s="242"/>
    </row>
    <row r="38" spans="1:20">
      <c r="A38" s="460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242"/>
      <c r="P38" s="242"/>
    </row>
    <row r="39" spans="1:20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20">
      <c r="A40" s="146" t="s">
        <v>14</v>
      </c>
      <c r="B40" s="146"/>
      <c r="C40" s="146"/>
      <c r="D40" s="146"/>
      <c r="E40" s="146"/>
      <c r="F40" s="146"/>
      <c r="G40" s="146"/>
      <c r="H40" s="146"/>
      <c r="I40" s="171"/>
      <c r="J40" s="171"/>
      <c r="K40" s="171"/>
      <c r="L40" s="171"/>
      <c r="M40" s="171"/>
      <c r="N40" s="171"/>
      <c r="O40" s="171"/>
      <c r="P40" s="171"/>
    </row>
    <row r="41" spans="1:20">
      <c r="A41" s="146" t="s">
        <v>16</v>
      </c>
      <c r="B41" s="146"/>
      <c r="C41" s="146"/>
      <c r="D41" s="146"/>
      <c r="E41" s="146"/>
      <c r="F41" s="146"/>
      <c r="G41" s="146"/>
      <c r="H41" s="148"/>
      <c r="I41" s="171"/>
      <c r="J41" s="171"/>
      <c r="K41" s="171"/>
      <c r="L41" s="171"/>
      <c r="M41" s="171"/>
      <c r="N41" s="171"/>
      <c r="O41" s="171"/>
      <c r="P41" s="171"/>
    </row>
    <row r="42" spans="1:20">
      <c r="A42" s="61" t="s">
        <v>18</v>
      </c>
      <c r="B42" s="61"/>
      <c r="C42" s="61"/>
      <c r="D42" s="61"/>
      <c r="E42" s="61"/>
      <c r="F42" s="61"/>
      <c r="G42" s="61"/>
      <c r="H42" s="146"/>
      <c r="I42" s="171"/>
      <c r="J42" s="171"/>
      <c r="K42" s="171"/>
      <c r="L42" s="171"/>
      <c r="M42" s="171"/>
      <c r="N42" s="171"/>
      <c r="O42" s="171"/>
      <c r="P42" s="171"/>
    </row>
    <row r="43" spans="1:20">
      <c r="A43" s="146" t="s">
        <v>119</v>
      </c>
      <c r="B43" s="146"/>
      <c r="C43" s="146"/>
      <c r="D43" s="146"/>
      <c r="E43" s="146"/>
      <c r="F43" s="146"/>
      <c r="G43" s="146"/>
      <c r="H43" s="146"/>
      <c r="I43" s="171"/>
      <c r="J43" s="171"/>
      <c r="K43" s="171"/>
      <c r="L43" s="171"/>
      <c r="M43" s="171"/>
      <c r="N43" s="62" t="s">
        <v>120</v>
      </c>
      <c r="O43" s="62"/>
      <c r="P43" s="62"/>
    </row>
    <row r="45" spans="1:20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20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20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20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O56" s="242"/>
      <c r="P56" s="242"/>
    </row>
    <row r="57" spans="1:16">
      <c r="O57" s="242"/>
      <c r="P57" s="242"/>
    </row>
    <row r="58" spans="1:16">
      <c r="O58" s="242"/>
      <c r="P58" s="242"/>
    </row>
    <row r="59" spans="1:16">
      <c r="O59" s="242"/>
      <c r="P59" s="242"/>
    </row>
    <row r="60" spans="1:16">
      <c r="O60" s="242"/>
      <c r="P60" s="242"/>
    </row>
    <row r="61" spans="1:16">
      <c r="O61" s="242"/>
      <c r="P61" s="242"/>
    </row>
    <row r="62" spans="1:16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</sheetData>
  <mergeCells count="15">
    <mergeCell ref="I9:N9"/>
    <mergeCell ref="O9:O10"/>
    <mergeCell ref="P9:T9"/>
    <mergeCell ref="A36:N36"/>
    <mergeCell ref="A37:J37"/>
    <mergeCell ref="A8:A10"/>
    <mergeCell ref="B8:G9"/>
    <mergeCell ref="H8:N8"/>
    <mergeCell ref="O8:T8"/>
    <mergeCell ref="H9:H10"/>
    <mergeCell ref="I1:T1"/>
    <mergeCell ref="A2:T2"/>
    <mergeCell ref="A4:T4"/>
    <mergeCell ref="A5:T5"/>
    <mergeCell ref="A7:T7"/>
  </mergeCells>
  <pageMargins left="0.39370078740157483" right="0.11811023622047245" top="0.35433070866141736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workbookViewId="0">
      <selection activeCell="A2" sqref="A2:T2"/>
    </sheetView>
  </sheetViews>
  <sheetFormatPr defaultColWidth="9.140625" defaultRowHeight="15"/>
  <cols>
    <col min="1" max="1" width="18.140625" style="145" customWidth="1"/>
    <col min="2" max="2" width="17" style="145" customWidth="1"/>
    <col min="3" max="3" width="12.42578125" style="145" customWidth="1"/>
    <col min="4" max="4" width="11.85546875" style="145" customWidth="1"/>
    <col min="5" max="5" width="12.85546875" style="145" customWidth="1"/>
    <col min="6" max="6" width="12.28515625" style="145" customWidth="1"/>
    <col min="7" max="7" width="11" style="145" customWidth="1"/>
    <col min="8" max="8" width="12.7109375" style="145" customWidth="1"/>
    <col min="9" max="9" width="15.28515625" style="145" customWidth="1"/>
    <col min="10" max="10" width="12.85546875" style="145" customWidth="1"/>
    <col min="11" max="11" width="12.42578125" style="145" customWidth="1"/>
    <col min="12" max="12" width="12" style="145" customWidth="1"/>
    <col min="13" max="13" width="11" style="145" customWidth="1"/>
    <col min="14" max="14" width="10.85546875" style="145" customWidth="1"/>
    <col min="15" max="15" width="12.7109375" style="145" customWidth="1"/>
    <col min="16" max="16" width="14.140625" style="145" customWidth="1"/>
    <col min="17" max="17" width="12.85546875" style="145" customWidth="1"/>
    <col min="18" max="18" width="10.85546875" style="145" customWidth="1"/>
    <col min="19" max="19" width="12.42578125" style="145" customWidth="1"/>
    <col min="20" max="20" width="10.28515625" style="145" customWidth="1"/>
    <col min="21" max="16384" width="9.140625" style="145"/>
  </cols>
  <sheetData>
    <row r="1" spans="1:20">
      <c r="I1" s="900" t="s">
        <v>298</v>
      </c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</row>
    <row r="2" spans="1:20" ht="67.5" customHeight="1">
      <c r="A2" s="901" t="s">
        <v>553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</row>
    <row r="3" spans="1:20" ht="20.2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1:20" ht="18.75">
      <c r="A4" s="902" t="s">
        <v>267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</row>
    <row r="5" spans="1:20" ht="18.75">
      <c r="A5" s="902" t="s">
        <v>293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45" customHeight="1" thickBot="1">
      <c r="A7" s="903" t="s">
        <v>387</v>
      </c>
      <c r="B7" s="904"/>
      <c r="C7" s="904"/>
      <c r="D7" s="904"/>
      <c r="E7" s="904"/>
      <c r="F7" s="904"/>
      <c r="G7" s="904"/>
      <c r="H7" s="905"/>
      <c r="I7" s="905"/>
      <c r="J7" s="905"/>
      <c r="K7" s="905"/>
      <c r="L7" s="905"/>
      <c r="M7" s="905"/>
      <c r="N7" s="905"/>
      <c r="O7" s="905"/>
      <c r="P7" s="905"/>
      <c r="Q7" s="905"/>
      <c r="R7" s="905"/>
      <c r="S7" s="905"/>
      <c r="T7" s="906"/>
    </row>
    <row r="8" spans="1:20" ht="33" customHeight="1">
      <c r="A8" s="924" t="s">
        <v>268</v>
      </c>
      <c r="B8" s="908" t="s">
        <v>269</v>
      </c>
      <c r="C8" s="909"/>
      <c r="D8" s="909"/>
      <c r="E8" s="909"/>
      <c r="F8" s="909"/>
      <c r="G8" s="910"/>
      <c r="H8" s="914" t="s">
        <v>270</v>
      </c>
      <c r="I8" s="914"/>
      <c r="J8" s="914"/>
      <c r="K8" s="914"/>
      <c r="L8" s="914"/>
      <c r="M8" s="914"/>
      <c r="N8" s="914"/>
      <c r="O8" s="915" t="s">
        <v>271</v>
      </c>
      <c r="P8" s="916"/>
      <c r="Q8" s="916"/>
      <c r="R8" s="916"/>
      <c r="S8" s="916"/>
      <c r="T8" s="917"/>
    </row>
    <row r="9" spans="1:20">
      <c r="A9" s="925"/>
      <c r="B9" s="911"/>
      <c r="C9" s="912"/>
      <c r="D9" s="912"/>
      <c r="E9" s="912"/>
      <c r="F9" s="912"/>
      <c r="G9" s="913"/>
      <c r="H9" s="918" t="s">
        <v>272</v>
      </c>
      <c r="I9" s="790" t="s">
        <v>273</v>
      </c>
      <c r="J9" s="790"/>
      <c r="K9" s="790"/>
      <c r="L9" s="790"/>
      <c r="M9" s="790"/>
      <c r="N9" s="920"/>
      <c r="O9" s="921" t="s">
        <v>274</v>
      </c>
      <c r="P9" s="790" t="s">
        <v>275</v>
      </c>
      <c r="Q9" s="790"/>
      <c r="R9" s="790"/>
      <c r="S9" s="790"/>
      <c r="T9" s="923"/>
    </row>
    <row r="10" spans="1:20" ht="90.75" thickBot="1">
      <c r="A10" s="926"/>
      <c r="B10" s="406" t="s">
        <v>193</v>
      </c>
      <c r="C10" s="76" t="s">
        <v>186</v>
      </c>
      <c r="D10" s="76" t="s">
        <v>185</v>
      </c>
      <c r="E10" s="76" t="s">
        <v>276</v>
      </c>
      <c r="F10" s="76" t="s">
        <v>277</v>
      </c>
      <c r="G10" s="407" t="s">
        <v>278</v>
      </c>
      <c r="H10" s="919"/>
      <c r="I10" s="408" t="s">
        <v>193</v>
      </c>
      <c r="J10" s="76" t="s">
        <v>186</v>
      </c>
      <c r="K10" s="76" t="s">
        <v>185</v>
      </c>
      <c r="L10" s="76" t="s">
        <v>276</v>
      </c>
      <c r="M10" s="76" t="s">
        <v>277</v>
      </c>
      <c r="N10" s="409" t="s">
        <v>278</v>
      </c>
      <c r="O10" s="922"/>
      <c r="P10" s="408" t="s">
        <v>193</v>
      </c>
      <c r="Q10" s="76" t="s">
        <v>185</v>
      </c>
      <c r="R10" s="76" t="s">
        <v>276</v>
      </c>
      <c r="S10" s="76" t="s">
        <v>277</v>
      </c>
      <c r="T10" s="407" t="s">
        <v>278</v>
      </c>
    </row>
    <row r="11" spans="1:20" ht="29.45" customHeight="1" thickBot="1">
      <c r="A11" s="410">
        <v>1</v>
      </c>
      <c r="B11" s="411" t="s">
        <v>279</v>
      </c>
      <c r="C11" s="412" t="s">
        <v>280</v>
      </c>
      <c r="D11" s="412" t="s">
        <v>281</v>
      </c>
      <c r="E11" s="412" t="s">
        <v>282</v>
      </c>
      <c r="F11" s="412" t="s">
        <v>283</v>
      </c>
      <c r="G11" s="413" t="s">
        <v>284</v>
      </c>
      <c r="H11" s="414">
        <v>7</v>
      </c>
      <c r="I11" s="412" t="s">
        <v>285</v>
      </c>
      <c r="J11" s="412">
        <v>9</v>
      </c>
      <c r="K11" s="412">
        <v>10</v>
      </c>
      <c r="L11" s="412">
        <v>11</v>
      </c>
      <c r="M11" s="412">
        <v>12</v>
      </c>
      <c r="N11" s="415">
        <v>13</v>
      </c>
      <c r="O11" s="416">
        <v>14</v>
      </c>
      <c r="P11" s="412" t="s">
        <v>286</v>
      </c>
      <c r="Q11" s="412">
        <v>16</v>
      </c>
      <c r="R11" s="412">
        <v>17</v>
      </c>
      <c r="S11" s="412">
        <v>18</v>
      </c>
      <c r="T11" s="413">
        <v>19</v>
      </c>
    </row>
    <row r="12" spans="1:20" ht="29.25" thickBot="1">
      <c r="A12" s="417" t="s">
        <v>287</v>
      </c>
      <c r="B12" s="418"/>
      <c r="C12" s="419"/>
      <c r="D12" s="419"/>
      <c r="E12" s="419"/>
      <c r="F12" s="419"/>
      <c r="G12" s="420"/>
      <c r="H12" s="421" t="s">
        <v>104</v>
      </c>
      <c r="I12" s="422"/>
      <c r="J12" s="422"/>
      <c r="K12" s="422"/>
      <c r="L12" s="422"/>
      <c r="M12" s="422"/>
      <c r="N12" s="423"/>
      <c r="O12" s="424" t="s">
        <v>104</v>
      </c>
      <c r="P12" s="422"/>
      <c r="Q12" s="419"/>
      <c r="R12" s="419"/>
      <c r="S12" s="419"/>
      <c r="T12" s="420"/>
    </row>
    <row r="13" spans="1:20">
      <c r="A13" s="425" t="s">
        <v>288</v>
      </c>
      <c r="B13" s="426"/>
      <c r="C13" s="238"/>
      <c r="D13" s="238"/>
      <c r="E13" s="238"/>
      <c r="F13" s="238"/>
      <c r="G13" s="427"/>
      <c r="H13" s="428"/>
      <c r="I13" s="429"/>
      <c r="J13" s="429"/>
      <c r="K13" s="429"/>
      <c r="L13" s="429"/>
      <c r="M13" s="429"/>
      <c r="N13" s="239"/>
      <c r="O13" s="430"/>
      <c r="P13" s="429"/>
      <c r="Q13" s="238"/>
      <c r="R13" s="238"/>
      <c r="S13" s="238"/>
      <c r="T13" s="427"/>
    </row>
    <row r="14" spans="1:20" ht="43.5">
      <c r="A14" s="431" t="s">
        <v>289</v>
      </c>
      <c r="B14" s="432" t="s">
        <v>104</v>
      </c>
      <c r="C14" s="433" t="s">
        <v>104</v>
      </c>
      <c r="D14" s="433" t="s">
        <v>104</v>
      </c>
      <c r="E14" s="433" t="s">
        <v>104</v>
      </c>
      <c r="F14" s="433" t="s">
        <v>104</v>
      </c>
      <c r="G14" s="434" t="s">
        <v>104</v>
      </c>
      <c r="H14" s="435"/>
      <c r="I14" s="436" t="s">
        <v>104</v>
      </c>
      <c r="J14" s="436" t="s">
        <v>104</v>
      </c>
      <c r="K14" s="436" t="s">
        <v>104</v>
      </c>
      <c r="L14" s="436" t="s">
        <v>104</v>
      </c>
      <c r="M14" s="436" t="s">
        <v>104</v>
      </c>
      <c r="N14" s="437" t="s">
        <v>104</v>
      </c>
      <c r="O14" s="438"/>
      <c r="P14" s="436" t="s">
        <v>104</v>
      </c>
      <c r="Q14" s="433" t="s">
        <v>104</v>
      </c>
      <c r="R14" s="433" t="s">
        <v>104</v>
      </c>
      <c r="S14" s="433" t="s">
        <v>104</v>
      </c>
      <c r="T14" s="434" t="s">
        <v>104</v>
      </c>
    </row>
    <row r="15" spans="1:20">
      <c r="A15" s="439" t="s">
        <v>36</v>
      </c>
      <c r="B15" s="440" t="s">
        <v>104</v>
      </c>
      <c r="C15" s="3" t="s">
        <v>104</v>
      </c>
      <c r="D15" s="3" t="s">
        <v>104</v>
      </c>
      <c r="E15" s="3" t="s">
        <v>104</v>
      </c>
      <c r="F15" s="3" t="s">
        <v>104</v>
      </c>
      <c r="G15" s="441" t="s">
        <v>104</v>
      </c>
      <c r="H15" s="442"/>
      <c r="I15" s="443" t="s">
        <v>104</v>
      </c>
      <c r="J15" s="443" t="s">
        <v>104</v>
      </c>
      <c r="K15" s="443" t="s">
        <v>104</v>
      </c>
      <c r="L15" s="443" t="s">
        <v>104</v>
      </c>
      <c r="M15" s="443" t="s">
        <v>104</v>
      </c>
      <c r="N15" s="444" t="s">
        <v>104</v>
      </c>
      <c r="O15" s="445"/>
      <c r="P15" s="443" t="s">
        <v>104</v>
      </c>
      <c r="Q15" s="3" t="s">
        <v>104</v>
      </c>
      <c r="R15" s="3" t="s">
        <v>104</v>
      </c>
      <c r="S15" s="3" t="s">
        <v>104</v>
      </c>
      <c r="T15" s="441" t="s">
        <v>104</v>
      </c>
    </row>
    <row r="16" spans="1:20">
      <c r="A16" s="439">
        <v>2</v>
      </c>
      <c r="B16" s="440" t="s">
        <v>104</v>
      </c>
      <c r="C16" s="3" t="s">
        <v>104</v>
      </c>
      <c r="D16" s="3" t="s">
        <v>104</v>
      </c>
      <c r="E16" s="3" t="s">
        <v>104</v>
      </c>
      <c r="F16" s="3" t="s">
        <v>104</v>
      </c>
      <c r="G16" s="441" t="s">
        <v>104</v>
      </c>
      <c r="H16" s="442"/>
      <c r="I16" s="443" t="s">
        <v>104</v>
      </c>
      <c r="J16" s="443" t="s">
        <v>104</v>
      </c>
      <c r="K16" s="443" t="s">
        <v>104</v>
      </c>
      <c r="L16" s="443" t="s">
        <v>104</v>
      </c>
      <c r="M16" s="443" t="s">
        <v>104</v>
      </c>
      <c r="N16" s="444" t="s">
        <v>104</v>
      </c>
      <c r="O16" s="445"/>
      <c r="P16" s="443" t="s">
        <v>104</v>
      </c>
      <c r="Q16" s="3" t="s">
        <v>104</v>
      </c>
      <c r="R16" s="3" t="s">
        <v>104</v>
      </c>
      <c r="S16" s="3" t="s">
        <v>104</v>
      </c>
      <c r="T16" s="441" t="s">
        <v>104</v>
      </c>
    </row>
    <row r="17" spans="1:20">
      <c r="A17" s="439">
        <v>3</v>
      </c>
      <c r="B17" s="440" t="s">
        <v>104</v>
      </c>
      <c r="C17" s="3" t="s">
        <v>104</v>
      </c>
      <c r="D17" s="3" t="s">
        <v>104</v>
      </c>
      <c r="E17" s="3" t="s">
        <v>104</v>
      </c>
      <c r="F17" s="3" t="s">
        <v>104</v>
      </c>
      <c r="G17" s="441" t="s">
        <v>104</v>
      </c>
      <c r="H17" s="442"/>
      <c r="I17" s="443" t="s">
        <v>104</v>
      </c>
      <c r="J17" s="443" t="s">
        <v>104</v>
      </c>
      <c r="K17" s="443" t="s">
        <v>104</v>
      </c>
      <c r="L17" s="443" t="s">
        <v>104</v>
      </c>
      <c r="M17" s="443" t="s">
        <v>104</v>
      </c>
      <c r="N17" s="444" t="s">
        <v>104</v>
      </c>
      <c r="O17" s="445"/>
      <c r="P17" s="443" t="s">
        <v>104</v>
      </c>
      <c r="Q17" s="3" t="s">
        <v>104</v>
      </c>
      <c r="R17" s="3" t="s">
        <v>104</v>
      </c>
      <c r="S17" s="3" t="s">
        <v>104</v>
      </c>
      <c r="T17" s="441" t="s">
        <v>104</v>
      </c>
    </row>
    <row r="18" spans="1:20">
      <c r="A18" s="446" t="s">
        <v>201</v>
      </c>
      <c r="B18" s="440" t="s">
        <v>104</v>
      </c>
      <c r="C18" s="3" t="s">
        <v>104</v>
      </c>
      <c r="D18" s="3" t="s">
        <v>104</v>
      </c>
      <c r="E18" s="3" t="s">
        <v>104</v>
      </c>
      <c r="F18" s="3" t="s">
        <v>104</v>
      </c>
      <c r="G18" s="441" t="s">
        <v>104</v>
      </c>
      <c r="H18" s="442"/>
      <c r="I18" s="443" t="s">
        <v>104</v>
      </c>
      <c r="J18" s="443" t="s">
        <v>104</v>
      </c>
      <c r="K18" s="443" t="s">
        <v>104</v>
      </c>
      <c r="L18" s="443" t="s">
        <v>104</v>
      </c>
      <c r="M18" s="443" t="s">
        <v>104</v>
      </c>
      <c r="N18" s="444" t="s">
        <v>104</v>
      </c>
      <c r="O18" s="445"/>
      <c r="P18" s="443" t="s">
        <v>104</v>
      </c>
      <c r="Q18" s="3" t="s">
        <v>104</v>
      </c>
      <c r="R18" s="3" t="s">
        <v>104</v>
      </c>
      <c r="S18" s="3" t="s">
        <v>104</v>
      </c>
      <c r="T18" s="441" t="s">
        <v>104</v>
      </c>
    </row>
    <row r="19" spans="1:20" ht="28.5">
      <c r="A19" s="431" t="s">
        <v>290</v>
      </c>
      <c r="B19" s="432" t="s">
        <v>104</v>
      </c>
      <c r="C19" s="433" t="s">
        <v>104</v>
      </c>
      <c r="D19" s="433" t="s">
        <v>104</v>
      </c>
      <c r="E19" s="433" t="s">
        <v>104</v>
      </c>
      <c r="F19" s="433" t="s">
        <v>104</v>
      </c>
      <c r="G19" s="434" t="s">
        <v>104</v>
      </c>
      <c r="H19" s="435"/>
      <c r="I19" s="436" t="s">
        <v>104</v>
      </c>
      <c r="J19" s="436" t="s">
        <v>104</v>
      </c>
      <c r="K19" s="436" t="s">
        <v>104</v>
      </c>
      <c r="L19" s="436" t="s">
        <v>104</v>
      </c>
      <c r="M19" s="436" t="s">
        <v>104</v>
      </c>
      <c r="N19" s="437" t="s">
        <v>104</v>
      </c>
      <c r="O19" s="438"/>
      <c r="P19" s="436" t="s">
        <v>104</v>
      </c>
      <c r="Q19" s="433" t="s">
        <v>104</v>
      </c>
      <c r="R19" s="433" t="s">
        <v>104</v>
      </c>
      <c r="S19" s="433" t="s">
        <v>104</v>
      </c>
      <c r="T19" s="434" t="s">
        <v>104</v>
      </c>
    </row>
    <row r="20" spans="1:20">
      <c r="A20" s="439">
        <v>1</v>
      </c>
      <c r="B20" s="440" t="s">
        <v>104</v>
      </c>
      <c r="C20" s="3" t="s">
        <v>104</v>
      </c>
      <c r="D20" s="3" t="s">
        <v>104</v>
      </c>
      <c r="E20" s="3" t="s">
        <v>104</v>
      </c>
      <c r="F20" s="3" t="s">
        <v>104</v>
      </c>
      <c r="G20" s="441" t="s">
        <v>104</v>
      </c>
      <c r="H20" s="442"/>
      <c r="I20" s="443" t="s">
        <v>104</v>
      </c>
      <c r="J20" s="443" t="s">
        <v>104</v>
      </c>
      <c r="K20" s="443" t="s">
        <v>104</v>
      </c>
      <c r="L20" s="443" t="s">
        <v>104</v>
      </c>
      <c r="M20" s="443" t="s">
        <v>104</v>
      </c>
      <c r="N20" s="444" t="s">
        <v>104</v>
      </c>
      <c r="O20" s="445"/>
      <c r="P20" s="443" t="s">
        <v>104</v>
      </c>
      <c r="Q20" s="3" t="s">
        <v>104</v>
      </c>
      <c r="R20" s="3" t="s">
        <v>104</v>
      </c>
      <c r="S20" s="3" t="s">
        <v>104</v>
      </c>
      <c r="T20" s="441" t="s">
        <v>104</v>
      </c>
    </row>
    <row r="21" spans="1:20">
      <c r="A21" s="439">
        <v>2</v>
      </c>
      <c r="B21" s="440" t="s">
        <v>104</v>
      </c>
      <c r="C21" s="3" t="s">
        <v>104</v>
      </c>
      <c r="D21" s="3" t="s">
        <v>104</v>
      </c>
      <c r="E21" s="3" t="s">
        <v>104</v>
      </c>
      <c r="F21" s="3" t="s">
        <v>104</v>
      </c>
      <c r="G21" s="441" t="s">
        <v>104</v>
      </c>
      <c r="H21" s="442"/>
      <c r="I21" s="443" t="s">
        <v>104</v>
      </c>
      <c r="J21" s="443" t="s">
        <v>104</v>
      </c>
      <c r="K21" s="443" t="s">
        <v>104</v>
      </c>
      <c r="L21" s="443" t="s">
        <v>104</v>
      </c>
      <c r="M21" s="443" t="s">
        <v>104</v>
      </c>
      <c r="N21" s="444" t="s">
        <v>104</v>
      </c>
      <c r="O21" s="445"/>
      <c r="P21" s="443" t="s">
        <v>104</v>
      </c>
      <c r="Q21" s="3" t="s">
        <v>104</v>
      </c>
      <c r="R21" s="3" t="s">
        <v>104</v>
      </c>
      <c r="S21" s="3" t="s">
        <v>104</v>
      </c>
      <c r="T21" s="441" t="s">
        <v>104</v>
      </c>
    </row>
    <row r="22" spans="1:20">
      <c r="A22" s="439">
        <v>3</v>
      </c>
      <c r="B22" s="440" t="s">
        <v>104</v>
      </c>
      <c r="C22" s="3" t="s">
        <v>104</v>
      </c>
      <c r="D22" s="3" t="s">
        <v>104</v>
      </c>
      <c r="E22" s="3" t="s">
        <v>104</v>
      </c>
      <c r="F22" s="3" t="s">
        <v>104</v>
      </c>
      <c r="G22" s="441" t="s">
        <v>104</v>
      </c>
      <c r="H22" s="442"/>
      <c r="I22" s="443" t="s">
        <v>104</v>
      </c>
      <c r="J22" s="443" t="s">
        <v>104</v>
      </c>
      <c r="K22" s="443" t="s">
        <v>104</v>
      </c>
      <c r="L22" s="443" t="s">
        <v>104</v>
      </c>
      <c r="M22" s="443" t="s">
        <v>104</v>
      </c>
      <c r="N22" s="444" t="s">
        <v>104</v>
      </c>
      <c r="O22" s="445"/>
      <c r="P22" s="443" t="s">
        <v>104</v>
      </c>
      <c r="Q22" s="3" t="s">
        <v>104</v>
      </c>
      <c r="R22" s="3" t="s">
        <v>104</v>
      </c>
      <c r="S22" s="3" t="s">
        <v>104</v>
      </c>
      <c r="T22" s="441" t="s">
        <v>104</v>
      </c>
    </row>
    <row r="23" spans="1:20" ht="15.75" thickBot="1">
      <c r="A23" s="447" t="s">
        <v>201</v>
      </c>
      <c r="B23" s="448" t="s">
        <v>104</v>
      </c>
      <c r="C23" s="449" t="s">
        <v>104</v>
      </c>
      <c r="D23" s="449" t="s">
        <v>104</v>
      </c>
      <c r="E23" s="449" t="s">
        <v>104</v>
      </c>
      <c r="F23" s="449" t="s">
        <v>104</v>
      </c>
      <c r="G23" s="450" t="s">
        <v>104</v>
      </c>
      <c r="H23" s="451"/>
      <c r="I23" s="452" t="s">
        <v>104</v>
      </c>
      <c r="J23" s="452" t="s">
        <v>104</v>
      </c>
      <c r="K23" s="452" t="s">
        <v>104</v>
      </c>
      <c r="L23" s="452" t="s">
        <v>104</v>
      </c>
      <c r="M23" s="452" t="s">
        <v>104</v>
      </c>
      <c r="N23" s="453" t="s">
        <v>104</v>
      </c>
      <c r="O23" s="454"/>
      <c r="P23" s="452" t="s">
        <v>104</v>
      </c>
      <c r="Q23" s="449" t="s">
        <v>104</v>
      </c>
      <c r="R23" s="449" t="s">
        <v>104</v>
      </c>
      <c r="S23" s="449" t="s">
        <v>104</v>
      </c>
      <c r="T23" s="450" t="s">
        <v>104</v>
      </c>
    </row>
    <row r="24" spans="1:20" ht="29.25" thickBot="1">
      <c r="A24" s="417" t="s">
        <v>287</v>
      </c>
      <c r="B24" s="418"/>
      <c r="C24" s="419"/>
      <c r="D24" s="419"/>
      <c r="E24" s="419"/>
      <c r="F24" s="419"/>
      <c r="G24" s="420"/>
      <c r="H24" s="421" t="s">
        <v>104</v>
      </c>
      <c r="I24" s="422"/>
      <c r="J24" s="422"/>
      <c r="K24" s="422"/>
      <c r="L24" s="422"/>
      <c r="M24" s="422"/>
      <c r="N24" s="423"/>
      <c r="O24" s="424" t="s">
        <v>104</v>
      </c>
      <c r="P24" s="422"/>
      <c r="Q24" s="419"/>
      <c r="R24" s="419"/>
      <c r="S24" s="419"/>
      <c r="T24" s="420"/>
    </row>
    <row r="25" spans="1:20">
      <c r="A25" s="455" t="s">
        <v>288</v>
      </c>
      <c r="B25" s="426"/>
      <c r="C25" s="238"/>
      <c r="D25" s="238"/>
      <c r="E25" s="238"/>
      <c r="F25" s="238"/>
      <c r="G25" s="427"/>
      <c r="H25" s="428"/>
      <c r="I25" s="429"/>
      <c r="J25" s="429"/>
      <c r="K25" s="429"/>
      <c r="L25" s="429"/>
      <c r="M25" s="429"/>
      <c r="N25" s="239"/>
      <c r="O25" s="430"/>
      <c r="P25" s="429"/>
      <c r="Q25" s="238"/>
      <c r="R25" s="238"/>
      <c r="S25" s="238"/>
      <c r="T25" s="427"/>
    </row>
    <row r="26" spans="1:20" ht="42.75">
      <c r="A26" s="456" t="s">
        <v>289</v>
      </c>
      <c r="B26" s="432" t="s">
        <v>104</v>
      </c>
      <c r="C26" s="433" t="s">
        <v>104</v>
      </c>
      <c r="D26" s="433" t="s">
        <v>104</v>
      </c>
      <c r="E26" s="433" t="s">
        <v>104</v>
      </c>
      <c r="F26" s="433" t="s">
        <v>104</v>
      </c>
      <c r="G26" s="434" t="s">
        <v>104</v>
      </c>
      <c r="H26" s="435"/>
      <c r="I26" s="436" t="s">
        <v>104</v>
      </c>
      <c r="J26" s="436" t="s">
        <v>104</v>
      </c>
      <c r="K26" s="436" t="s">
        <v>104</v>
      </c>
      <c r="L26" s="436" t="s">
        <v>104</v>
      </c>
      <c r="M26" s="436" t="s">
        <v>104</v>
      </c>
      <c r="N26" s="437" t="s">
        <v>104</v>
      </c>
      <c r="O26" s="438"/>
      <c r="P26" s="436" t="s">
        <v>104</v>
      </c>
      <c r="Q26" s="433" t="s">
        <v>104</v>
      </c>
      <c r="R26" s="433" t="s">
        <v>104</v>
      </c>
      <c r="S26" s="433" t="s">
        <v>104</v>
      </c>
      <c r="T26" s="434" t="s">
        <v>104</v>
      </c>
    </row>
    <row r="27" spans="1:20">
      <c r="A27" s="457" t="s">
        <v>36</v>
      </c>
      <c r="B27" s="440" t="s">
        <v>104</v>
      </c>
      <c r="C27" s="3" t="s">
        <v>104</v>
      </c>
      <c r="D27" s="3" t="s">
        <v>104</v>
      </c>
      <c r="E27" s="3" t="s">
        <v>104</v>
      </c>
      <c r="F27" s="3" t="s">
        <v>104</v>
      </c>
      <c r="G27" s="441" t="s">
        <v>104</v>
      </c>
      <c r="H27" s="442"/>
      <c r="I27" s="443" t="s">
        <v>104</v>
      </c>
      <c r="J27" s="443" t="s">
        <v>104</v>
      </c>
      <c r="K27" s="443" t="s">
        <v>104</v>
      </c>
      <c r="L27" s="443" t="s">
        <v>104</v>
      </c>
      <c r="M27" s="443" t="s">
        <v>104</v>
      </c>
      <c r="N27" s="444" t="s">
        <v>104</v>
      </c>
      <c r="O27" s="445"/>
      <c r="P27" s="443" t="s">
        <v>104</v>
      </c>
      <c r="Q27" s="3" t="s">
        <v>104</v>
      </c>
      <c r="R27" s="3" t="s">
        <v>104</v>
      </c>
      <c r="S27" s="3" t="s">
        <v>104</v>
      </c>
      <c r="T27" s="441" t="s">
        <v>104</v>
      </c>
    </row>
    <row r="28" spans="1:20">
      <c r="A28" s="457">
        <v>2</v>
      </c>
      <c r="B28" s="440" t="s">
        <v>104</v>
      </c>
      <c r="C28" s="3" t="s">
        <v>104</v>
      </c>
      <c r="D28" s="3" t="s">
        <v>104</v>
      </c>
      <c r="E28" s="3" t="s">
        <v>104</v>
      </c>
      <c r="F28" s="3" t="s">
        <v>104</v>
      </c>
      <c r="G28" s="441" t="s">
        <v>104</v>
      </c>
      <c r="H28" s="442"/>
      <c r="I28" s="443" t="s">
        <v>104</v>
      </c>
      <c r="J28" s="443" t="s">
        <v>104</v>
      </c>
      <c r="K28" s="443" t="s">
        <v>104</v>
      </c>
      <c r="L28" s="443" t="s">
        <v>104</v>
      </c>
      <c r="M28" s="443" t="s">
        <v>104</v>
      </c>
      <c r="N28" s="444" t="s">
        <v>104</v>
      </c>
      <c r="O28" s="445"/>
      <c r="P28" s="443" t="s">
        <v>104</v>
      </c>
      <c r="Q28" s="3" t="s">
        <v>104</v>
      </c>
      <c r="R28" s="3" t="s">
        <v>104</v>
      </c>
      <c r="S28" s="3" t="s">
        <v>104</v>
      </c>
      <c r="T28" s="441" t="s">
        <v>104</v>
      </c>
    </row>
    <row r="29" spans="1:20">
      <c r="A29" s="457">
        <v>3</v>
      </c>
      <c r="B29" s="440" t="s">
        <v>104</v>
      </c>
      <c r="C29" s="3" t="s">
        <v>104</v>
      </c>
      <c r="D29" s="3" t="s">
        <v>104</v>
      </c>
      <c r="E29" s="3" t="s">
        <v>104</v>
      </c>
      <c r="F29" s="3" t="s">
        <v>104</v>
      </c>
      <c r="G29" s="441" t="s">
        <v>104</v>
      </c>
      <c r="H29" s="442"/>
      <c r="I29" s="443" t="s">
        <v>104</v>
      </c>
      <c r="J29" s="443" t="s">
        <v>104</v>
      </c>
      <c r="K29" s="443" t="s">
        <v>104</v>
      </c>
      <c r="L29" s="443" t="s">
        <v>104</v>
      </c>
      <c r="M29" s="443" t="s">
        <v>104</v>
      </c>
      <c r="N29" s="444" t="s">
        <v>104</v>
      </c>
      <c r="O29" s="445"/>
      <c r="P29" s="443" t="s">
        <v>104</v>
      </c>
      <c r="Q29" s="3" t="s">
        <v>104</v>
      </c>
      <c r="R29" s="3" t="s">
        <v>104</v>
      </c>
      <c r="S29" s="3" t="s">
        <v>104</v>
      </c>
      <c r="T29" s="441" t="s">
        <v>104</v>
      </c>
    </row>
    <row r="30" spans="1:20">
      <c r="A30" s="458" t="s">
        <v>201</v>
      </c>
      <c r="B30" s="440" t="s">
        <v>104</v>
      </c>
      <c r="C30" s="3" t="s">
        <v>104</v>
      </c>
      <c r="D30" s="3" t="s">
        <v>104</v>
      </c>
      <c r="E30" s="3" t="s">
        <v>104</v>
      </c>
      <c r="F30" s="3" t="s">
        <v>104</v>
      </c>
      <c r="G30" s="441" t="s">
        <v>104</v>
      </c>
      <c r="H30" s="442"/>
      <c r="I30" s="443" t="s">
        <v>104</v>
      </c>
      <c r="J30" s="443" t="s">
        <v>104</v>
      </c>
      <c r="K30" s="443" t="s">
        <v>104</v>
      </c>
      <c r="L30" s="443" t="s">
        <v>104</v>
      </c>
      <c r="M30" s="443" t="s">
        <v>104</v>
      </c>
      <c r="N30" s="444" t="s">
        <v>104</v>
      </c>
      <c r="O30" s="445"/>
      <c r="P30" s="443" t="s">
        <v>104</v>
      </c>
      <c r="Q30" s="3" t="s">
        <v>104</v>
      </c>
      <c r="R30" s="3" t="s">
        <v>104</v>
      </c>
      <c r="S30" s="3" t="s">
        <v>104</v>
      </c>
      <c r="T30" s="441" t="s">
        <v>104</v>
      </c>
    </row>
    <row r="31" spans="1:20" ht="27.75">
      <c r="A31" s="456" t="s">
        <v>291</v>
      </c>
      <c r="B31" s="432" t="s">
        <v>104</v>
      </c>
      <c r="C31" s="433" t="s">
        <v>104</v>
      </c>
      <c r="D31" s="433" t="s">
        <v>104</v>
      </c>
      <c r="E31" s="433" t="s">
        <v>104</v>
      </c>
      <c r="F31" s="433" t="s">
        <v>104</v>
      </c>
      <c r="G31" s="434" t="s">
        <v>104</v>
      </c>
      <c r="H31" s="435"/>
      <c r="I31" s="436" t="s">
        <v>104</v>
      </c>
      <c r="J31" s="436" t="s">
        <v>104</v>
      </c>
      <c r="K31" s="436" t="s">
        <v>104</v>
      </c>
      <c r="L31" s="436" t="s">
        <v>104</v>
      </c>
      <c r="M31" s="436" t="s">
        <v>104</v>
      </c>
      <c r="N31" s="437" t="s">
        <v>104</v>
      </c>
      <c r="O31" s="438"/>
      <c r="P31" s="436" t="s">
        <v>104</v>
      </c>
      <c r="Q31" s="433" t="s">
        <v>104</v>
      </c>
      <c r="R31" s="433" t="s">
        <v>104</v>
      </c>
      <c r="S31" s="433" t="s">
        <v>104</v>
      </c>
      <c r="T31" s="434" t="s">
        <v>104</v>
      </c>
    </row>
    <row r="32" spans="1:20">
      <c r="A32" s="457">
        <v>1</v>
      </c>
      <c r="B32" s="440" t="s">
        <v>104</v>
      </c>
      <c r="C32" s="3" t="s">
        <v>104</v>
      </c>
      <c r="D32" s="3" t="s">
        <v>104</v>
      </c>
      <c r="E32" s="3" t="s">
        <v>104</v>
      </c>
      <c r="F32" s="3" t="s">
        <v>104</v>
      </c>
      <c r="G32" s="441" t="s">
        <v>104</v>
      </c>
      <c r="H32" s="442"/>
      <c r="I32" s="443" t="s">
        <v>104</v>
      </c>
      <c r="J32" s="443" t="s">
        <v>104</v>
      </c>
      <c r="K32" s="443" t="s">
        <v>104</v>
      </c>
      <c r="L32" s="443" t="s">
        <v>104</v>
      </c>
      <c r="M32" s="443" t="s">
        <v>104</v>
      </c>
      <c r="N32" s="444" t="s">
        <v>104</v>
      </c>
      <c r="O32" s="445"/>
      <c r="P32" s="443" t="s">
        <v>104</v>
      </c>
      <c r="Q32" s="3" t="s">
        <v>104</v>
      </c>
      <c r="R32" s="3" t="s">
        <v>104</v>
      </c>
      <c r="S32" s="3" t="s">
        <v>104</v>
      </c>
      <c r="T32" s="441" t="s">
        <v>104</v>
      </c>
    </row>
    <row r="33" spans="1:20">
      <c r="A33" s="457">
        <v>2</v>
      </c>
      <c r="B33" s="440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441" t="s">
        <v>104</v>
      </c>
      <c r="H33" s="442"/>
      <c r="I33" s="443" t="s">
        <v>104</v>
      </c>
      <c r="J33" s="443" t="s">
        <v>104</v>
      </c>
      <c r="K33" s="443" t="s">
        <v>104</v>
      </c>
      <c r="L33" s="443" t="s">
        <v>104</v>
      </c>
      <c r="M33" s="443" t="s">
        <v>104</v>
      </c>
      <c r="N33" s="444" t="s">
        <v>104</v>
      </c>
      <c r="O33" s="445"/>
      <c r="P33" s="443" t="s">
        <v>104</v>
      </c>
      <c r="Q33" s="3" t="s">
        <v>104</v>
      </c>
      <c r="R33" s="3" t="s">
        <v>104</v>
      </c>
      <c r="S33" s="3" t="s">
        <v>104</v>
      </c>
      <c r="T33" s="441" t="s">
        <v>104</v>
      </c>
    </row>
    <row r="34" spans="1:20">
      <c r="A34" s="457">
        <v>3</v>
      </c>
      <c r="B34" s="440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441" t="s">
        <v>104</v>
      </c>
      <c r="H34" s="442"/>
      <c r="I34" s="443" t="s">
        <v>104</v>
      </c>
      <c r="J34" s="443" t="s">
        <v>104</v>
      </c>
      <c r="K34" s="443" t="s">
        <v>104</v>
      </c>
      <c r="L34" s="443" t="s">
        <v>104</v>
      </c>
      <c r="M34" s="443" t="s">
        <v>104</v>
      </c>
      <c r="N34" s="444" t="s">
        <v>104</v>
      </c>
      <c r="O34" s="445"/>
      <c r="P34" s="443" t="s">
        <v>104</v>
      </c>
      <c r="Q34" s="3" t="s">
        <v>104</v>
      </c>
      <c r="R34" s="3" t="s">
        <v>104</v>
      </c>
      <c r="S34" s="3" t="s">
        <v>104</v>
      </c>
      <c r="T34" s="441" t="s">
        <v>104</v>
      </c>
    </row>
    <row r="35" spans="1:20" ht="15.75" thickBot="1">
      <c r="A35" s="459" t="s">
        <v>201</v>
      </c>
      <c r="B35" s="448" t="s">
        <v>104</v>
      </c>
      <c r="C35" s="449" t="s">
        <v>104</v>
      </c>
      <c r="D35" s="449" t="s">
        <v>104</v>
      </c>
      <c r="E35" s="449" t="s">
        <v>104</v>
      </c>
      <c r="F35" s="449" t="s">
        <v>104</v>
      </c>
      <c r="G35" s="450" t="s">
        <v>104</v>
      </c>
      <c r="H35" s="451"/>
      <c r="I35" s="452" t="s">
        <v>104</v>
      </c>
      <c r="J35" s="452" t="s">
        <v>104</v>
      </c>
      <c r="K35" s="452" t="s">
        <v>104</v>
      </c>
      <c r="L35" s="452" t="s">
        <v>104</v>
      </c>
      <c r="M35" s="452" t="s">
        <v>104</v>
      </c>
      <c r="N35" s="453" t="s">
        <v>104</v>
      </c>
      <c r="O35" s="454"/>
      <c r="P35" s="452" t="s">
        <v>104</v>
      </c>
      <c r="Q35" s="449" t="s">
        <v>104</v>
      </c>
      <c r="R35" s="449" t="s">
        <v>104</v>
      </c>
      <c r="S35" s="449" t="s">
        <v>104</v>
      </c>
      <c r="T35" s="450" t="s">
        <v>104</v>
      </c>
    </row>
    <row r="36" spans="1:20">
      <c r="A36" s="907"/>
      <c r="B36" s="907"/>
      <c r="C36" s="907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242"/>
      <c r="P36" s="242"/>
    </row>
    <row r="37" spans="1:20">
      <c r="A37" s="907" t="s">
        <v>292</v>
      </c>
      <c r="B37" s="907"/>
      <c r="C37" s="907"/>
      <c r="D37" s="907"/>
      <c r="E37" s="907"/>
      <c r="F37" s="907"/>
      <c r="G37" s="907"/>
      <c r="H37" s="907"/>
      <c r="I37" s="907"/>
      <c r="J37" s="907"/>
      <c r="K37" s="460"/>
      <c r="L37" s="460"/>
      <c r="M37" s="460"/>
      <c r="N37" s="460"/>
      <c r="O37" s="242"/>
      <c r="P37" s="242"/>
    </row>
    <row r="38" spans="1:20">
      <c r="A38" s="460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242"/>
      <c r="P38" s="242"/>
    </row>
    <row r="39" spans="1:20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</row>
    <row r="40" spans="1:20">
      <c r="A40" s="146" t="s">
        <v>14</v>
      </c>
      <c r="B40" s="146"/>
      <c r="C40" s="146"/>
      <c r="D40" s="146"/>
      <c r="E40" s="146"/>
      <c r="F40" s="146"/>
      <c r="G40" s="146"/>
      <c r="H40" s="146"/>
      <c r="I40" s="171"/>
      <c r="J40" s="171"/>
      <c r="K40" s="171"/>
      <c r="L40" s="171"/>
      <c r="M40" s="171"/>
      <c r="N40" s="171"/>
      <c r="O40" s="171"/>
      <c r="P40" s="171"/>
    </row>
    <row r="41" spans="1:20">
      <c r="A41" s="146" t="s">
        <v>16</v>
      </c>
      <c r="B41" s="146"/>
      <c r="C41" s="146"/>
      <c r="D41" s="146"/>
      <c r="E41" s="146"/>
      <c r="F41" s="146"/>
      <c r="G41" s="146"/>
      <c r="H41" s="148"/>
      <c r="I41" s="171"/>
      <c r="J41" s="171"/>
      <c r="K41" s="171"/>
      <c r="L41" s="171"/>
      <c r="M41" s="171"/>
      <c r="N41" s="171"/>
      <c r="O41" s="171"/>
      <c r="P41" s="171"/>
    </row>
    <row r="42" spans="1:20">
      <c r="A42" s="61" t="s">
        <v>18</v>
      </c>
      <c r="B42" s="61"/>
      <c r="C42" s="61"/>
      <c r="D42" s="61"/>
      <c r="E42" s="61"/>
      <c r="F42" s="61"/>
      <c r="G42" s="61"/>
      <c r="H42" s="146"/>
      <c r="I42" s="171"/>
      <c r="J42" s="171"/>
      <c r="K42" s="171"/>
      <c r="L42" s="171"/>
      <c r="M42" s="171"/>
      <c r="N42" s="171"/>
      <c r="O42" s="171"/>
      <c r="P42" s="171"/>
    </row>
    <row r="43" spans="1:20">
      <c r="A43" s="146" t="s">
        <v>119</v>
      </c>
      <c r="B43" s="146"/>
      <c r="C43" s="146"/>
      <c r="D43" s="146"/>
      <c r="E43" s="146"/>
      <c r="F43" s="146"/>
      <c r="G43" s="146"/>
      <c r="H43" s="146"/>
      <c r="I43" s="171"/>
      <c r="J43" s="171"/>
      <c r="K43" s="171"/>
      <c r="L43" s="171"/>
      <c r="M43" s="171"/>
      <c r="N43" s="62" t="s">
        <v>120</v>
      </c>
      <c r="O43" s="62"/>
      <c r="P43" s="62"/>
    </row>
    <row r="45" spans="1:20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20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</row>
    <row r="47" spans="1:20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</row>
    <row r="48" spans="1:20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6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</row>
    <row r="50" spans="1:16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</row>
    <row r="52" spans="1:16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</row>
    <row r="54" spans="1:16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</row>
    <row r="55" spans="1:16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</row>
    <row r="56" spans="1:16">
      <c r="O56" s="242"/>
      <c r="P56" s="242"/>
    </row>
    <row r="57" spans="1:16">
      <c r="O57" s="242"/>
      <c r="P57" s="242"/>
    </row>
    <row r="58" spans="1:16">
      <c r="O58" s="242"/>
      <c r="P58" s="242"/>
    </row>
    <row r="59" spans="1:16">
      <c r="O59" s="242"/>
      <c r="P59" s="242"/>
    </row>
    <row r="60" spans="1:16">
      <c r="O60" s="242"/>
      <c r="P60" s="242"/>
    </row>
    <row r="61" spans="1:16">
      <c r="O61" s="242"/>
      <c r="P61" s="242"/>
    </row>
    <row r="62" spans="1:16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</row>
    <row r="63" spans="1:16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</row>
    <row r="64" spans="1:16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</row>
    <row r="65" spans="1:16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</row>
    <row r="66" spans="1:16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</row>
  </sheetData>
  <mergeCells count="15">
    <mergeCell ref="A36:N36"/>
    <mergeCell ref="A37:J37"/>
    <mergeCell ref="B8:G9"/>
    <mergeCell ref="H8:N8"/>
    <mergeCell ref="O8:T8"/>
    <mergeCell ref="H9:H10"/>
    <mergeCell ref="I9:N9"/>
    <mergeCell ref="O9:O10"/>
    <mergeCell ref="P9:T9"/>
    <mergeCell ref="A8:A10"/>
    <mergeCell ref="I1:T1"/>
    <mergeCell ref="A2:T2"/>
    <mergeCell ref="A4:T4"/>
    <mergeCell ref="A5:T5"/>
    <mergeCell ref="A7:T7"/>
  </mergeCells>
  <pageMargins left="0.39370078740157483" right="0" top="0.35433070866141736" bottom="0.15748031496062992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B1" workbookViewId="0">
      <selection activeCell="J15" sqref="J15"/>
    </sheetView>
  </sheetViews>
  <sheetFormatPr defaultColWidth="9.140625" defaultRowHeight="15"/>
  <cols>
    <col min="1" max="1" width="5.7109375" style="171" customWidth="1"/>
    <col min="2" max="2" width="43.7109375" style="171" customWidth="1"/>
    <col min="3" max="3" width="13" style="171" customWidth="1"/>
    <col min="4" max="5" width="10.85546875" style="171" customWidth="1"/>
    <col min="6" max="6" width="11.85546875" style="171" customWidth="1"/>
    <col min="7" max="7" width="9.7109375" style="171" customWidth="1"/>
    <col min="8" max="8" width="10.7109375" style="171" customWidth="1"/>
    <col min="9" max="9" width="12.140625" style="171" customWidth="1"/>
    <col min="10" max="10" width="11.28515625" style="171" customWidth="1"/>
    <col min="11" max="11" width="10.85546875" style="171" customWidth="1"/>
    <col min="12" max="12" width="12.85546875" style="171" customWidth="1"/>
    <col min="13" max="13" width="10.7109375" style="171" customWidth="1"/>
    <col min="14" max="14" width="10.5703125" style="171" customWidth="1"/>
    <col min="15" max="15" width="13.42578125" style="171" customWidth="1"/>
    <col min="16" max="16" width="9.5703125" style="171" customWidth="1"/>
    <col min="17" max="17" width="10.85546875" style="171" customWidth="1"/>
    <col min="18" max="18" width="17.85546875" style="171" customWidth="1"/>
    <col min="19" max="16384" width="9.140625" style="171"/>
  </cols>
  <sheetData>
    <row r="1" spans="1:18">
      <c r="P1" s="145"/>
      <c r="Q1" s="145"/>
      <c r="R1" s="58" t="s">
        <v>184</v>
      </c>
    </row>
    <row r="2" spans="1:18" ht="30.75" customHeight="1">
      <c r="A2" s="942" t="s">
        <v>189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</row>
    <row r="3" spans="1:18" ht="18.75">
      <c r="A3" s="243"/>
      <c r="B3" s="244" t="s">
        <v>190</v>
      </c>
      <c r="C3" s="244"/>
      <c r="D3" s="244"/>
      <c r="E3" s="244"/>
      <c r="F3" s="244"/>
      <c r="G3" s="244"/>
      <c r="H3" s="244"/>
      <c r="I3" s="244"/>
      <c r="J3" s="245"/>
      <c r="K3" s="243"/>
      <c r="L3" s="243"/>
      <c r="M3" s="243"/>
      <c r="N3" s="243"/>
      <c r="O3" s="243"/>
      <c r="P3" s="243"/>
      <c r="Q3" s="243"/>
      <c r="R3" s="243"/>
    </row>
    <row r="4" spans="1:18" s="463" customFormat="1" ht="18.75" customHeight="1">
      <c r="A4" s="461"/>
      <c r="B4" s="462" t="s">
        <v>191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</row>
    <row r="5" spans="1:18" ht="48" customHeight="1">
      <c r="A5" s="938" t="s">
        <v>47</v>
      </c>
      <c r="B5" s="938" t="s">
        <v>83</v>
      </c>
      <c r="C5" s="931" t="s">
        <v>384</v>
      </c>
      <c r="D5" s="932"/>
      <c r="E5" s="933"/>
      <c r="F5" s="931" t="s">
        <v>388</v>
      </c>
      <c r="G5" s="932"/>
      <c r="H5" s="933"/>
      <c r="I5" s="931" t="s">
        <v>381</v>
      </c>
      <c r="J5" s="932"/>
      <c r="K5" s="932"/>
      <c r="L5" s="944"/>
      <c r="M5" s="944"/>
      <c r="N5" s="944"/>
      <c r="O5" s="944"/>
      <c r="P5" s="944"/>
      <c r="Q5" s="945"/>
      <c r="R5" s="938" t="s">
        <v>192</v>
      </c>
    </row>
    <row r="6" spans="1:18" ht="19.5" customHeight="1">
      <c r="A6" s="943"/>
      <c r="B6" s="943"/>
      <c r="C6" s="938" t="s">
        <v>193</v>
      </c>
      <c r="D6" s="929" t="s">
        <v>23</v>
      </c>
      <c r="E6" s="930"/>
      <c r="F6" s="938" t="s">
        <v>193</v>
      </c>
      <c r="G6" s="929" t="s">
        <v>23</v>
      </c>
      <c r="H6" s="930"/>
      <c r="I6" s="931" t="s">
        <v>188</v>
      </c>
      <c r="J6" s="932"/>
      <c r="K6" s="933"/>
      <c r="L6" s="931" t="s">
        <v>312</v>
      </c>
      <c r="M6" s="932"/>
      <c r="N6" s="933"/>
      <c r="O6" s="931" t="s">
        <v>389</v>
      </c>
      <c r="P6" s="932"/>
      <c r="Q6" s="933"/>
      <c r="R6" s="943"/>
    </row>
    <row r="7" spans="1:18" ht="15" customHeight="1">
      <c r="A7" s="943"/>
      <c r="B7" s="943"/>
      <c r="C7" s="946"/>
      <c r="D7" s="934" t="s">
        <v>266</v>
      </c>
      <c r="E7" s="936" t="s">
        <v>194</v>
      </c>
      <c r="F7" s="946"/>
      <c r="G7" s="934" t="s">
        <v>266</v>
      </c>
      <c r="H7" s="936" t="s">
        <v>194</v>
      </c>
      <c r="I7" s="938" t="s">
        <v>193</v>
      </c>
      <c r="J7" s="929" t="s">
        <v>23</v>
      </c>
      <c r="K7" s="930"/>
      <c r="L7" s="938" t="s">
        <v>193</v>
      </c>
      <c r="M7" s="929" t="s">
        <v>23</v>
      </c>
      <c r="N7" s="930"/>
      <c r="O7" s="938" t="s">
        <v>193</v>
      </c>
      <c r="P7" s="929" t="s">
        <v>23</v>
      </c>
      <c r="Q7" s="930"/>
      <c r="R7" s="943"/>
    </row>
    <row r="8" spans="1:18" ht="59.45" customHeight="1">
      <c r="A8" s="939"/>
      <c r="B8" s="939"/>
      <c r="C8" s="935"/>
      <c r="D8" s="935"/>
      <c r="E8" s="937"/>
      <c r="F8" s="935"/>
      <c r="G8" s="935"/>
      <c r="H8" s="937"/>
      <c r="I8" s="939"/>
      <c r="J8" s="246" t="s">
        <v>266</v>
      </c>
      <c r="K8" s="246" t="s">
        <v>194</v>
      </c>
      <c r="L8" s="935"/>
      <c r="M8" s="246" t="s">
        <v>266</v>
      </c>
      <c r="N8" s="246" t="s">
        <v>194</v>
      </c>
      <c r="O8" s="935"/>
      <c r="P8" s="246" t="s">
        <v>266</v>
      </c>
      <c r="Q8" s="246" t="s">
        <v>194</v>
      </c>
      <c r="R8" s="939"/>
    </row>
    <row r="9" spans="1:18">
      <c r="A9" s="247" t="s">
        <v>104</v>
      </c>
      <c r="B9" s="247" t="s">
        <v>104</v>
      </c>
      <c r="C9" s="247">
        <v>1</v>
      </c>
      <c r="D9" s="247">
        <v>2</v>
      </c>
      <c r="E9" s="247">
        <v>3</v>
      </c>
      <c r="F9" s="247">
        <v>4</v>
      </c>
      <c r="G9" s="247">
        <v>5</v>
      </c>
      <c r="H9" s="247">
        <v>6</v>
      </c>
      <c r="I9" s="247">
        <v>7</v>
      </c>
      <c r="J9" s="247">
        <v>8</v>
      </c>
      <c r="K9" s="247">
        <v>9</v>
      </c>
      <c r="L9" s="247">
        <v>10</v>
      </c>
      <c r="M9" s="247">
        <v>11</v>
      </c>
      <c r="N9" s="247">
        <v>12</v>
      </c>
      <c r="O9" s="247">
        <v>13</v>
      </c>
      <c r="P9" s="247">
        <v>14</v>
      </c>
      <c r="Q9" s="247">
        <v>15</v>
      </c>
      <c r="R9" s="247">
        <v>16</v>
      </c>
    </row>
    <row r="10" spans="1:18" ht="18" customHeight="1">
      <c r="A10" s="940" t="s">
        <v>195</v>
      </c>
      <c r="B10" s="941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</row>
    <row r="11" spans="1:18">
      <c r="A11" s="396" t="s">
        <v>36</v>
      </c>
      <c r="B11" s="397" t="s">
        <v>196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</row>
    <row r="12" spans="1:18" s="402" customFormat="1" ht="24">
      <c r="A12" s="399" t="s">
        <v>108</v>
      </c>
      <c r="B12" s="400" t="s">
        <v>197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</row>
    <row r="13" spans="1:18" s="402" customFormat="1" ht="24">
      <c r="A13" s="399" t="s">
        <v>110</v>
      </c>
      <c r="B13" s="400" t="s">
        <v>197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</row>
    <row r="14" spans="1:18">
      <c r="A14" s="396" t="s">
        <v>37</v>
      </c>
      <c r="B14" s="397" t="s">
        <v>196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</row>
    <row r="15" spans="1:18" s="402" customFormat="1" ht="24">
      <c r="A15" s="399" t="s">
        <v>198</v>
      </c>
      <c r="B15" s="400" t="s">
        <v>197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</row>
    <row r="16" spans="1:18" s="402" customFormat="1" ht="24">
      <c r="A16" s="399" t="s">
        <v>117</v>
      </c>
      <c r="B16" s="400" t="s">
        <v>197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</row>
    <row r="17" spans="1:18">
      <c r="A17" s="396" t="s">
        <v>38</v>
      </c>
      <c r="B17" s="397" t="s">
        <v>196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</row>
    <row r="18" spans="1:18" s="402" customFormat="1" ht="24">
      <c r="A18" s="399" t="s">
        <v>199</v>
      </c>
      <c r="B18" s="400" t="s">
        <v>197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</row>
    <row r="19" spans="1:18" s="402" customFormat="1" ht="24">
      <c r="A19" s="399" t="s">
        <v>200</v>
      </c>
      <c r="B19" s="400" t="s">
        <v>197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</row>
    <row r="20" spans="1:18">
      <c r="A20" s="927" t="s">
        <v>201</v>
      </c>
      <c r="B20" s="92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</row>
    <row r="21" spans="1:18">
      <c r="A21" s="248"/>
      <c r="B21" s="250" t="s">
        <v>187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</row>
    <row r="22" spans="1:18">
      <c r="A22" s="251"/>
      <c r="B22" s="252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</row>
    <row r="23" spans="1:18">
      <c r="A23" s="251"/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</row>
    <row r="24" spans="1:18">
      <c r="A24" s="146" t="s">
        <v>14</v>
      </c>
      <c r="B24" s="146"/>
      <c r="C24" s="146"/>
      <c r="D24" s="146"/>
      <c r="E24" s="146" t="s">
        <v>15</v>
      </c>
      <c r="F24" s="146"/>
    </row>
    <row r="25" spans="1:18">
      <c r="A25" s="146" t="s">
        <v>16</v>
      </c>
      <c r="B25" s="146"/>
      <c r="C25" s="146"/>
      <c r="D25" s="61"/>
      <c r="E25" s="61" t="s">
        <v>17</v>
      </c>
      <c r="F25" s="148"/>
    </row>
    <row r="26" spans="1:18">
      <c r="A26" s="61" t="s">
        <v>18</v>
      </c>
      <c r="B26" s="61"/>
      <c r="C26" s="146"/>
      <c r="D26" s="146"/>
      <c r="E26" s="146"/>
      <c r="F26" s="146"/>
    </row>
    <row r="27" spans="1:18">
      <c r="A27" s="146"/>
      <c r="B27" s="146"/>
      <c r="C27" s="146"/>
      <c r="D27" s="146"/>
      <c r="E27" s="146" t="s">
        <v>19</v>
      </c>
      <c r="F27" s="146"/>
    </row>
    <row r="29" spans="1:18">
      <c r="E29" s="146" t="s">
        <v>202</v>
      </c>
      <c r="F29" s="146"/>
    </row>
  </sheetData>
  <mergeCells count="26">
    <mergeCell ref="A2:R2"/>
    <mergeCell ref="A5:A8"/>
    <mergeCell ref="B5:B8"/>
    <mergeCell ref="C5:E5"/>
    <mergeCell ref="F5:H5"/>
    <mergeCell ref="I5:Q5"/>
    <mergeCell ref="R5:R8"/>
    <mergeCell ref="C6:C8"/>
    <mergeCell ref="D6:E6"/>
    <mergeCell ref="F6:F8"/>
    <mergeCell ref="A20:B20"/>
    <mergeCell ref="G6:H6"/>
    <mergeCell ref="I6:K6"/>
    <mergeCell ref="L6:N6"/>
    <mergeCell ref="O6:Q6"/>
    <mergeCell ref="D7:D8"/>
    <mergeCell ref="E7:E8"/>
    <mergeCell ref="G7:G8"/>
    <mergeCell ref="H7:H8"/>
    <mergeCell ref="I7:I8"/>
    <mergeCell ref="J7:K7"/>
    <mergeCell ref="L7:L8"/>
    <mergeCell ref="M7:N7"/>
    <mergeCell ref="O7:O8"/>
    <mergeCell ref="P7:Q7"/>
    <mergeCell ref="A10:B10"/>
  </mergeCells>
  <pageMargins left="0.39370078740157483" right="0" top="0.35433070866141736" bottom="0.35433070866141736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selection activeCell="N19" sqref="N19"/>
    </sheetView>
  </sheetViews>
  <sheetFormatPr defaultColWidth="8.85546875" defaultRowHeight="15"/>
  <cols>
    <col min="1" max="1" width="5.28515625" style="145" customWidth="1"/>
    <col min="2" max="2" width="50.42578125" style="145" customWidth="1"/>
    <col min="3" max="3" width="28.28515625" style="145" customWidth="1"/>
    <col min="4" max="4" width="14.140625" style="145" customWidth="1"/>
    <col min="5" max="5" width="12.7109375" style="145" customWidth="1"/>
    <col min="6" max="16384" width="8.85546875" style="145"/>
  </cols>
  <sheetData>
    <row r="1" spans="1:7" ht="25.15" customHeight="1">
      <c r="A1" s="204"/>
      <c r="B1" s="204"/>
      <c r="C1" s="205"/>
      <c r="D1" s="518" t="s">
        <v>401</v>
      </c>
      <c r="E1" s="468"/>
    </row>
    <row r="2" spans="1:7" ht="79.5" customHeight="1">
      <c r="A2" s="947" t="s">
        <v>390</v>
      </c>
      <c r="B2" s="947"/>
      <c r="C2" s="947"/>
      <c r="D2" s="947"/>
      <c r="E2" s="470"/>
    </row>
    <row r="3" spans="1:7" ht="24" customHeight="1">
      <c r="A3" s="471"/>
      <c r="B3" s="471"/>
      <c r="C3" s="471"/>
      <c r="D3" s="471"/>
      <c r="E3" s="470"/>
    </row>
    <row r="4" spans="1:7" ht="56.25" customHeight="1">
      <c r="A4" s="948" t="s">
        <v>313</v>
      </c>
      <c r="B4" s="949"/>
      <c r="C4" s="949"/>
      <c r="D4" s="950"/>
    </row>
    <row r="5" spans="1:7" ht="24" customHeight="1">
      <c r="A5" s="472" t="s">
        <v>47</v>
      </c>
      <c r="B5" s="473" t="s">
        <v>50</v>
      </c>
      <c r="C5" s="472" t="s">
        <v>51</v>
      </c>
      <c r="D5" s="472" t="s">
        <v>52</v>
      </c>
      <c r="E5" s="474"/>
    </row>
    <row r="6" spans="1:7" ht="21" customHeight="1">
      <c r="A6" s="951" t="s">
        <v>314</v>
      </c>
      <c r="B6" s="951"/>
      <c r="C6" s="951"/>
      <c r="D6" s="951"/>
      <c r="E6" s="465"/>
    </row>
    <row r="7" spans="1:7">
      <c r="A7" s="300"/>
      <c r="B7" s="206"/>
      <c r="C7" s="475" t="s">
        <v>315</v>
      </c>
      <c r="D7" s="476">
        <v>1993</v>
      </c>
      <c r="E7" s="465"/>
    </row>
    <row r="8" spans="1:7" s="170" customFormat="1" ht="25.5">
      <c r="A8" s="300"/>
      <c r="B8" s="206" t="s">
        <v>316</v>
      </c>
      <c r="C8" s="477"/>
      <c r="D8" s="478"/>
      <c r="E8" s="465"/>
    </row>
    <row r="9" spans="1:7">
      <c r="A9" s="300">
        <v>1</v>
      </c>
      <c r="B9" s="206" t="s">
        <v>53</v>
      </c>
      <c r="C9" s="477" t="s">
        <v>317</v>
      </c>
      <c r="D9" s="479">
        <f>D7*D8</f>
        <v>0</v>
      </c>
      <c r="E9" s="480"/>
      <c r="F9" s="481"/>
      <c r="G9" s="464"/>
    </row>
    <row r="10" spans="1:7">
      <c r="A10" s="300">
        <v>2</v>
      </c>
      <c r="B10" s="206" t="s">
        <v>54</v>
      </c>
      <c r="C10" s="467" t="s">
        <v>55</v>
      </c>
      <c r="D10" s="479">
        <f>D9*12</f>
        <v>0</v>
      </c>
      <c r="E10" s="480"/>
      <c r="F10" s="481"/>
      <c r="G10" s="481"/>
    </row>
    <row r="11" spans="1:7" hidden="1">
      <c r="A11" s="300"/>
      <c r="B11" s="467"/>
      <c r="C11" s="467"/>
      <c r="D11" s="479"/>
      <c r="E11" s="480"/>
      <c r="F11" s="481"/>
      <c r="G11" s="481"/>
    </row>
    <row r="12" spans="1:7" hidden="1">
      <c r="A12" s="300"/>
      <c r="B12" s="467"/>
      <c r="C12" s="467"/>
      <c r="D12" s="479"/>
      <c r="E12" s="480"/>
      <c r="F12" s="481"/>
      <c r="G12" s="481"/>
    </row>
    <row r="13" spans="1:7" hidden="1">
      <c r="A13" s="300"/>
      <c r="B13" s="467"/>
      <c r="C13" s="467"/>
      <c r="D13" s="479"/>
      <c r="E13" s="480"/>
      <c r="F13" s="481"/>
      <c r="G13" s="481"/>
    </row>
    <row r="14" spans="1:7" ht="38.25">
      <c r="A14" s="300">
        <v>3</v>
      </c>
      <c r="B14" s="467" t="s">
        <v>318</v>
      </c>
      <c r="C14" s="467" t="s">
        <v>319</v>
      </c>
      <c r="D14" s="479">
        <f>D9*9</f>
        <v>0</v>
      </c>
      <c r="E14" s="482"/>
      <c r="F14" s="481"/>
      <c r="G14" s="481"/>
    </row>
    <row r="15" spans="1:7" ht="25.5">
      <c r="A15" s="300">
        <v>4</v>
      </c>
      <c r="B15" s="467" t="s">
        <v>320</v>
      </c>
      <c r="C15" s="467" t="s">
        <v>321</v>
      </c>
      <c r="D15" s="479">
        <f>(D9+D11/12)*2</f>
        <v>0</v>
      </c>
      <c r="E15" s="480"/>
      <c r="F15" s="481"/>
      <c r="G15" s="481"/>
    </row>
    <row r="16" spans="1:7" ht="25.5">
      <c r="A16" s="300">
        <v>5</v>
      </c>
      <c r="B16" s="467" t="s">
        <v>322</v>
      </c>
      <c r="C16" s="467" t="s">
        <v>323</v>
      </c>
      <c r="D16" s="479">
        <f>D9*35</f>
        <v>0</v>
      </c>
      <c r="E16" s="483"/>
      <c r="F16" s="481"/>
      <c r="G16" s="481"/>
    </row>
    <row r="17" spans="1:7" ht="25.5">
      <c r="A17" s="300">
        <v>6</v>
      </c>
      <c r="B17" s="477" t="s">
        <v>56</v>
      </c>
      <c r="C17" s="467" t="s">
        <v>324</v>
      </c>
      <c r="D17" s="484">
        <f>D10+D11+D12+D13+D14+D15+D16</f>
        <v>0</v>
      </c>
      <c r="E17" s="485"/>
      <c r="F17" s="481"/>
      <c r="G17" s="481"/>
    </row>
    <row r="18" spans="1:7">
      <c r="A18" s="952" t="s">
        <v>57</v>
      </c>
      <c r="B18" s="952"/>
      <c r="C18" s="952"/>
      <c r="D18" s="486"/>
      <c r="E18" s="480"/>
      <c r="F18" s="481"/>
      <c r="G18" s="481"/>
    </row>
    <row r="19" spans="1:7">
      <c r="A19" s="467">
        <v>7</v>
      </c>
      <c r="B19" s="467" t="s">
        <v>325</v>
      </c>
      <c r="C19" s="467" t="s">
        <v>149</v>
      </c>
      <c r="D19" s="479">
        <f>D17*0.7</f>
        <v>0</v>
      </c>
      <c r="E19" s="487"/>
      <c r="F19" s="481"/>
      <c r="G19" s="481"/>
    </row>
    <row r="20" spans="1:7" ht="38.25">
      <c r="A20" s="467">
        <v>8</v>
      </c>
      <c r="B20" s="467" t="s">
        <v>58</v>
      </c>
      <c r="C20" s="467" t="s">
        <v>326</v>
      </c>
      <c r="D20" s="479">
        <f>D17*0.5</f>
        <v>0</v>
      </c>
      <c r="E20" s="487"/>
      <c r="F20" s="481"/>
      <c r="G20" s="481"/>
    </row>
    <row r="21" spans="1:7">
      <c r="A21" s="467">
        <v>9</v>
      </c>
      <c r="B21" s="477" t="s">
        <v>59</v>
      </c>
      <c r="C21" s="467" t="s">
        <v>60</v>
      </c>
      <c r="D21" s="484">
        <f>D17+D19+D20</f>
        <v>0</v>
      </c>
      <c r="E21" s="480"/>
      <c r="F21" s="481"/>
      <c r="G21" s="481"/>
    </row>
    <row r="22" spans="1:7">
      <c r="A22" s="488">
        <v>10</v>
      </c>
      <c r="B22" s="475" t="s">
        <v>61</v>
      </c>
      <c r="C22" s="488" t="s">
        <v>327</v>
      </c>
      <c r="D22" s="489">
        <f>D21/12</f>
        <v>0</v>
      </c>
      <c r="E22" s="490"/>
      <c r="F22" s="481"/>
      <c r="G22" s="481"/>
    </row>
    <row r="23" spans="1:7" ht="25.5">
      <c r="A23" s="467">
        <v>11</v>
      </c>
      <c r="B23" s="467" t="s">
        <v>328</v>
      </c>
      <c r="C23" s="467" t="s">
        <v>329</v>
      </c>
      <c r="D23" s="479">
        <f>D22*4.5</f>
        <v>0</v>
      </c>
      <c r="E23" s="480"/>
      <c r="F23" s="481"/>
      <c r="G23" s="481"/>
    </row>
    <row r="24" spans="1:7" ht="38.25">
      <c r="A24" s="467">
        <v>12</v>
      </c>
      <c r="B24" s="467" t="s">
        <v>330</v>
      </c>
      <c r="C24" s="467" t="s">
        <v>331</v>
      </c>
      <c r="D24" s="479">
        <f>D22*3.5</f>
        <v>0</v>
      </c>
      <c r="E24" s="480"/>
      <c r="F24" s="481"/>
      <c r="G24" s="481"/>
    </row>
    <row r="25" spans="1:7" ht="25.5">
      <c r="A25" s="467">
        <v>13</v>
      </c>
      <c r="B25" s="467" t="s">
        <v>62</v>
      </c>
      <c r="C25" s="467" t="s">
        <v>265</v>
      </c>
      <c r="D25" s="479">
        <f>D22</f>
        <v>0</v>
      </c>
      <c r="E25" s="465"/>
    </row>
    <row r="26" spans="1:7">
      <c r="A26" s="467">
        <v>14</v>
      </c>
      <c r="B26" s="477" t="s">
        <v>332</v>
      </c>
      <c r="C26" s="467" t="s">
        <v>63</v>
      </c>
      <c r="D26" s="484">
        <f>D21+D23+D24+D25</f>
        <v>0</v>
      </c>
      <c r="E26" s="465"/>
    </row>
    <row r="28" spans="1:7">
      <c r="A28" s="146" t="s">
        <v>14</v>
      </c>
      <c r="B28" s="146"/>
      <c r="C28" s="146" t="s">
        <v>86</v>
      </c>
      <c r="D28" s="146"/>
      <c r="E28" s="147"/>
    </row>
    <row r="29" spans="1:7">
      <c r="A29" s="146"/>
      <c r="B29" s="146"/>
      <c r="C29" s="149" t="s">
        <v>87</v>
      </c>
      <c r="D29" s="146"/>
      <c r="E29" s="147"/>
    </row>
    <row r="30" spans="1:7">
      <c r="A30" s="149" t="s">
        <v>88</v>
      </c>
      <c r="B30" s="146"/>
      <c r="C30" s="146"/>
      <c r="D30" s="147"/>
      <c r="E30" s="147"/>
    </row>
    <row r="32" spans="1:7" s="48" customFormat="1">
      <c r="A32" s="136" t="s">
        <v>148</v>
      </c>
    </row>
    <row r="34" spans="1:4" ht="76.5" customHeight="1">
      <c r="A34" s="953" t="s">
        <v>333</v>
      </c>
      <c r="B34" s="953"/>
      <c r="C34" s="953"/>
      <c r="D34" s="953"/>
    </row>
  </sheetData>
  <mergeCells count="5">
    <mergeCell ref="A2:D2"/>
    <mergeCell ref="A4:D4"/>
    <mergeCell ref="A6:D6"/>
    <mergeCell ref="A18:C18"/>
    <mergeCell ref="A34:D3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selection activeCell="G13" sqref="G13"/>
    </sheetView>
  </sheetViews>
  <sheetFormatPr defaultColWidth="8.85546875" defaultRowHeight="15"/>
  <cols>
    <col min="1" max="1" width="5.28515625" style="145" customWidth="1"/>
    <col min="2" max="2" width="50.42578125" style="145" customWidth="1"/>
    <col min="3" max="3" width="28.28515625" style="145" customWidth="1"/>
    <col min="4" max="4" width="14.140625" style="145" customWidth="1"/>
    <col min="5" max="5" width="12.7109375" style="145" customWidth="1"/>
    <col min="6" max="16384" width="8.85546875" style="145"/>
  </cols>
  <sheetData>
    <row r="1" spans="1:7" ht="25.15" customHeight="1">
      <c r="A1" s="204"/>
      <c r="B1" s="204"/>
      <c r="C1" s="205"/>
      <c r="D1" s="518" t="s">
        <v>139</v>
      </c>
      <c r="E1" s="468"/>
    </row>
    <row r="2" spans="1:7" ht="63.75" customHeight="1">
      <c r="A2" s="947" t="s">
        <v>391</v>
      </c>
      <c r="B2" s="947"/>
      <c r="C2" s="947"/>
      <c r="D2" s="947"/>
      <c r="E2" s="470"/>
    </row>
    <row r="3" spans="1:7" ht="24" customHeight="1">
      <c r="A3" s="471"/>
      <c r="B3" s="471"/>
      <c r="C3" s="471"/>
      <c r="D3" s="471"/>
      <c r="E3" s="470"/>
    </row>
    <row r="4" spans="1:7" ht="35.25" customHeight="1">
      <c r="A4" s="948" t="s">
        <v>334</v>
      </c>
      <c r="B4" s="949"/>
      <c r="C4" s="949"/>
      <c r="D4" s="950"/>
    </row>
    <row r="5" spans="1:7" ht="24" customHeight="1">
      <c r="A5" s="472" t="s">
        <v>47</v>
      </c>
      <c r="B5" s="473" t="s">
        <v>50</v>
      </c>
      <c r="C5" s="472" t="s">
        <v>51</v>
      </c>
      <c r="D5" s="472" t="s">
        <v>52</v>
      </c>
      <c r="E5" s="474"/>
    </row>
    <row r="6" spans="1:7" ht="21" customHeight="1">
      <c r="A6" s="951" t="s">
        <v>314</v>
      </c>
      <c r="B6" s="951"/>
      <c r="C6" s="951"/>
      <c r="D6" s="951"/>
      <c r="E6" s="465"/>
    </row>
    <row r="7" spans="1:7">
      <c r="A7" s="300"/>
      <c r="B7" s="206"/>
      <c r="C7" s="475" t="s">
        <v>315</v>
      </c>
      <c r="D7" s="476">
        <v>1993</v>
      </c>
      <c r="E7" s="465"/>
    </row>
    <row r="8" spans="1:7" s="170" customFormat="1" ht="25.5">
      <c r="A8" s="300"/>
      <c r="B8" s="206" t="s">
        <v>316</v>
      </c>
      <c r="C8" s="477"/>
      <c r="D8" s="478"/>
      <c r="E8" s="465"/>
    </row>
    <row r="9" spans="1:7">
      <c r="A9" s="300">
        <v>1</v>
      </c>
      <c r="B9" s="467" t="s">
        <v>335</v>
      </c>
      <c r="C9" s="477" t="s">
        <v>317</v>
      </c>
      <c r="D9" s="479">
        <f>D7*D8</f>
        <v>0</v>
      </c>
      <c r="E9" s="480"/>
      <c r="F9" s="481"/>
      <c r="G9" s="464"/>
    </row>
    <row r="10" spans="1:7">
      <c r="A10" s="300">
        <v>2</v>
      </c>
      <c r="B10" s="467" t="s">
        <v>336</v>
      </c>
      <c r="C10" s="467" t="s">
        <v>55</v>
      </c>
      <c r="D10" s="479">
        <f>D9*12</f>
        <v>0</v>
      </c>
      <c r="E10" s="480"/>
      <c r="F10" s="481"/>
      <c r="G10" s="481"/>
    </row>
    <row r="11" spans="1:7" ht="32.25" customHeight="1">
      <c r="A11" s="300">
        <v>3</v>
      </c>
      <c r="B11" s="467" t="s">
        <v>337</v>
      </c>
      <c r="C11" s="467" t="s">
        <v>338</v>
      </c>
      <c r="D11" s="479">
        <f>D9*4</f>
        <v>0</v>
      </c>
      <c r="E11" s="480"/>
      <c r="F11" s="481"/>
      <c r="G11" s="481"/>
    </row>
    <row r="12" spans="1:7" ht="31.5" customHeight="1">
      <c r="A12" s="300">
        <v>4</v>
      </c>
      <c r="B12" s="467" t="s">
        <v>339</v>
      </c>
      <c r="C12" s="467" t="s">
        <v>340</v>
      </c>
      <c r="D12" s="479">
        <f>D9*3</f>
        <v>0</v>
      </c>
      <c r="E12" s="480"/>
      <c r="F12" s="481"/>
      <c r="G12" s="481"/>
    </row>
    <row r="13" spans="1:7" ht="87" customHeight="1">
      <c r="A13" s="300">
        <v>5</v>
      </c>
      <c r="B13" s="467" t="s">
        <v>341</v>
      </c>
      <c r="C13" s="467" t="s">
        <v>342</v>
      </c>
      <c r="D13" s="479">
        <f>D9*14</f>
        <v>0</v>
      </c>
      <c r="E13" s="480"/>
      <c r="F13" s="481"/>
      <c r="G13" s="481"/>
    </row>
    <row r="14" spans="1:7" ht="51">
      <c r="A14" s="300">
        <v>6</v>
      </c>
      <c r="B14" s="467" t="s">
        <v>343</v>
      </c>
      <c r="C14" s="467" t="s">
        <v>344</v>
      </c>
      <c r="D14" s="479">
        <f>D9*7</f>
        <v>0</v>
      </c>
      <c r="E14" s="482"/>
      <c r="F14" s="481"/>
      <c r="G14" s="481"/>
    </row>
    <row r="15" spans="1:7" ht="25.5">
      <c r="A15" s="300">
        <v>7</v>
      </c>
      <c r="B15" s="467" t="s">
        <v>345</v>
      </c>
      <c r="C15" s="467" t="s">
        <v>346</v>
      </c>
      <c r="D15" s="479">
        <f>(D9+D11/12)*2</f>
        <v>0</v>
      </c>
      <c r="E15" s="480"/>
      <c r="F15" s="481"/>
      <c r="G15" s="481"/>
    </row>
    <row r="16" spans="1:7" ht="25.5">
      <c r="A16" s="300">
        <v>8</v>
      </c>
      <c r="B16" s="467" t="s">
        <v>347</v>
      </c>
      <c r="C16" s="467" t="s">
        <v>348</v>
      </c>
      <c r="D16" s="479">
        <f>D9*35</f>
        <v>0</v>
      </c>
      <c r="E16" s="483"/>
      <c r="F16" s="481"/>
      <c r="G16" s="481"/>
    </row>
    <row r="17" spans="1:7" ht="25.5">
      <c r="A17" s="300">
        <v>9</v>
      </c>
      <c r="B17" s="477" t="s">
        <v>56</v>
      </c>
      <c r="C17" s="467" t="s">
        <v>349</v>
      </c>
      <c r="D17" s="484">
        <f>D10+D11+D12+D13+D14+D15+D16</f>
        <v>0</v>
      </c>
      <c r="E17" s="485"/>
      <c r="F17" s="481"/>
      <c r="G17" s="481"/>
    </row>
    <row r="18" spans="1:7" ht="15" customHeight="1">
      <c r="A18" s="954" t="s">
        <v>57</v>
      </c>
      <c r="B18" s="955"/>
      <c r="C18" s="955"/>
      <c r="D18" s="491"/>
      <c r="E18" s="480"/>
      <c r="F18" s="481"/>
      <c r="G18" s="481"/>
    </row>
    <row r="19" spans="1:7">
      <c r="A19" s="467">
        <v>10</v>
      </c>
      <c r="B19" s="467" t="s">
        <v>325</v>
      </c>
      <c r="C19" s="467" t="s">
        <v>350</v>
      </c>
      <c r="D19" s="479">
        <f>D17*0.7</f>
        <v>0</v>
      </c>
      <c r="E19" s="487"/>
      <c r="F19" s="481"/>
      <c r="G19" s="481"/>
    </row>
    <row r="20" spans="1:7" ht="38.25">
      <c r="A20" s="467">
        <v>11</v>
      </c>
      <c r="B20" s="467" t="s">
        <v>58</v>
      </c>
      <c r="C20" s="467" t="s">
        <v>351</v>
      </c>
      <c r="D20" s="479">
        <f>D17*0.5</f>
        <v>0</v>
      </c>
      <c r="E20" s="487"/>
      <c r="F20" s="481"/>
      <c r="G20" s="481"/>
    </row>
    <row r="21" spans="1:7">
      <c r="A21" s="467">
        <v>12</v>
      </c>
      <c r="B21" s="477" t="s">
        <v>59</v>
      </c>
      <c r="C21" s="467" t="s">
        <v>352</v>
      </c>
      <c r="D21" s="484">
        <f>D17+D19+D20</f>
        <v>0</v>
      </c>
      <c r="E21" s="480"/>
      <c r="F21" s="481"/>
      <c r="G21" s="481"/>
    </row>
    <row r="22" spans="1:7">
      <c r="A22" s="488">
        <v>13</v>
      </c>
      <c r="B22" s="475" t="s">
        <v>61</v>
      </c>
      <c r="C22" s="488" t="s">
        <v>353</v>
      </c>
      <c r="D22" s="489">
        <f>D21/12</f>
        <v>0</v>
      </c>
      <c r="E22" s="490"/>
      <c r="F22" s="481"/>
      <c r="G22" s="481"/>
    </row>
    <row r="23" spans="1:7" ht="25.5">
      <c r="A23" s="467">
        <v>14</v>
      </c>
      <c r="B23" s="467" t="s">
        <v>354</v>
      </c>
      <c r="C23" s="467" t="s">
        <v>355</v>
      </c>
      <c r="D23" s="479">
        <f>D22*6</f>
        <v>0</v>
      </c>
      <c r="E23" s="480"/>
      <c r="F23" s="481"/>
      <c r="G23" s="481"/>
    </row>
    <row r="24" spans="1:7" ht="38.25">
      <c r="A24" s="467">
        <v>15</v>
      </c>
      <c r="B24" s="467" t="s">
        <v>356</v>
      </c>
      <c r="C24" s="467" t="s">
        <v>357</v>
      </c>
      <c r="D24" s="479">
        <f>D22*2</f>
        <v>0</v>
      </c>
      <c r="E24" s="480"/>
      <c r="F24" s="481"/>
      <c r="G24" s="481"/>
    </row>
    <row r="25" spans="1:7" ht="25.5">
      <c r="A25" s="467">
        <v>16</v>
      </c>
      <c r="B25" s="467" t="s">
        <v>62</v>
      </c>
      <c r="C25" s="467" t="s">
        <v>358</v>
      </c>
      <c r="D25" s="479">
        <f>D22</f>
        <v>0</v>
      </c>
      <c r="E25" s="465"/>
    </row>
    <row r="26" spans="1:7">
      <c r="A26" s="467">
        <v>17</v>
      </c>
      <c r="B26" s="477" t="s">
        <v>332</v>
      </c>
      <c r="C26" s="467" t="s">
        <v>359</v>
      </c>
      <c r="D26" s="484">
        <f>D21+D23+D24+D25</f>
        <v>0</v>
      </c>
      <c r="E26" s="465"/>
    </row>
    <row r="28" spans="1:7">
      <c r="A28" s="146" t="s">
        <v>14</v>
      </c>
      <c r="B28" s="146"/>
      <c r="C28" s="146" t="s">
        <v>86</v>
      </c>
      <c r="D28" s="146"/>
      <c r="E28" s="147"/>
    </row>
    <row r="29" spans="1:7">
      <c r="A29" s="146"/>
      <c r="B29" s="146"/>
      <c r="C29" s="149" t="s">
        <v>87</v>
      </c>
      <c r="D29" s="146"/>
      <c r="E29" s="147"/>
    </row>
    <row r="30" spans="1:7">
      <c r="A30" s="149" t="s">
        <v>88</v>
      </c>
      <c r="B30" s="146"/>
      <c r="C30" s="146"/>
      <c r="D30" s="147"/>
      <c r="E30" s="147"/>
    </row>
    <row r="32" spans="1:7" s="48" customFormat="1">
      <c r="A32" s="136" t="s">
        <v>148</v>
      </c>
    </row>
    <row r="34" spans="1:4" ht="75.75" customHeight="1">
      <c r="A34" s="953" t="s">
        <v>333</v>
      </c>
      <c r="B34" s="953"/>
      <c r="C34" s="953"/>
      <c r="D34" s="953"/>
    </row>
  </sheetData>
  <mergeCells count="5">
    <mergeCell ref="A2:D2"/>
    <mergeCell ref="A4:D4"/>
    <mergeCell ref="A6:D6"/>
    <mergeCell ref="A18:C18"/>
    <mergeCell ref="A34:D3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>
      <selection activeCell="O5" sqref="O5"/>
    </sheetView>
  </sheetViews>
  <sheetFormatPr defaultColWidth="14" defaultRowHeight="12.75"/>
  <cols>
    <col min="1" max="1" width="3.140625" style="62" customWidth="1"/>
    <col min="2" max="2" width="13.7109375" style="62" customWidth="1"/>
    <col min="3" max="3" width="6.28515625" style="62" customWidth="1"/>
    <col min="4" max="4" width="11.28515625" style="62" customWidth="1"/>
    <col min="5" max="5" width="6.140625" style="62" customWidth="1"/>
    <col min="6" max="6" width="10.140625" style="62" customWidth="1"/>
    <col min="7" max="7" width="6.7109375" style="62" customWidth="1"/>
    <col min="8" max="8" width="8.85546875" style="62" customWidth="1"/>
    <col min="9" max="9" width="6.140625" style="62" customWidth="1"/>
    <col min="10" max="10" width="14.85546875" style="62" customWidth="1"/>
    <col min="11" max="11" width="11.140625" style="62" customWidth="1"/>
    <col min="12" max="12" width="9.5703125" style="62" customWidth="1"/>
    <col min="13" max="13" width="11.7109375" style="62" customWidth="1"/>
    <col min="14" max="14" width="12" style="62" customWidth="1"/>
    <col min="15" max="15" width="12.42578125" style="62" customWidth="1"/>
    <col min="16" max="16" width="12.28515625" style="62" customWidth="1"/>
    <col min="17" max="17" width="11.7109375" style="231" customWidth="1"/>
    <col min="18" max="19" width="11.42578125" style="62" customWidth="1"/>
    <col min="20" max="20" width="11.7109375" style="62" customWidth="1"/>
    <col min="21" max="21" width="13.28515625" style="62" customWidth="1"/>
    <col min="22" max="252" width="9.140625" style="62" customWidth="1"/>
    <col min="253" max="253" width="3.140625" style="62" customWidth="1"/>
    <col min="254" max="254" width="13.7109375" style="62" customWidth="1"/>
    <col min="255" max="255" width="9.7109375" style="62" customWidth="1"/>
    <col min="256" max="16384" width="14" style="62"/>
  </cols>
  <sheetData>
    <row r="1" spans="1:21" ht="20.45" customHeight="1">
      <c r="A1" s="958" t="s">
        <v>182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</row>
    <row r="2" spans="1:21" s="500" customFormat="1" ht="94.5" customHeight="1">
      <c r="A2" s="959" t="s">
        <v>392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</row>
    <row r="3" spans="1:21" s="213" customFormat="1" ht="16.149999999999999" customHeight="1">
      <c r="A3" s="212" t="s">
        <v>150</v>
      </c>
      <c r="Q3" s="214"/>
    </row>
    <row r="4" spans="1:21" s="64" customFormat="1" ht="14.45" customHeight="1">
      <c r="A4" s="466"/>
      <c r="B4" s="466"/>
      <c r="C4" s="466"/>
      <c r="D4" s="466"/>
      <c r="E4" s="466"/>
      <c r="F4" s="466"/>
      <c r="G4" s="466"/>
      <c r="H4" s="466"/>
      <c r="I4" s="207"/>
      <c r="J4" s="466"/>
      <c r="K4" s="466"/>
      <c r="L4" s="466"/>
      <c r="M4" s="466"/>
      <c r="N4" s="207"/>
      <c r="O4" s="466"/>
      <c r="P4" s="466"/>
      <c r="Q4" s="215"/>
    </row>
    <row r="5" spans="1:21" s="63" customFormat="1" ht="156" customHeight="1">
      <c r="A5" s="467" t="s">
        <v>47</v>
      </c>
      <c r="B5" s="467" t="s">
        <v>64</v>
      </c>
      <c r="C5" s="70" t="s">
        <v>151</v>
      </c>
      <c r="D5" s="492" t="s">
        <v>360</v>
      </c>
      <c r="E5" s="960" t="s">
        <v>361</v>
      </c>
      <c r="F5" s="960"/>
      <c r="G5" s="961" t="s">
        <v>362</v>
      </c>
      <c r="H5" s="962"/>
      <c r="I5" s="961" t="s">
        <v>152</v>
      </c>
      <c r="J5" s="962"/>
      <c r="K5" s="960" t="s">
        <v>153</v>
      </c>
      <c r="L5" s="960"/>
      <c r="M5" s="467" t="s">
        <v>154</v>
      </c>
      <c r="N5" s="467" t="s">
        <v>155</v>
      </c>
      <c r="O5" s="467" t="s">
        <v>363</v>
      </c>
      <c r="P5" s="467" t="s">
        <v>65</v>
      </c>
      <c r="Q5" s="493" t="s">
        <v>66</v>
      </c>
      <c r="R5" s="469" t="s">
        <v>364</v>
      </c>
      <c r="S5" s="469" t="s">
        <v>365</v>
      </c>
      <c r="T5" s="467" t="s">
        <v>366</v>
      </c>
      <c r="U5" s="507" t="s">
        <v>369</v>
      </c>
    </row>
    <row r="6" spans="1:21" s="63" customFormat="1">
      <c r="A6" s="467"/>
      <c r="B6" s="467">
        <v>1</v>
      </c>
      <c r="C6" s="467">
        <v>2</v>
      </c>
      <c r="D6" s="467">
        <v>4</v>
      </c>
      <c r="E6" s="216">
        <v>5</v>
      </c>
      <c r="F6" s="467">
        <v>6</v>
      </c>
      <c r="G6" s="467">
        <v>7</v>
      </c>
      <c r="H6" s="467">
        <v>8</v>
      </c>
      <c r="I6" s="467">
        <v>9</v>
      </c>
      <c r="J6" s="467">
        <v>10</v>
      </c>
      <c r="K6" s="217">
        <v>11</v>
      </c>
      <c r="L6" s="467">
        <v>12</v>
      </c>
      <c r="M6" s="467">
        <v>13</v>
      </c>
      <c r="N6" s="467">
        <v>14</v>
      </c>
      <c r="O6" s="467">
        <v>15</v>
      </c>
      <c r="P6" s="467">
        <v>16</v>
      </c>
      <c r="Q6" s="495">
        <v>17</v>
      </c>
      <c r="R6" s="467">
        <v>18</v>
      </c>
      <c r="S6" s="467">
        <v>19</v>
      </c>
      <c r="T6" s="467">
        <v>20</v>
      </c>
      <c r="U6" s="496">
        <v>21</v>
      </c>
    </row>
    <row r="7" spans="1:21" s="506" customFormat="1" ht="45">
      <c r="A7" s="503"/>
      <c r="B7" s="956" t="s">
        <v>156</v>
      </c>
      <c r="C7" s="503"/>
      <c r="D7" s="503" t="s">
        <v>157</v>
      </c>
      <c r="E7" s="504" t="s">
        <v>158</v>
      </c>
      <c r="F7" s="503" t="s">
        <v>67</v>
      </c>
      <c r="G7" s="504" t="s">
        <v>158</v>
      </c>
      <c r="H7" s="503" t="s">
        <v>159</v>
      </c>
      <c r="I7" s="504" t="s">
        <v>158</v>
      </c>
      <c r="J7" s="503" t="s">
        <v>160</v>
      </c>
      <c r="K7" s="503" t="s">
        <v>161</v>
      </c>
      <c r="L7" s="503" t="s">
        <v>162</v>
      </c>
      <c r="M7" s="503" t="s">
        <v>163</v>
      </c>
      <c r="N7" s="503" t="s">
        <v>163</v>
      </c>
      <c r="O7" s="503"/>
      <c r="P7" s="503" t="s">
        <v>164</v>
      </c>
      <c r="Q7" s="505" t="s">
        <v>165</v>
      </c>
      <c r="R7" s="503" t="s">
        <v>367</v>
      </c>
      <c r="S7" s="503" t="s">
        <v>367</v>
      </c>
      <c r="T7" s="503" t="s">
        <v>368</v>
      </c>
      <c r="U7" s="505" t="s">
        <v>166</v>
      </c>
    </row>
    <row r="8" spans="1:21" s="220" customFormat="1" ht="56.25">
      <c r="A8" s="218"/>
      <c r="B8" s="957"/>
      <c r="C8" s="218"/>
      <c r="D8" s="218"/>
      <c r="E8" s="219"/>
      <c r="F8" s="218"/>
      <c r="G8" s="218"/>
      <c r="H8" s="218"/>
      <c r="I8" s="218"/>
      <c r="J8" s="218"/>
      <c r="K8" s="221" t="s">
        <v>167</v>
      </c>
      <c r="L8" s="218"/>
      <c r="M8" s="221" t="s">
        <v>167</v>
      </c>
      <c r="N8" s="218"/>
      <c r="O8" s="218"/>
      <c r="P8" s="218"/>
      <c r="Q8" s="497"/>
      <c r="R8" s="218"/>
      <c r="S8" s="218"/>
      <c r="T8" s="218"/>
      <c r="U8" s="497"/>
    </row>
    <row r="9" spans="1:21">
      <c r="A9" s="222">
        <v>1</v>
      </c>
      <c r="B9" s="66"/>
      <c r="C9" s="67"/>
      <c r="D9" s="223"/>
      <c r="E9" s="224"/>
      <c r="F9" s="225">
        <f>D9*E9/100</f>
        <v>0</v>
      </c>
      <c r="G9" s="225"/>
      <c r="H9" s="223">
        <f>D9*G9/100</f>
        <v>0</v>
      </c>
      <c r="I9" s="223"/>
      <c r="J9" s="223">
        <f>D9*I9/100</f>
        <v>0</v>
      </c>
      <c r="K9" s="226"/>
      <c r="L9" s="223">
        <f>D9*K9</f>
        <v>0</v>
      </c>
      <c r="M9" s="223"/>
      <c r="N9" s="223"/>
      <c r="O9" s="223"/>
      <c r="P9" s="223">
        <f>(N9+M9+L9+J9+H9+F9+D9+O9)*120%</f>
        <v>0</v>
      </c>
      <c r="Q9" s="498">
        <f>D9+F9+H9+J9+L9+M9+N9+P9+O9</f>
        <v>0</v>
      </c>
      <c r="R9" s="223">
        <f>Q9*1</f>
        <v>0</v>
      </c>
      <c r="S9" s="223">
        <f>Q9*1</f>
        <v>0</v>
      </c>
      <c r="T9" s="223">
        <f>Q9*3</f>
        <v>0</v>
      </c>
      <c r="U9" s="498">
        <f>(Q9*12)+R9+S9+T9</f>
        <v>0</v>
      </c>
    </row>
    <row r="10" spans="1:21">
      <c r="A10" s="65">
        <v>2</v>
      </c>
      <c r="B10" s="66"/>
      <c r="C10" s="67"/>
      <c r="D10" s="223"/>
      <c r="E10" s="224"/>
      <c r="F10" s="225">
        <f t="shared" ref="F10:F15" si="0">D10*E10/100</f>
        <v>0</v>
      </c>
      <c r="G10" s="225"/>
      <c r="H10" s="223">
        <f t="shared" ref="H10:H15" si="1">D10*G10/100</f>
        <v>0</v>
      </c>
      <c r="I10" s="223"/>
      <c r="J10" s="223">
        <f t="shared" ref="J10:J15" si="2">D10*I10/100</f>
        <v>0</v>
      </c>
      <c r="K10" s="226"/>
      <c r="L10" s="223">
        <f t="shared" ref="L10:L15" si="3">D10*K10</f>
        <v>0</v>
      </c>
      <c r="M10" s="223"/>
      <c r="N10" s="223"/>
      <c r="O10" s="223"/>
      <c r="P10" s="223">
        <f t="shared" ref="P10:P15" si="4">(N10+M10+L10+J10+H10+F10+D10+O10)*120%</f>
        <v>0</v>
      </c>
      <c r="Q10" s="498">
        <f t="shared" ref="Q10:Q15" si="5">D10+F10+H10+J10+L10+M10+N10+P10+O10</f>
        <v>0</v>
      </c>
      <c r="R10" s="223">
        <f t="shared" ref="R10:R15" si="6">Q10*1</f>
        <v>0</v>
      </c>
      <c r="S10" s="223">
        <f t="shared" ref="S10:S15" si="7">Q10*1</f>
        <v>0</v>
      </c>
      <c r="T10" s="223">
        <f t="shared" ref="T10:T15" si="8">Q10*3</f>
        <v>0</v>
      </c>
      <c r="U10" s="498">
        <f t="shared" ref="U10:U15" si="9">(Q10*12)+R10+S10+T10</f>
        <v>0</v>
      </c>
    </row>
    <row r="11" spans="1:21">
      <c r="A11" s="65">
        <v>3</v>
      </c>
      <c r="B11" s="66"/>
      <c r="C11" s="67"/>
      <c r="D11" s="223"/>
      <c r="E11" s="224"/>
      <c r="F11" s="225">
        <f t="shared" si="0"/>
        <v>0</v>
      </c>
      <c r="G11" s="225"/>
      <c r="H11" s="223">
        <f t="shared" si="1"/>
        <v>0</v>
      </c>
      <c r="I11" s="223"/>
      <c r="J11" s="223">
        <f t="shared" si="2"/>
        <v>0</v>
      </c>
      <c r="K11" s="226"/>
      <c r="L11" s="223">
        <f t="shared" si="3"/>
        <v>0</v>
      </c>
      <c r="M11" s="223"/>
      <c r="N11" s="223"/>
      <c r="O11" s="223"/>
      <c r="P11" s="223">
        <f t="shared" si="4"/>
        <v>0</v>
      </c>
      <c r="Q11" s="498">
        <f t="shared" si="5"/>
        <v>0</v>
      </c>
      <c r="R11" s="223">
        <f t="shared" si="6"/>
        <v>0</v>
      </c>
      <c r="S11" s="223">
        <f t="shared" si="7"/>
        <v>0</v>
      </c>
      <c r="T11" s="223">
        <f t="shared" si="8"/>
        <v>0</v>
      </c>
      <c r="U11" s="498">
        <f t="shared" si="9"/>
        <v>0</v>
      </c>
    </row>
    <row r="12" spans="1:21">
      <c r="A12" s="65">
        <v>4</v>
      </c>
      <c r="B12" s="66"/>
      <c r="C12" s="67"/>
      <c r="D12" s="223"/>
      <c r="E12" s="224"/>
      <c r="F12" s="225">
        <f t="shared" si="0"/>
        <v>0</v>
      </c>
      <c r="G12" s="225"/>
      <c r="H12" s="223">
        <f t="shared" si="1"/>
        <v>0</v>
      </c>
      <c r="I12" s="223"/>
      <c r="J12" s="223">
        <f t="shared" si="2"/>
        <v>0</v>
      </c>
      <c r="K12" s="226"/>
      <c r="L12" s="223">
        <f t="shared" si="3"/>
        <v>0</v>
      </c>
      <c r="M12" s="223"/>
      <c r="N12" s="223"/>
      <c r="O12" s="223"/>
      <c r="P12" s="223">
        <f t="shared" si="4"/>
        <v>0</v>
      </c>
      <c r="Q12" s="498">
        <f t="shared" si="5"/>
        <v>0</v>
      </c>
      <c r="R12" s="223">
        <f t="shared" si="6"/>
        <v>0</v>
      </c>
      <c r="S12" s="223">
        <f t="shared" si="7"/>
        <v>0</v>
      </c>
      <c r="T12" s="223">
        <f t="shared" si="8"/>
        <v>0</v>
      </c>
      <c r="U12" s="498">
        <f t="shared" si="9"/>
        <v>0</v>
      </c>
    </row>
    <row r="13" spans="1:21">
      <c r="A13" s="65">
        <v>5</v>
      </c>
      <c r="B13" s="66"/>
      <c r="C13" s="67"/>
      <c r="D13" s="223"/>
      <c r="E13" s="224"/>
      <c r="F13" s="225">
        <f t="shared" si="0"/>
        <v>0</v>
      </c>
      <c r="G13" s="225"/>
      <c r="H13" s="223">
        <f t="shared" si="1"/>
        <v>0</v>
      </c>
      <c r="I13" s="223"/>
      <c r="J13" s="223">
        <f t="shared" si="2"/>
        <v>0</v>
      </c>
      <c r="K13" s="226"/>
      <c r="L13" s="223">
        <f t="shared" si="3"/>
        <v>0</v>
      </c>
      <c r="M13" s="223"/>
      <c r="N13" s="223"/>
      <c r="O13" s="223"/>
      <c r="P13" s="223">
        <f t="shared" si="4"/>
        <v>0</v>
      </c>
      <c r="Q13" s="498">
        <f t="shared" si="5"/>
        <v>0</v>
      </c>
      <c r="R13" s="223">
        <f t="shared" si="6"/>
        <v>0</v>
      </c>
      <c r="S13" s="223">
        <f t="shared" si="7"/>
        <v>0</v>
      </c>
      <c r="T13" s="223">
        <f t="shared" si="8"/>
        <v>0</v>
      </c>
      <c r="U13" s="498">
        <f t="shared" si="9"/>
        <v>0</v>
      </c>
    </row>
    <row r="14" spans="1:21">
      <c r="A14" s="65">
        <v>6</v>
      </c>
      <c r="B14" s="66"/>
      <c r="C14" s="67"/>
      <c r="D14" s="223"/>
      <c r="E14" s="224"/>
      <c r="F14" s="225">
        <f t="shared" si="0"/>
        <v>0</v>
      </c>
      <c r="G14" s="225"/>
      <c r="H14" s="223">
        <f t="shared" si="1"/>
        <v>0</v>
      </c>
      <c r="I14" s="223"/>
      <c r="J14" s="223">
        <f t="shared" si="2"/>
        <v>0</v>
      </c>
      <c r="K14" s="226"/>
      <c r="L14" s="223">
        <f t="shared" si="3"/>
        <v>0</v>
      </c>
      <c r="M14" s="223"/>
      <c r="N14" s="223"/>
      <c r="O14" s="223"/>
      <c r="P14" s="223">
        <f t="shared" si="4"/>
        <v>0</v>
      </c>
      <c r="Q14" s="498">
        <f t="shared" si="5"/>
        <v>0</v>
      </c>
      <c r="R14" s="223">
        <f t="shared" si="6"/>
        <v>0</v>
      </c>
      <c r="S14" s="223">
        <f t="shared" si="7"/>
        <v>0</v>
      </c>
      <c r="T14" s="223">
        <f t="shared" si="8"/>
        <v>0</v>
      </c>
      <c r="U14" s="498">
        <f t="shared" si="9"/>
        <v>0</v>
      </c>
    </row>
    <row r="15" spans="1:21">
      <c r="A15" s="65">
        <v>7</v>
      </c>
      <c r="B15" s="66"/>
      <c r="C15" s="67"/>
      <c r="D15" s="223"/>
      <c r="E15" s="224"/>
      <c r="F15" s="225">
        <f t="shared" si="0"/>
        <v>0</v>
      </c>
      <c r="G15" s="225"/>
      <c r="H15" s="223">
        <f t="shared" si="1"/>
        <v>0</v>
      </c>
      <c r="I15" s="223"/>
      <c r="J15" s="223">
        <f t="shared" si="2"/>
        <v>0</v>
      </c>
      <c r="K15" s="226"/>
      <c r="L15" s="223">
        <f t="shared" si="3"/>
        <v>0</v>
      </c>
      <c r="M15" s="223"/>
      <c r="N15" s="223"/>
      <c r="O15" s="223"/>
      <c r="P15" s="223">
        <f t="shared" si="4"/>
        <v>0</v>
      </c>
      <c r="Q15" s="498">
        <f t="shared" si="5"/>
        <v>0</v>
      </c>
      <c r="R15" s="223">
        <f t="shared" si="6"/>
        <v>0</v>
      </c>
      <c r="S15" s="223">
        <f t="shared" si="7"/>
        <v>0</v>
      </c>
      <c r="T15" s="223">
        <f t="shared" si="8"/>
        <v>0</v>
      </c>
      <c r="U15" s="498">
        <f t="shared" si="9"/>
        <v>0</v>
      </c>
    </row>
    <row r="16" spans="1:21" s="211" customFormat="1">
      <c r="A16" s="208"/>
      <c r="B16" s="68" t="s">
        <v>68</v>
      </c>
      <c r="C16" s="210">
        <f>SUM(C9:C15)</f>
        <v>0</v>
      </c>
      <c r="D16" s="227">
        <f>SUM(D9:D15)</f>
        <v>0</v>
      </c>
      <c r="E16" s="227">
        <f>SUM(E9:E15)</f>
        <v>0</v>
      </c>
      <c r="F16" s="227">
        <f>SUM(F9:F15)</f>
        <v>0</v>
      </c>
      <c r="G16" s="227"/>
      <c r="H16" s="227">
        <f>SUM(H9:H15)</f>
        <v>0</v>
      </c>
      <c r="I16" s="227">
        <f>SUM(I9:I15)</f>
        <v>0</v>
      </c>
      <c r="J16" s="227">
        <f>SUM(J9:J15)</f>
        <v>0</v>
      </c>
      <c r="K16" s="227"/>
      <c r="L16" s="228">
        <f t="shared" ref="L16:U16" si="10">SUM(L9:L15)</f>
        <v>0</v>
      </c>
      <c r="M16" s="227">
        <f t="shared" si="10"/>
        <v>0</v>
      </c>
      <c r="N16" s="227">
        <f t="shared" si="10"/>
        <v>0</v>
      </c>
      <c r="O16" s="227">
        <f t="shared" si="10"/>
        <v>0</v>
      </c>
      <c r="P16" s="227">
        <f t="shared" si="10"/>
        <v>0</v>
      </c>
      <c r="Q16" s="499">
        <f t="shared" si="10"/>
        <v>0</v>
      </c>
      <c r="R16" s="227">
        <f t="shared" si="10"/>
        <v>0</v>
      </c>
      <c r="S16" s="227">
        <f t="shared" si="10"/>
        <v>0</v>
      </c>
      <c r="T16" s="227">
        <f t="shared" si="10"/>
        <v>0</v>
      </c>
      <c r="U16" s="499">
        <f t="shared" si="10"/>
        <v>0</v>
      </c>
    </row>
    <row r="19" spans="1:17" s="69" customFormat="1" ht="15">
      <c r="A19" s="146" t="s">
        <v>14</v>
      </c>
      <c r="B19" s="146"/>
      <c r="C19" s="60"/>
      <c r="D19" s="145"/>
      <c r="E19" s="145"/>
      <c r="F19" s="145"/>
      <c r="G19" s="60"/>
      <c r="H19" s="146" t="s">
        <v>168</v>
      </c>
      <c r="I19" s="145"/>
      <c r="Q19" s="229"/>
    </row>
    <row r="20" spans="1:17" s="69" customFormat="1" ht="15">
      <c r="A20" s="146" t="s">
        <v>169</v>
      </c>
      <c r="B20" s="146"/>
      <c r="C20" s="60"/>
      <c r="D20" s="145"/>
      <c r="E20" s="145"/>
      <c r="F20" s="145"/>
      <c r="G20" s="60"/>
      <c r="H20" s="61" t="s">
        <v>17</v>
      </c>
      <c r="I20" s="145"/>
      <c r="Q20" s="229"/>
    </row>
    <row r="21" spans="1:17" s="69" customFormat="1" ht="15">
      <c r="A21" s="61" t="s">
        <v>18</v>
      </c>
      <c r="B21" s="146"/>
      <c r="C21" s="60"/>
      <c r="D21" s="145"/>
      <c r="E21" s="145"/>
      <c r="F21" s="145"/>
      <c r="G21" s="60"/>
      <c r="H21" s="146"/>
      <c r="I21" s="145"/>
      <c r="Q21" s="230"/>
    </row>
    <row r="22" spans="1:17" s="69" customFormat="1" ht="15">
      <c r="A22" s="146" t="s">
        <v>119</v>
      </c>
      <c r="B22" s="146"/>
      <c r="C22" s="60"/>
      <c r="D22" s="145"/>
      <c r="E22" s="145"/>
      <c r="F22" s="145"/>
      <c r="G22" s="60"/>
      <c r="H22" s="146" t="s">
        <v>170</v>
      </c>
      <c r="I22" s="145"/>
      <c r="Q22" s="229"/>
    </row>
    <row r="24" spans="1:17" s="501" customFormat="1">
      <c r="A24" s="136" t="s">
        <v>148</v>
      </c>
      <c r="Q24" s="502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>
      <selection activeCell="A19" sqref="A19"/>
    </sheetView>
  </sheetViews>
  <sheetFormatPr defaultColWidth="17.85546875" defaultRowHeight="12.75"/>
  <cols>
    <col min="1" max="1" width="3.140625" style="75" customWidth="1"/>
    <col min="2" max="2" width="16.140625" style="69" customWidth="1"/>
    <col min="3" max="3" width="8.28515625" style="69" customWidth="1"/>
    <col min="4" max="4" width="11.5703125" style="69" customWidth="1"/>
    <col min="5" max="5" width="6.42578125" style="69" customWidth="1"/>
    <col min="6" max="6" width="12.42578125" style="69" customWidth="1"/>
    <col min="7" max="7" width="7.5703125" style="69" customWidth="1"/>
    <col min="8" max="8" width="12.28515625" style="69" customWidth="1"/>
    <col min="9" max="9" width="8.140625" style="69" customWidth="1"/>
    <col min="10" max="10" width="17" style="69" customWidth="1"/>
    <col min="11" max="12" width="13.7109375" style="69" customWidth="1"/>
    <col min="13" max="13" width="14.7109375" style="69" customWidth="1"/>
    <col min="14" max="14" width="12.5703125" style="69" customWidth="1"/>
    <col min="15" max="15" width="15.7109375" style="69" customWidth="1"/>
    <col min="16" max="16" width="11.85546875" style="69" customWidth="1"/>
    <col min="17" max="17" width="13.85546875" style="69" customWidth="1"/>
    <col min="18" max="254" width="9.140625" style="69" customWidth="1"/>
    <col min="255" max="255" width="3.140625" style="69" customWidth="1"/>
    <col min="256" max="16384" width="17.85546875" style="69"/>
  </cols>
  <sheetData>
    <row r="1" spans="1:17" ht="21.75" customHeight="1">
      <c r="A1" s="963" t="s">
        <v>183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</row>
    <row r="2" spans="1:17" ht="87" customHeight="1">
      <c r="A2" s="964" t="s">
        <v>393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</row>
    <row r="3" spans="1:17" ht="9.6" customHeight="1">
      <c r="A3" s="508"/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</row>
    <row r="4" spans="1:17" s="42" customFormat="1" ht="18.75" customHeight="1">
      <c r="A4" s="56" t="s">
        <v>171</v>
      </c>
    </row>
    <row r="5" spans="1:17" s="42" customFormat="1" ht="8.4499999999999993" customHeight="1">
      <c r="A5" s="56"/>
    </row>
    <row r="6" spans="1:17" s="71" customFormat="1" ht="123.75" customHeight="1">
      <c r="A6" s="70" t="s">
        <v>47</v>
      </c>
      <c r="B6" s="70" t="s">
        <v>69</v>
      </c>
      <c r="C6" s="70" t="s">
        <v>151</v>
      </c>
      <c r="D6" s="70" t="s">
        <v>70</v>
      </c>
      <c r="E6" s="966" t="s">
        <v>172</v>
      </c>
      <c r="F6" s="967"/>
      <c r="G6" s="966" t="s">
        <v>71</v>
      </c>
      <c r="H6" s="967"/>
      <c r="I6" s="966" t="s">
        <v>370</v>
      </c>
      <c r="J6" s="967"/>
      <c r="K6" s="70" t="s">
        <v>72</v>
      </c>
      <c r="L6" s="70" t="s">
        <v>73</v>
      </c>
      <c r="M6" s="494" t="s">
        <v>74</v>
      </c>
      <c r="N6" s="469" t="s">
        <v>364</v>
      </c>
      <c r="O6" s="469" t="s">
        <v>365</v>
      </c>
      <c r="P6" s="467" t="s">
        <v>366</v>
      </c>
      <c r="Q6" s="507" t="s">
        <v>373</v>
      </c>
    </row>
    <row r="7" spans="1:17" s="73" customFormat="1" ht="9.6" customHeight="1">
      <c r="A7" s="203">
        <v>1</v>
      </c>
      <c r="B7" s="232">
        <v>2</v>
      </c>
      <c r="C7" s="72">
        <v>3</v>
      </c>
      <c r="D7" s="72">
        <v>4</v>
      </c>
      <c r="E7" s="72">
        <v>5</v>
      </c>
      <c r="F7" s="233">
        <v>6</v>
      </c>
      <c r="G7" s="72">
        <v>7</v>
      </c>
      <c r="H7" s="234">
        <v>8</v>
      </c>
      <c r="I7" s="234">
        <v>9</v>
      </c>
      <c r="J7" s="72">
        <v>10</v>
      </c>
      <c r="K7" s="72">
        <v>11</v>
      </c>
      <c r="L7" s="72">
        <v>12</v>
      </c>
      <c r="M7" s="509">
        <v>13</v>
      </c>
      <c r="N7" s="203">
        <v>14</v>
      </c>
      <c r="O7" s="72">
        <v>15</v>
      </c>
      <c r="P7" s="72">
        <v>16</v>
      </c>
      <c r="Q7" s="509">
        <v>17</v>
      </c>
    </row>
    <row r="8" spans="1:17" s="74" customFormat="1" ht="45" customHeight="1">
      <c r="A8" s="72"/>
      <c r="B8" s="232" t="s">
        <v>156</v>
      </c>
      <c r="C8" s="235"/>
      <c r="D8" s="503" t="s">
        <v>157</v>
      </c>
      <c r="E8" s="219" t="s">
        <v>158</v>
      </c>
      <c r="F8" s="218" t="s">
        <v>67</v>
      </c>
      <c r="G8" s="219" t="s">
        <v>158</v>
      </c>
      <c r="H8" s="218" t="s">
        <v>159</v>
      </c>
      <c r="I8" s="219" t="s">
        <v>158</v>
      </c>
      <c r="J8" s="510" t="s">
        <v>173</v>
      </c>
      <c r="K8" s="510" t="s">
        <v>174</v>
      </c>
      <c r="L8" s="510" t="s">
        <v>175</v>
      </c>
      <c r="M8" s="511" t="s">
        <v>176</v>
      </c>
      <c r="N8" s="512" t="s">
        <v>371</v>
      </c>
      <c r="O8" s="513" t="s">
        <v>371</v>
      </c>
      <c r="P8" s="514" t="s">
        <v>372</v>
      </c>
      <c r="Q8" s="511" t="s">
        <v>177</v>
      </c>
    </row>
    <row r="9" spans="1:17" s="62" customFormat="1" ht="28.9" customHeight="1">
      <c r="A9" s="222">
        <v>1</v>
      </c>
      <c r="B9" s="66" t="s">
        <v>178</v>
      </c>
      <c r="C9" s="67"/>
      <c r="D9" s="223"/>
      <c r="E9" s="224"/>
      <c r="F9" s="225">
        <f>D9*E9/100</f>
        <v>0</v>
      </c>
      <c r="G9" s="225"/>
      <c r="H9" s="223">
        <f>D9*G9/100</f>
        <v>0</v>
      </c>
      <c r="I9" s="223"/>
      <c r="J9" s="223">
        <f>(D9+F9+H9)*I9%</f>
        <v>0</v>
      </c>
      <c r="K9" s="226">
        <f>(J9+H9+F9+D9)*70%</f>
        <v>0</v>
      </c>
      <c r="L9" s="223">
        <f>(D9+F9+H9+J9)*50%</f>
        <v>0</v>
      </c>
      <c r="M9" s="498">
        <f>L9+K9+J9+H9+F9+D9</f>
        <v>0</v>
      </c>
      <c r="N9" s="223">
        <f>M9*1</f>
        <v>0</v>
      </c>
      <c r="O9" s="223">
        <f>M9*1</f>
        <v>0</v>
      </c>
      <c r="P9" s="223">
        <f>M9*3</f>
        <v>0</v>
      </c>
      <c r="Q9" s="498">
        <f>(M9*12)+N9+O9+P9</f>
        <v>0</v>
      </c>
    </row>
    <row r="10" spans="1:17" s="62" customFormat="1" ht="15" customHeight="1">
      <c r="A10" s="65">
        <v>2</v>
      </c>
      <c r="B10" s="66"/>
      <c r="C10" s="67"/>
      <c r="D10" s="223"/>
      <c r="E10" s="224"/>
      <c r="F10" s="225">
        <f>D10*E10/100</f>
        <v>0</v>
      </c>
      <c r="G10" s="225"/>
      <c r="H10" s="223">
        <f>D10*G10/100</f>
        <v>0</v>
      </c>
      <c r="I10" s="223"/>
      <c r="J10" s="223">
        <f>(D10+F10+H10)*I10%</f>
        <v>0</v>
      </c>
      <c r="K10" s="226">
        <f>(J10+H10+F10+D10)*70%</f>
        <v>0</v>
      </c>
      <c r="L10" s="223">
        <f>(D10+F10+H10+J10)*50%</f>
        <v>0</v>
      </c>
      <c r="M10" s="498">
        <f>L10+K10+J10+H10+F10+D10</f>
        <v>0</v>
      </c>
      <c r="N10" s="223">
        <f>M10*1</f>
        <v>0</v>
      </c>
      <c r="O10" s="223">
        <f>M10*1</f>
        <v>0</v>
      </c>
      <c r="P10" s="223">
        <f>M10*3</f>
        <v>0</v>
      </c>
      <c r="Q10" s="498">
        <f>(M10*12)+N10+O10+P10</f>
        <v>0</v>
      </c>
    </row>
    <row r="11" spans="1:17" s="211" customFormat="1" ht="15" customHeight="1">
      <c r="A11" s="208"/>
      <c r="B11" s="68" t="s">
        <v>68</v>
      </c>
      <c r="C11" s="209">
        <v>1</v>
      </c>
      <c r="D11" s="227">
        <f>SUM(D9:D10)</f>
        <v>0</v>
      </c>
      <c r="E11" s="227">
        <f>SUM(E9:E10)</f>
        <v>0</v>
      </c>
      <c r="F11" s="227">
        <f>SUM(F9:F10)</f>
        <v>0</v>
      </c>
      <c r="G11" s="227"/>
      <c r="H11" s="227">
        <f t="shared" ref="H11:Q11" si="0">SUM(H9:H10)</f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515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515">
        <f t="shared" si="0"/>
        <v>0</v>
      </c>
    </row>
    <row r="12" spans="1:17" s="62" customFormat="1" ht="15" customHeight="1">
      <c r="M12" s="231"/>
      <c r="Q12" s="231"/>
    </row>
    <row r="13" spans="1:17" s="62" customFormat="1" ht="15" customHeight="1">
      <c r="M13" s="231"/>
      <c r="Q13" s="231"/>
    </row>
    <row r="14" spans="1:17" ht="15">
      <c r="A14" s="146" t="s">
        <v>14</v>
      </c>
      <c r="B14" s="146"/>
      <c r="C14" s="60"/>
      <c r="D14" s="145"/>
      <c r="E14" s="145"/>
      <c r="F14" s="145"/>
      <c r="G14" s="60"/>
      <c r="H14" s="146" t="s">
        <v>168</v>
      </c>
      <c r="I14" s="145"/>
    </row>
    <row r="15" spans="1:17" ht="15">
      <c r="A15" s="146" t="s">
        <v>169</v>
      </c>
      <c r="B15" s="146"/>
      <c r="C15" s="60"/>
      <c r="D15" s="145"/>
      <c r="E15" s="145"/>
      <c r="F15" s="145"/>
      <c r="G15" s="60"/>
      <c r="H15" s="61" t="s">
        <v>17</v>
      </c>
      <c r="I15" s="145"/>
    </row>
    <row r="16" spans="1:17" ht="15">
      <c r="A16" s="61" t="s">
        <v>18</v>
      </c>
      <c r="B16" s="146"/>
      <c r="C16" s="60"/>
      <c r="D16" s="145"/>
      <c r="E16" s="145"/>
      <c r="F16" s="145"/>
      <c r="G16" s="60"/>
      <c r="H16" s="146"/>
      <c r="I16" s="145"/>
    </row>
    <row r="17" spans="1:14" ht="15">
      <c r="A17" s="146" t="s">
        <v>119</v>
      </c>
      <c r="B17" s="146"/>
      <c r="C17" s="60"/>
      <c r="D17" s="145"/>
      <c r="E17" s="145"/>
      <c r="F17" s="145"/>
      <c r="G17" s="60"/>
      <c r="H17" s="146" t="s">
        <v>170</v>
      </c>
      <c r="I17" s="145"/>
    </row>
    <row r="18" spans="1:14" s="62" customFormat="1">
      <c r="N18" s="117"/>
    </row>
    <row r="19" spans="1:14" s="516" customFormat="1">
      <c r="A19" s="136" t="s">
        <v>148</v>
      </c>
    </row>
    <row r="21" spans="1:14" ht="19.899999999999999" customHeight="1"/>
  </sheetData>
  <mergeCells count="6">
    <mergeCell ref="A1:Q1"/>
    <mergeCell ref="A2:Q2"/>
    <mergeCell ref="B3:P3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1"/>
  <sheetViews>
    <sheetView zoomScale="70" zoomScaleNormal="70" workbookViewId="0">
      <selection activeCell="A2" sqref="A2:XFD2"/>
    </sheetView>
  </sheetViews>
  <sheetFormatPr defaultRowHeight="15"/>
  <cols>
    <col min="2" max="2" width="23.140625" customWidth="1"/>
    <col min="5" max="5" width="11.5703125" customWidth="1"/>
    <col min="7" max="7" width="12" customWidth="1"/>
    <col min="8" max="8" width="14.28515625" customWidth="1"/>
    <col min="9" max="9" width="13.28515625" customWidth="1"/>
    <col min="10" max="10" width="13.5703125" customWidth="1"/>
    <col min="11" max="11" width="14" customWidth="1"/>
    <col min="12" max="12" width="15" customWidth="1"/>
    <col min="13" max="13" width="13" customWidth="1"/>
    <col min="14" max="14" width="13.28515625" customWidth="1"/>
    <col min="15" max="15" width="14.28515625" customWidth="1"/>
    <col min="16" max="16" width="10.7109375" customWidth="1"/>
    <col min="17" max="17" width="14" customWidth="1"/>
    <col min="18" max="18" width="12.5703125" customWidth="1"/>
    <col min="19" max="19" width="13.5703125" customWidth="1"/>
    <col min="20" max="20" width="13.85546875" customWidth="1"/>
    <col min="21" max="21" width="14.42578125" customWidth="1"/>
    <col min="22" max="22" width="14" customWidth="1"/>
    <col min="23" max="23" width="12.85546875" customWidth="1"/>
    <col min="24" max="24" width="16.140625" customWidth="1"/>
    <col min="25" max="25" width="19.5703125" customWidth="1"/>
    <col min="26" max="26" width="16.28515625" customWidth="1"/>
    <col min="27" max="27" width="16.85546875" customWidth="1"/>
  </cols>
  <sheetData>
    <row r="1" spans="1:27" ht="48" customHeight="1">
      <c r="A1" s="537"/>
      <c r="B1" s="519"/>
      <c r="C1" s="519"/>
      <c r="D1" s="519"/>
      <c r="E1" s="519"/>
      <c r="F1" s="519"/>
      <c r="G1" s="525"/>
      <c r="H1" s="522"/>
      <c r="I1" s="542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68"/>
      <c r="U1" s="568"/>
      <c r="V1" s="978" t="s">
        <v>463</v>
      </c>
      <c r="W1" s="978"/>
      <c r="X1" s="978"/>
      <c r="Y1" s="978"/>
      <c r="Z1" s="978"/>
      <c r="AA1" s="978"/>
    </row>
    <row r="2" spans="1:27" ht="18.75">
      <c r="A2" s="537"/>
      <c r="B2" s="524"/>
      <c r="C2" s="524"/>
      <c r="D2" s="525"/>
      <c r="E2" s="525"/>
      <c r="F2" s="525"/>
      <c r="G2" s="525"/>
      <c r="H2" s="544"/>
      <c r="I2" s="544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</row>
    <row r="3" spans="1:27" ht="30.75">
      <c r="A3" s="980" t="s">
        <v>402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</row>
    <row r="4" spans="1:27" ht="18.75">
      <c r="A4" s="537"/>
      <c r="B4" s="546"/>
      <c r="C4" s="546"/>
      <c r="D4" s="547"/>
      <c r="E4" s="547"/>
      <c r="F4" s="547"/>
      <c r="G4" s="547"/>
      <c r="H4" s="542"/>
      <c r="I4" s="542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</row>
    <row r="5" spans="1:27" ht="20.25">
      <c r="A5" s="982" t="s">
        <v>403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</row>
    <row r="6" spans="1:27" ht="21">
      <c r="A6" s="981" t="s">
        <v>404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</row>
    <row r="7" spans="1:27" ht="21">
      <c r="A7" s="580" t="s">
        <v>405</v>
      </c>
      <c r="B7" s="580"/>
      <c r="C7" s="570"/>
      <c r="D7" s="570"/>
      <c r="E7" s="570"/>
      <c r="F7" s="570"/>
      <c r="G7" s="570"/>
      <c r="H7" s="571"/>
      <c r="I7" s="571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</row>
    <row r="8" spans="1:27" ht="18.75">
      <c r="A8" s="538"/>
      <c r="B8" s="527"/>
      <c r="C8" s="527"/>
      <c r="D8" s="526"/>
      <c r="E8" s="526"/>
      <c r="F8" s="526"/>
      <c r="G8" s="526"/>
      <c r="H8" s="542"/>
      <c r="I8" s="542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</row>
    <row r="9" spans="1:27">
      <c r="A9" s="987" t="s">
        <v>47</v>
      </c>
      <c r="B9" s="988" t="s">
        <v>406</v>
      </c>
      <c r="C9" s="976" t="s">
        <v>407</v>
      </c>
      <c r="D9" s="976"/>
      <c r="E9" s="976"/>
      <c r="F9" s="976"/>
      <c r="G9" s="968" t="s">
        <v>408</v>
      </c>
      <c r="H9" s="968" t="s">
        <v>409</v>
      </c>
      <c r="I9" s="968" t="s">
        <v>410</v>
      </c>
      <c r="J9" s="968" t="s">
        <v>411</v>
      </c>
      <c r="K9" s="968"/>
      <c r="L9" s="970" t="s">
        <v>412</v>
      </c>
      <c r="M9" s="968" t="s">
        <v>413</v>
      </c>
      <c r="N9" s="968"/>
      <c r="O9" s="975" t="s">
        <v>414</v>
      </c>
      <c r="P9" s="969" t="s">
        <v>415</v>
      </c>
      <c r="Q9" s="969"/>
      <c r="R9" s="969"/>
      <c r="S9" s="969"/>
      <c r="T9" s="979" t="s">
        <v>416</v>
      </c>
      <c r="U9" s="979"/>
      <c r="V9" s="979"/>
      <c r="W9" s="979"/>
      <c r="X9" s="979"/>
      <c r="Y9" s="983" t="s">
        <v>417</v>
      </c>
      <c r="Z9" s="983" t="s">
        <v>418</v>
      </c>
      <c r="AA9" s="973" t="s">
        <v>419</v>
      </c>
    </row>
    <row r="10" spans="1:27" ht="15" customHeight="1">
      <c r="A10" s="987"/>
      <c r="B10" s="988"/>
      <c r="C10" s="976" t="s">
        <v>0</v>
      </c>
      <c r="D10" s="976" t="s">
        <v>420</v>
      </c>
      <c r="E10" s="976" t="s">
        <v>421</v>
      </c>
      <c r="F10" s="976" t="s">
        <v>1</v>
      </c>
      <c r="G10" s="968"/>
      <c r="H10" s="968"/>
      <c r="I10" s="968"/>
      <c r="J10" s="968"/>
      <c r="K10" s="968"/>
      <c r="L10" s="971"/>
      <c r="M10" s="968"/>
      <c r="N10" s="968"/>
      <c r="O10" s="975"/>
      <c r="P10" s="974" t="s">
        <v>422</v>
      </c>
      <c r="Q10" s="977" t="s">
        <v>423</v>
      </c>
      <c r="R10" s="977"/>
      <c r="S10" s="977"/>
      <c r="T10" s="973" t="s">
        <v>424</v>
      </c>
      <c r="U10" s="969" t="s">
        <v>425</v>
      </c>
      <c r="V10" s="984" t="s">
        <v>426</v>
      </c>
      <c r="W10" s="968" t="s">
        <v>427</v>
      </c>
      <c r="X10" s="968" t="s">
        <v>428</v>
      </c>
      <c r="Y10" s="983"/>
      <c r="Z10" s="983"/>
      <c r="AA10" s="973"/>
    </row>
    <row r="11" spans="1:27">
      <c r="A11" s="987"/>
      <c r="B11" s="988"/>
      <c r="C11" s="976"/>
      <c r="D11" s="976"/>
      <c r="E11" s="976"/>
      <c r="F11" s="976"/>
      <c r="G11" s="968"/>
      <c r="H11" s="968"/>
      <c r="I11" s="968"/>
      <c r="J11" s="968"/>
      <c r="K11" s="968"/>
      <c r="L11" s="971"/>
      <c r="M11" s="968"/>
      <c r="N11" s="968"/>
      <c r="O11" s="975"/>
      <c r="P11" s="974"/>
      <c r="Q11" s="968" t="s">
        <v>429</v>
      </c>
      <c r="R11" s="968" t="s">
        <v>430</v>
      </c>
      <c r="S11" s="968" t="s">
        <v>431</v>
      </c>
      <c r="T11" s="973"/>
      <c r="U11" s="969"/>
      <c r="V11" s="985"/>
      <c r="W11" s="968"/>
      <c r="X11" s="968"/>
      <c r="Y11" s="983"/>
      <c r="Z11" s="983"/>
      <c r="AA11" s="973"/>
    </row>
    <row r="12" spans="1:27" ht="60" customHeight="1">
      <c r="A12" s="987"/>
      <c r="B12" s="988"/>
      <c r="C12" s="976"/>
      <c r="D12" s="976"/>
      <c r="E12" s="976"/>
      <c r="F12" s="976"/>
      <c r="G12" s="968"/>
      <c r="H12" s="968"/>
      <c r="I12" s="968"/>
      <c r="J12" s="575" t="s">
        <v>432</v>
      </c>
      <c r="K12" s="575" t="s">
        <v>433</v>
      </c>
      <c r="L12" s="972"/>
      <c r="M12" s="575" t="s">
        <v>432</v>
      </c>
      <c r="N12" s="575" t="s">
        <v>433</v>
      </c>
      <c r="O12" s="975"/>
      <c r="P12" s="974"/>
      <c r="Q12" s="968"/>
      <c r="R12" s="968"/>
      <c r="S12" s="968"/>
      <c r="T12" s="973"/>
      <c r="U12" s="969"/>
      <c r="V12" s="986"/>
      <c r="W12" s="968"/>
      <c r="X12" s="968"/>
      <c r="Y12" s="983"/>
      <c r="Z12" s="983"/>
      <c r="AA12" s="973"/>
    </row>
    <row r="13" spans="1:27">
      <c r="A13" s="572">
        <v>1</v>
      </c>
      <c r="B13" s="573">
        <v>2</v>
      </c>
      <c r="C13" s="574" t="s">
        <v>434</v>
      </c>
      <c r="D13" s="574" t="s">
        <v>435</v>
      </c>
      <c r="E13" s="574" t="s">
        <v>436</v>
      </c>
      <c r="F13" s="574" t="s">
        <v>437</v>
      </c>
      <c r="G13" s="576" t="s">
        <v>438</v>
      </c>
      <c r="H13" s="577">
        <v>8</v>
      </c>
      <c r="I13" s="554">
        <v>9</v>
      </c>
      <c r="J13" s="577">
        <v>10</v>
      </c>
      <c r="K13" s="554">
        <v>11</v>
      </c>
      <c r="L13" s="577">
        <v>12</v>
      </c>
      <c r="M13" s="554">
        <v>13</v>
      </c>
      <c r="N13" s="577">
        <v>14</v>
      </c>
      <c r="O13" s="554">
        <v>15</v>
      </c>
      <c r="P13" s="577">
        <v>16</v>
      </c>
      <c r="Q13" s="554">
        <v>17</v>
      </c>
      <c r="R13" s="577">
        <v>18</v>
      </c>
      <c r="S13" s="554">
        <v>19</v>
      </c>
      <c r="T13" s="577">
        <v>20</v>
      </c>
      <c r="U13" s="554">
        <v>21</v>
      </c>
      <c r="V13" s="577">
        <v>22</v>
      </c>
      <c r="W13" s="554">
        <v>23</v>
      </c>
      <c r="X13" s="554">
        <v>24</v>
      </c>
      <c r="Y13" s="577">
        <v>25</v>
      </c>
      <c r="Z13" s="554">
        <v>26</v>
      </c>
      <c r="AA13" s="577">
        <v>27</v>
      </c>
    </row>
    <row r="14" spans="1:27" ht="25.5">
      <c r="A14" s="555"/>
      <c r="B14" s="556" t="s">
        <v>439</v>
      </c>
      <c r="C14" s="553" t="s">
        <v>440</v>
      </c>
      <c r="D14" s="553" t="s">
        <v>440</v>
      </c>
      <c r="E14" s="553" t="s">
        <v>440</v>
      </c>
      <c r="F14" s="553" t="s">
        <v>440</v>
      </c>
      <c r="G14" s="553"/>
      <c r="H14" s="558"/>
      <c r="I14" s="559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</row>
    <row r="15" spans="1:27" ht="25.5">
      <c r="A15" s="555"/>
      <c r="B15" s="556" t="s">
        <v>441</v>
      </c>
      <c r="C15" s="553"/>
      <c r="D15" s="553"/>
      <c r="E15" s="553"/>
      <c r="F15" s="553"/>
      <c r="G15" s="553"/>
      <c r="H15" s="558"/>
      <c r="I15" s="559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</row>
    <row r="16" spans="1:27" ht="38.25">
      <c r="A16" s="555"/>
      <c r="B16" s="556" t="s">
        <v>442</v>
      </c>
      <c r="C16" s="553"/>
      <c r="D16" s="553"/>
      <c r="E16" s="553"/>
      <c r="F16" s="553"/>
      <c r="G16" s="553"/>
      <c r="H16" s="558"/>
      <c r="I16" s="559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</row>
    <row r="17" spans="1:27" ht="25.5">
      <c r="A17" s="555" t="s">
        <v>443</v>
      </c>
      <c r="B17" s="556" t="s">
        <v>444</v>
      </c>
      <c r="C17" s="553"/>
      <c r="D17" s="553"/>
      <c r="E17" s="553"/>
      <c r="F17" s="553"/>
      <c r="G17" s="553"/>
      <c r="H17" s="561"/>
      <c r="I17" s="562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</row>
    <row r="18" spans="1:27" ht="25.5">
      <c r="A18" s="555"/>
      <c r="B18" s="556" t="s">
        <v>441</v>
      </c>
      <c r="C18" s="553"/>
      <c r="D18" s="553"/>
      <c r="E18" s="553"/>
      <c r="F18" s="553"/>
      <c r="G18" s="553"/>
      <c r="H18" s="561"/>
      <c r="I18" s="562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</row>
    <row r="19" spans="1:27" ht="38.25">
      <c r="A19" s="555"/>
      <c r="B19" s="556" t="s">
        <v>442</v>
      </c>
      <c r="C19" s="553"/>
      <c r="D19" s="553"/>
      <c r="E19" s="553"/>
      <c r="F19" s="553"/>
      <c r="G19" s="553"/>
      <c r="H19" s="561"/>
      <c r="I19" s="562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</row>
    <row r="20" spans="1:27">
      <c r="A20" s="555" t="s">
        <v>108</v>
      </c>
      <c r="B20" s="556" t="s">
        <v>445</v>
      </c>
      <c r="C20" s="553" t="s">
        <v>440</v>
      </c>
      <c r="D20" s="553" t="s">
        <v>440</v>
      </c>
      <c r="E20" s="553" t="s">
        <v>440</v>
      </c>
      <c r="F20" s="553" t="s">
        <v>440</v>
      </c>
      <c r="G20" s="553"/>
      <c r="H20" s="561"/>
      <c r="I20" s="562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</row>
    <row r="21" spans="1:27" ht="25.5">
      <c r="A21" s="555"/>
      <c r="B21" s="556" t="s">
        <v>441</v>
      </c>
      <c r="C21" s="553"/>
      <c r="D21" s="553"/>
      <c r="E21" s="553"/>
      <c r="F21" s="553"/>
      <c r="G21" s="553"/>
      <c r="H21" s="561"/>
      <c r="I21" s="562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</row>
    <row r="22" spans="1:27" ht="38.25">
      <c r="A22" s="555"/>
      <c r="B22" s="556" t="s">
        <v>442</v>
      </c>
      <c r="C22" s="553"/>
      <c r="D22" s="553"/>
      <c r="E22" s="553"/>
      <c r="F22" s="553"/>
      <c r="G22" s="553"/>
      <c r="H22" s="561"/>
      <c r="I22" s="562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</row>
    <row r="23" spans="1:27">
      <c r="A23" s="555" t="s">
        <v>446</v>
      </c>
      <c r="B23" s="556" t="s">
        <v>447</v>
      </c>
      <c r="C23" s="553" t="s">
        <v>440</v>
      </c>
      <c r="D23" s="553" t="s">
        <v>440</v>
      </c>
      <c r="E23" s="553" t="s">
        <v>440</v>
      </c>
      <c r="F23" s="553" t="s">
        <v>440</v>
      </c>
      <c r="G23" s="553"/>
      <c r="H23" s="561"/>
      <c r="I23" s="562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</row>
    <row r="24" spans="1:27" ht="25.5">
      <c r="A24" s="555"/>
      <c r="B24" s="556" t="s">
        <v>441</v>
      </c>
      <c r="C24" s="553"/>
      <c r="D24" s="553"/>
      <c r="E24" s="553"/>
      <c r="F24" s="553"/>
      <c r="G24" s="553"/>
      <c r="H24" s="561"/>
      <c r="I24" s="562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</row>
    <row r="25" spans="1:27" ht="38.25">
      <c r="A25" s="555"/>
      <c r="B25" s="556" t="s">
        <v>442</v>
      </c>
      <c r="C25" s="553"/>
      <c r="D25" s="553"/>
      <c r="E25" s="553"/>
      <c r="F25" s="553"/>
      <c r="G25" s="553"/>
      <c r="H25" s="561"/>
      <c r="I25" s="562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</row>
    <row r="26" spans="1:27">
      <c r="A26" s="555" t="s">
        <v>448</v>
      </c>
      <c r="B26" s="556" t="s">
        <v>449</v>
      </c>
      <c r="C26" s="553"/>
      <c r="D26" s="553"/>
      <c r="E26" s="553"/>
      <c r="F26" s="553"/>
      <c r="G26" s="553"/>
      <c r="H26" s="561"/>
      <c r="I26" s="562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</row>
    <row r="27" spans="1:27" ht="25.5">
      <c r="A27" s="555"/>
      <c r="B27" s="556" t="s">
        <v>441</v>
      </c>
      <c r="C27" s="553"/>
      <c r="D27" s="553"/>
      <c r="E27" s="553"/>
      <c r="F27" s="553"/>
      <c r="G27" s="553"/>
      <c r="H27" s="561"/>
      <c r="I27" s="562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</row>
    <row r="28" spans="1:27" ht="38.25">
      <c r="A28" s="555"/>
      <c r="B28" s="556" t="s">
        <v>442</v>
      </c>
      <c r="C28" s="553"/>
      <c r="D28" s="553"/>
      <c r="E28" s="553"/>
      <c r="F28" s="553"/>
      <c r="G28" s="553"/>
      <c r="H28" s="561"/>
      <c r="I28" s="562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</row>
    <row r="29" spans="1:27" ht="25.5">
      <c r="A29" s="555" t="s">
        <v>450</v>
      </c>
      <c r="B29" s="556" t="s">
        <v>451</v>
      </c>
      <c r="C29" s="553"/>
      <c r="D29" s="553"/>
      <c r="E29" s="553"/>
      <c r="F29" s="553"/>
      <c r="G29" s="553"/>
      <c r="H29" s="561"/>
      <c r="I29" s="562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</row>
    <row r="30" spans="1:27" ht="25.5">
      <c r="A30" s="555"/>
      <c r="B30" s="556" t="s">
        <v>441</v>
      </c>
      <c r="C30" s="553"/>
      <c r="D30" s="553"/>
      <c r="E30" s="553"/>
      <c r="F30" s="553"/>
      <c r="G30" s="553"/>
      <c r="H30" s="561"/>
      <c r="I30" s="562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</row>
    <row r="31" spans="1:27" ht="38.25">
      <c r="A31" s="555"/>
      <c r="B31" s="556" t="s">
        <v>442</v>
      </c>
      <c r="C31" s="553"/>
      <c r="D31" s="553"/>
      <c r="E31" s="553"/>
      <c r="F31" s="553"/>
      <c r="G31" s="553"/>
      <c r="H31" s="561"/>
      <c r="I31" s="562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</row>
    <row r="32" spans="1:27">
      <c r="A32" s="555"/>
      <c r="B32" s="556"/>
      <c r="C32" s="553"/>
      <c r="D32" s="553"/>
      <c r="E32" s="553"/>
      <c r="F32" s="553"/>
      <c r="G32" s="553"/>
      <c r="H32" s="561"/>
      <c r="I32" s="562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</row>
    <row r="33" spans="1:27">
      <c r="A33" s="555"/>
      <c r="B33" s="556" t="s">
        <v>452</v>
      </c>
      <c r="C33" s="553"/>
      <c r="D33" s="553"/>
      <c r="E33" s="553"/>
      <c r="F33" s="553"/>
      <c r="G33" s="553"/>
      <c r="H33" s="561"/>
      <c r="I33" s="562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</row>
    <row r="34" spans="1:27" ht="25.5">
      <c r="A34" s="555" t="s">
        <v>453</v>
      </c>
      <c r="B34" s="556" t="s">
        <v>454</v>
      </c>
      <c r="C34" s="557"/>
      <c r="D34" s="553"/>
      <c r="E34" s="553"/>
      <c r="F34" s="553"/>
      <c r="G34" s="553"/>
      <c r="H34" s="561"/>
      <c r="I34" s="562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</row>
    <row r="35" spans="1:27" ht="25.5">
      <c r="A35" s="555"/>
      <c r="B35" s="556" t="s">
        <v>441</v>
      </c>
      <c r="C35" s="553" t="s">
        <v>440</v>
      </c>
      <c r="D35" s="553" t="s">
        <v>440</v>
      </c>
      <c r="E35" s="553" t="s">
        <v>440</v>
      </c>
      <c r="F35" s="553" t="s">
        <v>440</v>
      </c>
      <c r="G35" s="553"/>
      <c r="H35" s="561"/>
      <c r="I35" s="562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</row>
    <row r="36" spans="1:27" ht="38.25">
      <c r="A36" s="555"/>
      <c r="B36" s="556" t="s">
        <v>442</v>
      </c>
      <c r="C36" s="553" t="s">
        <v>440</v>
      </c>
      <c r="D36" s="553" t="s">
        <v>440</v>
      </c>
      <c r="E36" s="553" t="s">
        <v>440</v>
      </c>
      <c r="F36" s="553" t="s">
        <v>440</v>
      </c>
      <c r="G36" s="553"/>
      <c r="H36" s="561"/>
      <c r="I36" s="562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</row>
    <row r="37" spans="1:27">
      <c r="A37" s="555" t="s">
        <v>198</v>
      </c>
      <c r="B37" s="556" t="s">
        <v>445</v>
      </c>
      <c r="C37" s="557"/>
      <c r="D37" s="553"/>
      <c r="E37" s="553"/>
      <c r="F37" s="553"/>
      <c r="G37" s="553"/>
      <c r="H37" s="561"/>
      <c r="I37" s="562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</row>
    <row r="38" spans="1:27" ht="25.5">
      <c r="A38" s="555"/>
      <c r="B38" s="556" t="s">
        <v>441</v>
      </c>
      <c r="C38" s="557"/>
      <c r="D38" s="553"/>
      <c r="E38" s="553"/>
      <c r="F38" s="553"/>
      <c r="G38" s="553"/>
      <c r="H38" s="561"/>
      <c r="I38" s="562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</row>
    <row r="39" spans="1:27" ht="38.25">
      <c r="A39" s="555"/>
      <c r="B39" s="556" t="s">
        <v>442</v>
      </c>
      <c r="C39" s="557"/>
      <c r="D39" s="553"/>
      <c r="E39" s="553"/>
      <c r="F39" s="553"/>
      <c r="G39" s="553"/>
      <c r="H39" s="561"/>
      <c r="I39" s="562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</row>
    <row r="40" spans="1:27">
      <c r="A40" s="555" t="s">
        <v>455</v>
      </c>
      <c r="B40" s="556" t="s">
        <v>447</v>
      </c>
      <c r="C40" s="557"/>
      <c r="D40" s="553"/>
      <c r="E40" s="553"/>
      <c r="F40" s="553"/>
      <c r="G40" s="553"/>
      <c r="H40" s="561"/>
      <c r="I40" s="562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</row>
    <row r="41" spans="1:27" ht="25.5">
      <c r="A41" s="555"/>
      <c r="B41" s="556" t="s">
        <v>441</v>
      </c>
      <c r="C41" s="557"/>
      <c r="D41" s="553"/>
      <c r="E41" s="553"/>
      <c r="F41" s="553"/>
      <c r="G41" s="553"/>
      <c r="H41" s="561"/>
      <c r="I41" s="562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563"/>
      <c r="W41" s="563"/>
      <c r="X41" s="563"/>
      <c r="Y41" s="563"/>
      <c r="Z41" s="563"/>
      <c r="AA41" s="563"/>
    </row>
    <row r="42" spans="1:27" ht="38.25">
      <c r="A42" s="555"/>
      <c r="B42" s="556" t="s">
        <v>442</v>
      </c>
      <c r="C42" s="557"/>
      <c r="D42" s="553"/>
      <c r="E42" s="553"/>
      <c r="F42" s="553"/>
      <c r="G42" s="553"/>
      <c r="H42" s="561"/>
      <c r="I42" s="562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</row>
    <row r="43" spans="1:27">
      <c r="A43" s="555" t="s">
        <v>456</v>
      </c>
      <c r="B43" s="556" t="s">
        <v>449</v>
      </c>
      <c r="C43" s="557"/>
      <c r="D43" s="553"/>
      <c r="E43" s="553"/>
      <c r="F43" s="553"/>
      <c r="G43" s="553"/>
      <c r="H43" s="561"/>
      <c r="I43" s="562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</row>
    <row r="44" spans="1:27" ht="25.5">
      <c r="A44" s="555"/>
      <c r="B44" s="556" t="s">
        <v>441</v>
      </c>
      <c r="C44" s="557"/>
      <c r="D44" s="553"/>
      <c r="E44" s="553"/>
      <c r="F44" s="553"/>
      <c r="G44" s="553"/>
      <c r="H44" s="561"/>
      <c r="I44" s="562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</row>
    <row r="45" spans="1:27" ht="38.25">
      <c r="A45" s="555"/>
      <c r="B45" s="556" t="s">
        <v>442</v>
      </c>
      <c r="C45" s="557"/>
      <c r="D45" s="553"/>
      <c r="E45" s="553"/>
      <c r="F45" s="553"/>
      <c r="G45" s="553"/>
      <c r="H45" s="561"/>
      <c r="I45" s="562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</row>
    <row r="46" spans="1:27" ht="25.5">
      <c r="A46" s="555" t="s">
        <v>457</v>
      </c>
      <c r="B46" s="556" t="s">
        <v>451</v>
      </c>
      <c r="C46" s="553"/>
      <c r="D46" s="553"/>
      <c r="E46" s="553"/>
      <c r="F46" s="553"/>
      <c r="G46" s="553"/>
      <c r="H46" s="561"/>
      <c r="I46" s="562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</row>
    <row r="47" spans="1:27" ht="25.5">
      <c r="A47" s="555"/>
      <c r="B47" s="556" t="s">
        <v>441</v>
      </c>
      <c r="C47" s="553"/>
      <c r="D47" s="553"/>
      <c r="E47" s="553"/>
      <c r="F47" s="553"/>
      <c r="G47" s="553"/>
      <c r="H47" s="561"/>
      <c r="I47" s="562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</row>
    <row r="48" spans="1:27" ht="38.25">
      <c r="A48" s="555"/>
      <c r="B48" s="556" t="s">
        <v>442</v>
      </c>
      <c r="C48" s="553"/>
      <c r="D48" s="553"/>
      <c r="E48" s="553"/>
      <c r="F48" s="553"/>
      <c r="G48" s="553"/>
      <c r="H48" s="561"/>
      <c r="I48" s="562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</row>
    <row r="49" spans="1:27">
      <c r="A49" s="555"/>
      <c r="B49" s="556"/>
      <c r="C49" s="553"/>
      <c r="D49" s="553"/>
      <c r="E49" s="553"/>
      <c r="F49" s="553"/>
      <c r="G49" s="553"/>
      <c r="H49" s="561"/>
      <c r="I49" s="562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</row>
    <row r="50" spans="1:27">
      <c r="A50" s="555"/>
      <c r="B50" s="556" t="s">
        <v>452</v>
      </c>
      <c r="C50" s="553"/>
      <c r="D50" s="553"/>
      <c r="E50" s="553"/>
      <c r="F50" s="553"/>
      <c r="G50" s="553"/>
      <c r="H50" s="564"/>
      <c r="I50" s="565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</row>
    <row r="52" spans="1:27">
      <c r="A52" s="550"/>
      <c r="B52" s="541"/>
      <c r="C52" s="541"/>
      <c r="D52" s="551"/>
      <c r="E52" s="551"/>
      <c r="F52" s="551"/>
      <c r="G52" s="551"/>
      <c r="H52" s="548"/>
      <c r="I52" s="54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</row>
    <row r="53" spans="1:27" ht="18.75">
      <c r="A53" s="550"/>
      <c r="B53" s="532" t="s">
        <v>458</v>
      </c>
      <c r="C53" s="532"/>
      <c r="D53" s="530"/>
      <c r="E53" s="530"/>
      <c r="F53" s="530"/>
      <c r="G53" s="530"/>
      <c r="H53" s="548"/>
      <c r="I53" s="54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</row>
    <row r="54" spans="1:27" ht="18.75">
      <c r="A54" s="550"/>
      <c r="B54" s="534" t="s">
        <v>459</v>
      </c>
      <c r="C54" s="534"/>
      <c r="D54" s="530"/>
      <c r="E54" s="530"/>
      <c r="F54" s="530"/>
      <c r="G54" s="530"/>
      <c r="H54" s="548"/>
      <c r="I54" s="54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</row>
    <row r="55" spans="1:27" ht="18.75">
      <c r="A55" s="528"/>
      <c r="B55" s="529"/>
      <c r="C55" s="539"/>
      <c r="D55" s="530"/>
      <c r="E55" s="530"/>
      <c r="F55" s="530"/>
      <c r="G55" s="530"/>
      <c r="H55" s="548"/>
      <c r="I55" s="542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</row>
    <row r="56" spans="1:27" ht="18.75">
      <c r="A56" s="531"/>
      <c r="B56" s="540"/>
      <c r="C56" s="539"/>
      <c r="D56" s="530"/>
      <c r="E56" s="530"/>
      <c r="F56" s="530"/>
      <c r="G56" s="53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</row>
    <row r="57" spans="1:27" ht="18.75">
      <c r="A57" s="531"/>
      <c r="B57" s="532" t="s">
        <v>460</v>
      </c>
      <c r="C57" s="529"/>
      <c r="D57" s="530"/>
      <c r="E57" s="530"/>
      <c r="F57" s="530"/>
      <c r="G57" s="53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</row>
    <row r="58" spans="1:27" ht="18.75">
      <c r="A58" s="531"/>
      <c r="B58" s="534" t="s">
        <v>461</v>
      </c>
      <c r="C58" s="532"/>
      <c r="D58" s="533"/>
      <c r="E58" s="533"/>
      <c r="F58" s="533"/>
      <c r="G58" s="533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</row>
    <row r="59" spans="1:27" ht="18.75">
      <c r="A59" s="531"/>
      <c r="B59" s="534"/>
      <c r="C59" s="532"/>
      <c r="D59" s="533"/>
      <c r="E59" s="533"/>
      <c r="F59" s="533"/>
      <c r="G59" s="533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</row>
    <row r="60" spans="1:27" ht="18.75">
      <c r="A60" s="581" t="s">
        <v>148</v>
      </c>
      <c r="B60" s="534"/>
      <c r="C60" s="532"/>
      <c r="D60" s="533"/>
      <c r="E60" s="533"/>
      <c r="F60" s="533"/>
      <c r="G60" s="533"/>
    </row>
    <row r="61" spans="1:27" ht="18.75">
      <c r="A61" s="531"/>
      <c r="B61" s="534"/>
      <c r="C61" s="532"/>
      <c r="D61" s="533"/>
      <c r="E61" s="533"/>
      <c r="F61" s="533"/>
      <c r="G61" s="533"/>
    </row>
    <row r="62" spans="1:27" ht="18.75">
      <c r="A62" s="531"/>
      <c r="B62" s="534"/>
      <c r="C62" s="532"/>
      <c r="D62" s="533"/>
      <c r="E62" s="533"/>
      <c r="F62" s="533"/>
      <c r="G62" s="533"/>
    </row>
    <row r="63" spans="1:27" ht="18.75">
      <c r="A63" s="531"/>
      <c r="B63" s="534"/>
      <c r="C63" s="532"/>
      <c r="D63" s="533"/>
      <c r="E63" s="533"/>
      <c r="F63" s="533"/>
      <c r="G63" s="533"/>
    </row>
    <row r="64" spans="1:27" ht="18.75">
      <c r="A64" s="531"/>
      <c r="B64" s="534"/>
      <c r="C64" s="532"/>
      <c r="D64" s="533"/>
      <c r="E64" s="533"/>
      <c r="F64" s="533"/>
      <c r="G64" s="533"/>
    </row>
    <row r="65" spans="1:7" ht="18.75">
      <c r="A65" s="531"/>
      <c r="B65" s="534"/>
      <c r="C65" s="532"/>
      <c r="D65" s="533"/>
      <c r="E65" s="533"/>
      <c r="F65" s="533"/>
      <c r="G65" s="533"/>
    </row>
    <row r="66" spans="1:7" ht="18.75">
      <c r="A66" s="531"/>
      <c r="B66" s="534"/>
      <c r="C66" s="532"/>
      <c r="D66" s="533"/>
      <c r="E66" s="533"/>
      <c r="F66" s="533"/>
      <c r="G66" s="533"/>
    </row>
    <row r="67" spans="1:7" ht="18.75">
      <c r="A67" s="531"/>
      <c r="B67" s="534"/>
      <c r="C67" s="532"/>
      <c r="D67" s="533"/>
      <c r="E67" s="533"/>
      <c r="F67" s="533"/>
      <c r="G67" s="533"/>
    </row>
    <row r="68" spans="1:7" ht="18.75">
      <c r="A68" s="531"/>
      <c r="B68" s="534"/>
      <c r="C68" s="532"/>
      <c r="D68" s="533"/>
      <c r="E68" s="533"/>
      <c r="F68" s="533"/>
      <c r="G68" s="533"/>
    </row>
    <row r="69" spans="1:7" ht="18.75">
      <c r="A69" s="531"/>
      <c r="B69" s="534"/>
      <c r="C69" s="532"/>
      <c r="D69" s="533"/>
      <c r="E69" s="533"/>
      <c r="F69" s="533"/>
      <c r="G69" s="533"/>
    </row>
    <row r="70" spans="1:7" ht="18.75">
      <c r="A70" s="531"/>
      <c r="B70" s="534"/>
      <c r="C70" s="532"/>
      <c r="D70" s="533"/>
      <c r="E70" s="533"/>
      <c r="F70" s="533"/>
      <c r="G70" s="533"/>
    </row>
    <row r="71" spans="1:7" ht="18.75">
      <c r="A71" s="531"/>
      <c r="B71" s="534"/>
      <c r="C71" s="532"/>
      <c r="D71" s="533"/>
      <c r="E71" s="533"/>
      <c r="F71" s="533"/>
      <c r="G71" s="533"/>
    </row>
    <row r="72" spans="1:7" ht="18.75">
      <c r="A72" s="531"/>
      <c r="B72" s="534"/>
      <c r="C72" s="532"/>
      <c r="D72" s="533"/>
      <c r="E72" s="533"/>
      <c r="F72" s="533"/>
      <c r="G72" s="533"/>
    </row>
    <row r="73" spans="1:7" ht="18.75">
      <c r="A73" s="531"/>
      <c r="B73" s="534"/>
      <c r="C73" s="532"/>
      <c r="D73" s="533"/>
      <c r="E73" s="533"/>
      <c r="F73" s="533"/>
      <c r="G73" s="533"/>
    </row>
    <row r="74" spans="1:7" ht="18.75">
      <c r="A74" s="531"/>
      <c r="B74" s="534"/>
      <c r="C74" s="532"/>
      <c r="D74" s="533"/>
      <c r="E74" s="533"/>
      <c r="F74" s="533"/>
      <c r="G74" s="533"/>
    </row>
    <row r="75" spans="1:7" ht="18.75">
      <c r="A75" s="531"/>
      <c r="B75" s="534"/>
      <c r="C75" s="532"/>
      <c r="D75" s="533"/>
      <c r="E75" s="533"/>
      <c r="F75" s="533"/>
      <c r="G75" s="533"/>
    </row>
    <row r="76" spans="1:7" ht="18.75">
      <c r="A76" s="531"/>
      <c r="B76" s="534"/>
      <c r="C76" s="532"/>
      <c r="D76" s="533"/>
      <c r="E76" s="533"/>
      <c r="F76" s="533"/>
      <c r="G76" s="533"/>
    </row>
    <row r="77" spans="1:7" ht="18.75">
      <c r="A77" s="531"/>
      <c r="B77" s="534"/>
      <c r="C77" s="532"/>
      <c r="D77" s="533"/>
      <c r="E77" s="533"/>
      <c r="F77" s="533"/>
      <c r="G77" s="533"/>
    </row>
    <row r="78" spans="1:7" ht="18.75">
      <c r="A78" s="531"/>
      <c r="B78" s="534"/>
      <c r="C78" s="532"/>
      <c r="D78" s="533"/>
      <c r="E78" s="533"/>
      <c r="F78" s="533"/>
      <c r="G78" s="533"/>
    </row>
    <row r="79" spans="1:7" ht="18.75">
      <c r="A79" s="531"/>
      <c r="B79" s="534"/>
      <c r="C79" s="532"/>
      <c r="D79" s="533"/>
      <c r="E79" s="533"/>
      <c r="F79" s="533"/>
      <c r="G79" s="533"/>
    </row>
    <row r="80" spans="1:7" ht="18.75">
      <c r="A80" s="531"/>
      <c r="B80" s="534"/>
      <c r="C80" s="532"/>
      <c r="D80" s="533"/>
      <c r="E80" s="533"/>
      <c r="F80" s="533"/>
      <c r="G80" s="533"/>
    </row>
    <row r="81" spans="1:27" ht="18.75">
      <c r="A81" s="531"/>
      <c r="B81" s="534"/>
      <c r="C81" s="532"/>
      <c r="D81" s="533"/>
      <c r="E81" s="533"/>
      <c r="F81" s="533"/>
      <c r="G81" s="533"/>
    </row>
    <row r="82" spans="1:27" ht="18.75">
      <c r="A82" s="531"/>
      <c r="B82" s="534"/>
      <c r="C82" s="532"/>
      <c r="D82" s="533"/>
      <c r="E82" s="533"/>
      <c r="F82" s="533"/>
      <c r="G82" s="533"/>
    </row>
    <row r="83" spans="1:27" ht="18.75">
      <c r="A83" s="531"/>
      <c r="B83" s="534"/>
      <c r="C83" s="532"/>
      <c r="D83" s="533"/>
      <c r="E83" s="533"/>
      <c r="F83" s="533"/>
      <c r="G83" s="533"/>
    </row>
    <row r="84" spans="1:27" ht="18.75">
      <c r="A84" s="531"/>
      <c r="B84" s="534"/>
      <c r="C84" s="532"/>
      <c r="D84" s="533"/>
      <c r="E84" s="533"/>
      <c r="F84" s="533"/>
      <c r="G84" s="533"/>
    </row>
    <row r="85" spans="1:27" ht="18.75">
      <c r="A85" s="531"/>
      <c r="B85" s="534"/>
      <c r="C85" s="532"/>
      <c r="D85" s="533"/>
      <c r="E85" s="533"/>
      <c r="F85" s="533"/>
      <c r="G85" s="533"/>
    </row>
    <row r="86" spans="1:27" ht="18.75">
      <c r="A86" s="531"/>
      <c r="B86" s="534"/>
      <c r="C86" s="532"/>
      <c r="D86" s="533"/>
      <c r="E86" s="533"/>
      <c r="F86" s="533"/>
      <c r="G86" s="533"/>
    </row>
    <row r="87" spans="1:27" ht="18.75">
      <c r="A87" s="531"/>
      <c r="B87" s="534"/>
      <c r="C87" s="532"/>
      <c r="D87" s="533"/>
      <c r="E87" s="533"/>
      <c r="F87" s="533"/>
      <c r="G87" s="533"/>
    </row>
    <row r="88" spans="1:27" ht="18.75">
      <c r="A88" s="531"/>
      <c r="B88" s="534"/>
      <c r="C88" s="532"/>
      <c r="D88" s="533"/>
      <c r="E88" s="533"/>
      <c r="F88" s="533"/>
      <c r="G88" s="533"/>
    </row>
    <row r="89" spans="1:27" ht="18.75">
      <c r="A89" s="531"/>
      <c r="B89" s="534"/>
      <c r="C89" s="532"/>
      <c r="D89" s="533"/>
      <c r="E89" s="533"/>
      <c r="F89" s="533"/>
      <c r="G89" s="533"/>
    </row>
    <row r="90" spans="1:27" ht="18.75">
      <c r="A90" s="531"/>
      <c r="B90" s="534"/>
      <c r="C90" s="532"/>
      <c r="D90" s="533"/>
      <c r="E90" s="533"/>
      <c r="F90" s="533"/>
      <c r="G90" s="533"/>
    </row>
    <row r="91" spans="1:27" ht="18.75">
      <c r="A91" s="531"/>
      <c r="B91" s="534"/>
      <c r="C91" s="532"/>
      <c r="D91" s="533"/>
      <c r="E91" s="533"/>
      <c r="F91" s="533"/>
      <c r="G91" s="533"/>
    </row>
    <row r="92" spans="1:27" ht="18.75">
      <c r="A92" s="531"/>
      <c r="B92" s="534"/>
      <c r="C92" s="532"/>
      <c r="D92" s="533"/>
      <c r="E92" s="533"/>
      <c r="F92" s="533"/>
      <c r="G92" s="533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</row>
    <row r="93" spans="1:27" ht="18.75">
      <c r="A93" s="531"/>
      <c r="B93" s="534"/>
      <c r="C93" s="532"/>
      <c r="D93" s="533"/>
      <c r="E93" s="533"/>
      <c r="F93" s="533"/>
      <c r="G93" s="533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</row>
    <row r="94" spans="1:27" ht="18.75">
      <c r="A94" s="531"/>
      <c r="B94" s="534"/>
      <c r="C94" s="532"/>
      <c r="D94" s="533"/>
      <c r="E94" s="533"/>
      <c r="F94" s="533"/>
      <c r="G94" s="533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/>
      <c r="S94" s="520"/>
      <c r="T94" s="520"/>
      <c r="U94" s="520"/>
      <c r="V94" s="520"/>
      <c r="W94" s="520"/>
      <c r="X94" s="520"/>
      <c r="Y94" s="520"/>
      <c r="Z94" s="520"/>
      <c r="AA94" s="520"/>
    </row>
    <row r="95" spans="1:27" ht="18.75">
      <c r="A95" s="531"/>
      <c r="B95" s="534"/>
      <c r="C95" s="532"/>
      <c r="D95" s="533"/>
      <c r="E95" s="533"/>
      <c r="F95" s="533"/>
      <c r="G95" s="533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/>
      <c r="S95" s="520"/>
      <c r="T95" s="520"/>
      <c r="U95" s="520"/>
      <c r="V95" s="520"/>
      <c r="W95" s="520"/>
      <c r="X95" s="520"/>
      <c r="Y95" s="520"/>
      <c r="Z95" s="520"/>
      <c r="AA95" s="520"/>
    </row>
    <row r="96" spans="1:27" ht="18.75">
      <c r="A96" s="531"/>
      <c r="B96" s="534"/>
      <c r="C96" s="534"/>
      <c r="D96" s="535"/>
      <c r="E96" s="535"/>
      <c r="F96" s="535"/>
      <c r="G96" s="535"/>
      <c r="H96" s="520"/>
      <c r="I96" s="520"/>
      <c r="J96" s="520"/>
      <c r="K96" s="520"/>
      <c r="L96" s="520"/>
      <c r="M96" s="520"/>
      <c r="N96" s="520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520"/>
      <c r="Z96" s="520"/>
      <c r="AA96" s="520"/>
    </row>
    <row r="97" spans="1:27" ht="18.75">
      <c r="A97" s="523"/>
      <c r="B97" s="567" t="s">
        <v>462</v>
      </c>
      <c r="C97" s="534"/>
      <c r="D97" s="535"/>
      <c r="E97" s="535"/>
      <c r="F97" s="535"/>
      <c r="G97" s="535"/>
      <c r="H97" s="519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</row>
    <row r="98" spans="1:27" ht="18.75">
      <c r="A98" s="523"/>
      <c r="B98" s="519"/>
      <c r="C98" s="534"/>
      <c r="D98" s="535"/>
      <c r="E98" s="535"/>
      <c r="F98" s="535"/>
      <c r="G98" s="535"/>
      <c r="H98" s="519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</row>
    <row r="99" spans="1:27" ht="18.75">
      <c r="A99" s="523"/>
      <c r="B99" s="519"/>
      <c r="C99" s="534"/>
      <c r="D99" s="535"/>
      <c r="E99" s="535"/>
      <c r="F99" s="535"/>
      <c r="G99" s="535"/>
      <c r="H99" s="519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</row>
    <row r="100" spans="1:27" ht="18.75">
      <c r="A100" s="523"/>
      <c r="B100" s="519"/>
      <c r="C100" s="534"/>
      <c r="D100" s="536"/>
      <c r="E100" s="536"/>
      <c r="F100" s="536"/>
      <c r="G100" s="536"/>
      <c r="H100" s="519"/>
      <c r="I100" s="519"/>
      <c r="J100" s="519"/>
      <c r="K100" s="519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</row>
    <row r="101" spans="1:27">
      <c r="A101" s="523"/>
      <c r="B101" s="519"/>
      <c r="C101" s="543"/>
      <c r="D101" s="519"/>
      <c r="E101" s="519"/>
      <c r="F101" s="519"/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27">
      <c r="A102" s="523"/>
      <c r="B102" s="519"/>
      <c r="C102" s="519"/>
      <c r="D102" s="519"/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</row>
    <row r="103" spans="1:27">
      <c r="A103" s="523"/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19"/>
    </row>
    <row r="104" spans="1:27">
      <c r="A104" s="523"/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19"/>
      <c r="M104" s="519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519"/>
    </row>
    <row r="105" spans="1:27">
      <c r="A105" s="523"/>
      <c r="B105" s="519"/>
      <c r="C105" s="519"/>
      <c r="D105" s="519"/>
      <c r="E105" s="519"/>
      <c r="F105" s="519"/>
      <c r="G105" s="519"/>
      <c r="H105" s="519"/>
      <c r="I105" s="519"/>
      <c r="J105" s="519"/>
      <c r="K105" s="519"/>
      <c r="L105" s="519"/>
      <c r="M105" s="519"/>
      <c r="N105" s="519"/>
      <c r="O105" s="519"/>
      <c r="P105" s="519"/>
      <c r="Q105" s="519"/>
      <c r="R105" s="519"/>
      <c r="S105" s="519"/>
      <c r="T105" s="519"/>
      <c r="U105" s="519"/>
      <c r="V105" s="519"/>
      <c r="W105" s="519"/>
      <c r="X105" s="519"/>
      <c r="Y105" s="519"/>
      <c r="Z105" s="519"/>
      <c r="AA105" s="519"/>
    </row>
    <row r="106" spans="1:27">
      <c r="A106" s="523"/>
      <c r="B106" s="519"/>
      <c r="C106" s="519"/>
      <c r="D106" s="519"/>
      <c r="E106" s="519"/>
      <c r="F106" s="519"/>
      <c r="G106" s="519"/>
      <c r="H106" s="519"/>
      <c r="I106" s="519"/>
      <c r="J106" s="519"/>
      <c r="K106" s="519"/>
      <c r="L106" s="519"/>
      <c r="M106" s="519"/>
      <c r="N106" s="519"/>
      <c r="O106" s="519"/>
      <c r="P106" s="519"/>
      <c r="Q106" s="519"/>
      <c r="R106" s="519"/>
      <c r="S106" s="519"/>
      <c r="T106" s="519"/>
      <c r="U106" s="519"/>
      <c r="V106" s="519"/>
      <c r="W106" s="519"/>
      <c r="X106" s="519"/>
      <c r="Y106" s="519"/>
      <c r="Z106" s="519"/>
      <c r="AA106" s="519"/>
    </row>
    <row r="107" spans="1:27">
      <c r="A107" s="523"/>
      <c r="B107" s="519"/>
      <c r="C107" s="519"/>
      <c r="D107" s="519"/>
      <c r="E107" s="519"/>
      <c r="F107" s="519"/>
      <c r="G107" s="519"/>
      <c r="H107" s="519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19"/>
      <c r="V107" s="519"/>
    </row>
    <row r="108" spans="1:27">
      <c r="A108" s="523"/>
      <c r="B108" s="519"/>
      <c r="C108" s="519"/>
      <c r="D108" s="519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</row>
    <row r="109" spans="1:27">
      <c r="A109" s="523"/>
      <c r="B109" s="519"/>
      <c r="C109" s="519"/>
      <c r="D109" s="519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</row>
    <row r="110" spans="1:27">
      <c r="A110" s="523"/>
      <c r="B110" s="519"/>
      <c r="C110" s="519"/>
      <c r="D110" s="519"/>
      <c r="E110" s="519"/>
      <c r="F110" s="519"/>
      <c r="G110" s="519"/>
      <c r="H110" s="519"/>
      <c r="I110" s="519"/>
      <c r="J110" s="519"/>
      <c r="K110" s="519"/>
      <c r="L110" s="519"/>
      <c r="M110" s="519"/>
      <c r="N110" s="519"/>
      <c r="O110" s="519"/>
      <c r="P110" s="519"/>
      <c r="Q110" s="519"/>
      <c r="R110" s="519"/>
      <c r="S110" s="519"/>
      <c r="T110" s="519"/>
      <c r="U110" s="519"/>
      <c r="V110" s="519"/>
    </row>
    <row r="111" spans="1:27">
      <c r="A111" s="523"/>
      <c r="B111" s="519"/>
      <c r="C111" s="519"/>
      <c r="D111" s="519"/>
      <c r="E111" s="519"/>
      <c r="F111" s="519"/>
      <c r="G111" s="519"/>
      <c r="H111" s="519"/>
      <c r="I111" s="519"/>
      <c r="J111" s="519"/>
      <c r="K111" s="519"/>
      <c r="L111" s="519"/>
      <c r="M111" s="519"/>
      <c r="N111" s="519"/>
      <c r="O111" s="519"/>
      <c r="P111" s="519"/>
      <c r="Q111" s="519"/>
      <c r="R111" s="519"/>
      <c r="S111" s="519"/>
      <c r="T111" s="519"/>
      <c r="U111" s="519"/>
      <c r="V111" s="519"/>
    </row>
    <row r="112" spans="1:27">
      <c r="A112" s="523"/>
      <c r="B112" s="521"/>
      <c r="C112" s="521"/>
      <c r="D112" s="552"/>
      <c r="E112" s="552"/>
      <c r="F112" s="552"/>
      <c r="G112" s="552"/>
      <c r="H112" s="543"/>
      <c r="I112" s="543"/>
      <c r="J112" s="543"/>
      <c r="K112" s="543"/>
      <c r="L112" s="543"/>
      <c r="M112" s="543"/>
      <c r="N112" s="543"/>
      <c r="O112" s="543"/>
      <c r="P112" s="543"/>
      <c r="Q112" s="543"/>
      <c r="R112" s="543"/>
      <c r="S112" s="543"/>
      <c r="T112" s="543"/>
      <c r="U112" s="543"/>
      <c r="V112" s="543"/>
    </row>
    <row r="113" spans="1:22">
      <c r="A113" s="523"/>
      <c r="B113" s="521"/>
      <c r="C113" s="521"/>
      <c r="D113" s="552"/>
      <c r="E113" s="552"/>
      <c r="F113" s="552"/>
      <c r="G113" s="552"/>
      <c r="H113" s="543"/>
      <c r="I113" s="543"/>
      <c r="J113" s="543"/>
      <c r="K113" s="543"/>
      <c r="L113" s="543"/>
      <c r="M113" s="543"/>
      <c r="N113" s="543"/>
      <c r="O113" s="543"/>
      <c r="P113" s="543"/>
      <c r="Q113" s="543"/>
      <c r="R113" s="543"/>
      <c r="S113" s="543"/>
      <c r="T113" s="543"/>
      <c r="U113" s="543"/>
      <c r="V113" s="543"/>
    </row>
    <row r="114" spans="1:22">
      <c r="A114" s="523"/>
      <c r="B114" s="521"/>
      <c r="C114" s="521"/>
      <c r="D114" s="552"/>
      <c r="E114" s="552"/>
      <c r="F114" s="552"/>
      <c r="G114" s="552"/>
      <c r="H114" s="543"/>
      <c r="I114" s="543"/>
      <c r="J114" s="543"/>
      <c r="K114" s="543"/>
      <c r="L114" s="543"/>
      <c r="M114" s="543"/>
      <c r="N114" s="543"/>
      <c r="O114" s="543"/>
      <c r="P114" s="543"/>
      <c r="Q114" s="543"/>
      <c r="R114" s="543"/>
      <c r="S114" s="543"/>
      <c r="T114" s="543"/>
      <c r="U114" s="543"/>
      <c r="V114" s="543"/>
    </row>
    <row r="115" spans="1:22">
      <c r="A115" s="523"/>
      <c r="B115" s="521"/>
      <c r="C115" s="521"/>
      <c r="D115" s="552"/>
      <c r="E115" s="552"/>
      <c r="F115" s="552"/>
      <c r="G115" s="552"/>
      <c r="H115" s="543"/>
      <c r="I115" s="543"/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543"/>
    </row>
    <row r="116" spans="1:22">
      <c r="A116" s="523"/>
      <c r="B116" s="521"/>
      <c r="C116" s="521"/>
      <c r="D116" s="552"/>
      <c r="E116" s="552"/>
      <c r="F116" s="552"/>
      <c r="G116" s="552"/>
      <c r="H116" s="543"/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</row>
    <row r="117" spans="1:22">
      <c r="A117" s="523"/>
      <c r="B117" s="521"/>
      <c r="C117" s="521"/>
      <c r="D117" s="552"/>
      <c r="E117" s="552"/>
      <c r="F117" s="552"/>
      <c r="G117" s="552"/>
      <c r="H117" s="543"/>
      <c r="I117" s="543"/>
      <c r="J117" s="543"/>
      <c r="K117" s="543"/>
      <c r="L117" s="543"/>
      <c r="M117" s="543"/>
      <c r="N117" s="543"/>
      <c r="O117" s="543"/>
      <c r="P117" s="543"/>
      <c r="Q117" s="543"/>
      <c r="R117" s="543"/>
      <c r="S117" s="543"/>
      <c r="T117" s="543"/>
      <c r="U117" s="543"/>
      <c r="V117" s="543"/>
    </row>
    <row r="118" spans="1:22">
      <c r="A118" s="523"/>
      <c r="B118" s="521"/>
      <c r="C118" s="521"/>
      <c r="D118" s="552"/>
      <c r="E118" s="552"/>
      <c r="F118" s="552"/>
      <c r="G118" s="552"/>
      <c r="H118" s="543"/>
      <c r="I118" s="543"/>
      <c r="J118" s="543"/>
      <c r="K118" s="543"/>
      <c r="L118" s="543"/>
      <c r="M118" s="543"/>
      <c r="N118" s="543"/>
      <c r="O118" s="543"/>
      <c r="P118" s="543"/>
      <c r="Q118" s="543"/>
      <c r="R118" s="543"/>
      <c r="S118" s="543"/>
      <c r="T118" s="543"/>
      <c r="U118" s="543"/>
      <c r="V118" s="543"/>
    </row>
    <row r="119" spans="1:22">
      <c r="A119" s="523"/>
      <c r="B119" s="521"/>
      <c r="C119" s="521"/>
      <c r="D119" s="552"/>
      <c r="E119" s="552"/>
      <c r="F119" s="552"/>
      <c r="G119" s="552"/>
      <c r="H119" s="543"/>
      <c r="I119" s="543"/>
      <c r="J119" s="543"/>
      <c r="K119" s="543"/>
      <c r="L119" s="543"/>
      <c r="M119" s="543"/>
      <c r="N119" s="543"/>
      <c r="O119" s="543"/>
      <c r="P119" s="543"/>
      <c r="Q119" s="543"/>
      <c r="R119" s="543"/>
      <c r="S119" s="543"/>
      <c r="T119" s="543"/>
      <c r="U119" s="543"/>
      <c r="V119" s="543"/>
    </row>
    <row r="120" spans="1:22">
      <c r="A120" s="523"/>
      <c r="B120" s="521"/>
      <c r="C120" s="521"/>
      <c r="D120" s="552"/>
      <c r="E120" s="552"/>
      <c r="F120" s="552"/>
      <c r="G120" s="552"/>
      <c r="H120" s="543"/>
      <c r="I120" s="543"/>
      <c r="J120" s="543"/>
      <c r="K120" s="543"/>
      <c r="L120" s="543"/>
      <c r="M120" s="543"/>
      <c r="N120" s="543"/>
      <c r="O120" s="543"/>
      <c r="P120" s="543"/>
      <c r="Q120" s="543"/>
      <c r="R120" s="543"/>
      <c r="S120" s="543"/>
      <c r="T120" s="543"/>
      <c r="U120" s="543"/>
      <c r="V120" s="543"/>
    </row>
    <row r="121" spans="1:22">
      <c r="A121" s="523"/>
      <c r="B121" s="521"/>
      <c r="C121" s="521"/>
      <c r="D121" s="552"/>
      <c r="E121" s="552"/>
      <c r="F121" s="552"/>
      <c r="G121" s="552"/>
      <c r="H121" s="543"/>
      <c r="I121" s="543"/>
      <c r="J121" s="543"/>
      <c r="K121" s="543"/>
      <c r="L121" s="543"/>
      <c r="M121" s="543"/>
      <c r="N121" s="543"/>
      <c r="O121" s="543"/>
      <c r="P121" s="543"/>
      <c r="Q121" s="543"/>
      <c r="R121" s="543"/>
      <c r="S121" s="543"/>
      <c r="T121" s="543"/>
      <c r="U121" s="543"/>
      <c r="V121" s="543"/>
    </row>
    <row r="122" spans="1:22">
      <c r="A122" s="523"/>
      <c r="B122" s="521"/>
      <c r="C122" s="521"/>
      <c r="D122" s="552"/>
      <c r="E122" s="552"/>
      <c r="F122" s="552"/>
      <c r="G122" s="552"/>
      <c r="H122" s="543"/>
      <c r="I122" s="543"/>
      <c r="J122" s="543"/>
      <c r="K122" s="543"/>
      <c r="L122" s="543"/>
      <c r="M122" s="543"/>
      <c r="N122" s="543"/>
      <c r="O122" s="543"/>
      <c r="P122" s="543"/>
      <c r="Q122" s="543"/>
      <c r="R122" s="543"/>
      <c r="S122" s="543"/>
      <c r="T122" s="543"/>
      <c r="U122" s="543"/>
      <c r="V122" s="543"/>
    </row>
    <row r="123" spans="1:22">
      <c r="A123" s="523"/>
      <c r="B123" s="521"/>
      <c r="C123" s="521"/>
      <c r="D123" s="552"/>
      <c r="E123" s="552"/>
      <c r="F123" s="552"/>
      <c r="G123" s="552"/>
      <c r="H123" s="543"/>
      <c r="I123" s="543"/>
      <c r="J123" s="543"/>
      <c r="K123" s="543"/>
      <c r="L123" s="543"/>
      <c r="M123" s="543"/>
      <c r="N123" s="543"/>
      <c r="O123" s="543"/>
      <c r="P123" s="543"/>
      <c r="Q123" s="543"/>
      <c r="R123" s="543"/>
      <c r="S123" s="543"/>
      <c r="T123" s="543"/>
      <c r="U123" s="543"/>
      <c r="V123" s="543"/>
    </row>
    <row r="124" spans="1:22">
      <c r="A124" s="523"/>
      <c r="B124" s="521"/>
      <c r="C124" s="521"/>
      <c r="D124" s="552"/>
      <c r="E124" s="552"/>
      <c r="F124" s="552"/>
      <c r="G124" s="552"/>
      <c r="H124" s="543"/>
      <c r="I124" s="543"/>
      <c r="J124" s="543"/>
      <c r="K124" s="543"/>
      <c r="L124" s="543"/>
      <c r="M124" s="543"/>
      <c r="N124" s="543"/>
      <c r="O124" s="543"/>
      <c r="P124" s="543"/>
      <c r="Q124" s="543"/>
      <c r="R124" s="543"/>
      <c r="S124" s="543"/>
      <c r="T124" s="543"/>
      <c r="U124" s="543"/>
      <c r="V124" s="543"/>
    </row>
    <row r="125" spans="1:22">
      <c r="A125" s="523"/>
      <c r="B125" s="521"/>
      <c r="C125" s="521"/>
      <c r="D125" s="552"/>
      <c r="E125" s="552"/>
      <c r="F125" s="552"/>
      <c r="G125" s="552"/>
      <c r="H125" s="543"/>
      <c r="I125" s="543"/>
      <c r="J125" s="543"/>
      <c r="K125" s="543"/>
      <c r="L125" s="543"/>
      <c r="M125" s="543"/>
      <c r="N125" s="543"/>
      <c r="O125" s="543"/>
      <c r="P125" s="543"/>
      <c r="Q125" s="543"/>
      <c r="R125" s="543"/>
      <c r="S125" s="543"/>
      <c r="T125" s="543"/>
      <c r="U125" s="543"/>
      <c r="V125" s="543"/>
    </row>
    <row r="126" spans="1:22">
      <c r="A126" s="523"/>
      <c r="B126" s="521"/>
      <c r="C126" s="521"/>
      <c r="D126" s="552"/>
      <c r="E126" s="552"/>
      <c r="F126" s="552"/>
      <c r="G126" s="552"/>
      <c r="H126" s="543"/>
      <c r="I126" s="543"/>
      <c r="J126" s="543"/>
      <c r="K126" s="543"/>
      <c r="L126" s="543"/>
      <c r="M126" s="543"/>
      <c r="N126" s="543"/>
      <c r="O126" s="543"/>
      <c r="P126" s="543"/>
      <c r="Q126" s="543"/>
      <c r="R126" s="543"/>
      <c r="S126" s="543"/>
      <c r="T126" s="543"/>
      <c r="U126" s="543"/>
      <c r="V126" s="543"/>
    </row>
    <row r="127" spans="1:22">
      <c r="A127" s="523"/>
      <c r="B127" s="521"/>
      <c r="C127" s="521"/>
      <c r="D127" s="552"/>
      <c r="E127" s="552"/>
      <c r="F127" s="552"/>
      <c r="G127" s="552"/>
      <c r="H127" s="543"/>
      <c r="I127" s="543"/>
      <c r="J127" s="543"/>
      <c r="K127" s="543"/>
      <c r="L127" s="543"/>
      <c r="M127" s="543"/>
      <c r="N127" s="543"/>
      <c r="O127" s="543"/>
      <c r="P127" s="543"/>
      <c r="Q127" s="543"/>
      <c r="R127" s="543"/>
      <c r="S127" s="543"/>
      <c r="T127" s="543"/>
      <c r="U127" s="543"/>
      <c r="V127" s="543"/>
    </row>
    <row r="128" spans="1:22">
      <c r="A128" s="523"/>
      <c r="B128" s="521"/>
      <c r="C128" s="521"/>
      <c r="D128" s="552"/>
      <c r="E128" s="552"/>
      <c r="F128" s="552"/>
      <c r="G128" s="552"/>
      <c r="H128" s="543"/>
      <c r="I128" s="543"/>
      <c r="J128" s="543"/>
      <c r="K128" s="543"/>
      <c r="L128" s="543"/>
      <c r="M128" s="543"/>
      <c r="N128" s="543"/>
      <c r="O128" s="543"/>
      <c r="P128" s="543"/>
      <c r="Q128" s="543"/>
      <c r="R128" s="543"/>
      <c r="S128" s="543"/>
      <c r="T128" s="543"/>
      <c r="U128" s="543"/>
      <c r="V128" s="543"/>
    </row>
    <row r="129" spans="1:22">
      <c r="A129" s="523"/>
      <c r="B129" s="521"/>
      <c r="C129" s="521"/>
      <c r="D129" s="552"/>
      <c r="E129" s="552"/>
      <c r="F129" s="552"/>
      <c r="G129" s="552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</row>
    <row r="130" spans="1:22">
      <c r="A130" s="523"/>
      <c r="B130" s="521"/>
      <c r="C130" s="521"/>
      <c r="D130" s="552"/>
      <c r="E130" s="552"/>
      <c r="F130" s="552"/>
      <c r="G130" s="552"/>
      <c r="H130" s="543"/>
      <c r="I130" s="543"/>
      <c r="J130" s="543"/>
      <c r="K130" s="543"/>
      <c r="L130" s="543"/>
      <c r="M130" s="543"/>
      <c r="N130" s="543"/>
      <c r="O130" s="543"/>
      <c r="P130" s="543"/>
      <c r="Q130" s="543"/>
      <c r="R130" s="543"/>
      <c r="S130" s="543"/>
      <c r="T130" s="543"/>
      <c r="U130" s="543"/>
      <c r="V130" s="543"/>
    </row>
    <row r="131" spans="1:22">
      <c r="A131" s="523"/>
      <c r="B131" s="521"/>
      <c r="C131" s="521"/>
      <c r="D131" s="552"/>
      <c r="E131" s="552"/>
      <c r="F131" s="552"/>
      <c r="G131" s="552"/>
      <c r="H131" s="543"/>
      <c r="I131" s="543"/>
      <c r="J131" s="543"/>
      <c r="K131" s="543"/>
      <c r="L131" s="543"/>
      <c r="M131" s="543"/>
      <c r="N131" s="543"/>
      <c r="O131" s="543"/>
      <c r="P131" s="543"/>
      <c r="Q131" s="543"/>
      <c r="R131" s="543"/>
      <c r="S131" s="543"/>
      <c r="T131" s="543"/>
      <c r="U131" s="543"/>
      <c r="V131" s="543"/>
    </row>
    <row r="132" spans="1:22">
      <c r="A132" s="523"/>
      <c r="B132" s="521"/>
      <c r="C132" s="521"/>
      <c r="D132" s="552"/>
      <c r="E132" s="552"/>
      <c r="F132" s="552"/>
      <c r="G132" s="552"/>
      <c r="H132" s="543"/>
      <c r="I132" s="543"/>
      <c r="J132" s="543"/>
      <c r="K132" s="543"/>
      <c r="L132" s="543"/>
      <c r="M132" s="543"/>
      <c r="N132" s="543"/>
      <c r="O132" s="543"/>
      <c r="P132" s="543"/>
      <c r="Q132" s="543"/>
      <c r="R132" s="543"/>
      <c r="S132" s="543"/>
      <c r="T132" s="543"/>
      <c r="U132" s="543"/>
      <c r="V132" s="543"/>
    </row>
    <row r="133" spans="1:22">
      <c r="A133" s="523"/>
      <c r="B133" s="521"/>
      <c r="C133" s="521"/>
      <c r="D133" s="552"/>
      <c r="E133" s="552"/>
      <c r="F133" s="552"/>
      <c r="G133" s="552"/>
      <c r="H133" s="543"/>
      <c r="I133" s="543"/>
      <c r="J133" s="543"/>
      <c r="K133" s="543"/>
      <c r="L133" s="543"/>
      <c r="M133" s="543"/>
      <c r="N133" s="543"/>
      <c r="O133" s="543"/>
      <c r="P133" s="543"/>
      <c r="Q133" s="543"/>
      <c r="R133" s="543"/>
      <c r="S133" s="543"/>
      <c r="T133" s="543"/>
      <c r="U133" s="543"/>
      <c r="V133" s="543"/>
    </row>
    <row r="134" spans="1:22">
      <c r="A134" s="523"/>
      <c r="B134" s="521"/>
      <c r="C134" s="521"/>
      <c r="D134" s="552"/>
      <c r="E134" s="552"/>
      <c r="F134" s="552"/>
      <c r="G134" s="552"/>
      <c r="H134" s="543"/>
      <c r="I134" s="543"/>
      <c r="J134" s="543"/>
      <c r="K134" s="543"/>
      <c r="L134" s="543"/>
      <c r="M134" s="543"/>
      <c r="N134" s="543"/>
      <c r="O134" s="543"/>
      <c r="P134" s="543"/>
      <c r="Q134" s="543"/>
      <c r="R134" s="543"/>
      <c r="S134" s="543"/>
      <c r="T134" s="543"/>
      <c r="U134" s="543"/>
      <c r="V134" s="543"/>
    </row>
    <row r="135" spans="1:22">
      <c r="A135" s="523"/>
      <c r="B135" s="521"/>
      <c r="C135" s="521"/>
      <c r="D135" s="552"/>
      <c r="E135" s="552"/>
      <c r="F135" s="552"/>
      <c r="G135" s="552"/>
      <c r="H135" s="543"/>
      <c r="I135" s="543"/>
      <c r="J135" s="543"/>
      <c r="K135" s="543"/>
      <c r="L135" s="543"/>
      <c r="M135" s="543"/>
      <c r="N135" s="543"/>
      <c r="O135" s="543"/>
      <c r="P135" s="543"/>
      <c r="Q135" s="543"/>
      <c r="R135" s="543"/>
      <c r="S135" s="543"/>
      <c r="T135" s="543"/>
      <c r="U135" s="543"/>
      <c r="V135" s="543"/>
    </row>
    <row r="136" spans="1:22">
      <c r="A136" s="523"/>
      <c r="B136" s="521"/>
      <c r="C136" s="521"/>
      <c r="D136" s="552"/>
      <c r="E136" s="552"/>
      <c r="F136" s="552"/>
      <c r="G136" s="552"/>
      <c r="H136" s="543"/>
      <c r="I136" s="543"/>
      <c r="J136" s="543"/>
      <c r="K136" s="543"/>
      <c r="L136" s="543"/>
      <c r="M136" s="543"/>
      <c r="N136" s="543"/>
      <c r="O136" s="543"/>
      <c r="P136" s="543"/>
      <c r="Q136" s="543"/>
      <c r="R136" s="543"/>
      <c r="S136" s="543"/>
      <c r="T136" s="543"/>
      <c r="U136" s="543"/>
      <c r="V136" s="543"/>
    </row>
    <row r="137" spans="1:22">
      <c r="A137" s="523"/>
      <c r="B137" s="521"/>
      <c r="C137" s="521"/>
      <c r="D137" s="552"/>
      <c r="E137" s="552"/>
      <c r="F137" s="552"/>
      <c r="G137" s="552"/>
      <c r="H137" s="543"/>
      <c r="I137" s="543"/>
      <c r="J137" s="543"/>
      <c r="K137" s="543"/>
      <c r="L137" s="543"/>
      <c r="M137" s="543"/>
      <c r="N137" s="543"/>
      <c r="O137" s="543"/>
      <c r="P137" s="543"/>
      <c r="Q137" s="543"/>
      <c r="R137" s="543"/>
      <c r="S137" s="543"/>
      <c r="T137" s="543"/>
      <c r="U137" s="543"/>
      <c r="V137" s="543"/>
    </row>
    <row r="138" spans="1:22">
      <c r="A138" s="523"/>
      <c r="B138" s="521"/>
      <c r="C138" s="521"/>
      <c r="D138" s="552"/>
      <c r="E138" s="552"/>
      <c r="F138" s="552"/>
      <c r="G138" s="552"/>
      <c r="H138" s="543"/>
      <c r="I138" s="543"/>
      <c r="J138" s="543"/>
      <c r="K138" s="543"/>
      <c r="L138" s="543"/>
      <c r="M138" s="543"/>
      <c r="N138" s="543"/>
      <c r="O138" s="543"/>
      <c r="P138" s="543"/>
      <c r="Q138" s="543"/>
      <c r="R138" s="543"/>
      <c r="S138" s="543"/>
      <c r="T138" s="543"/>
      <c r="U138" s="543"/>
      <c r="V138" s="543"/>
    </row>
    <row r="139" spans="1:22">
      <c r="A139" s="523"/>
      <c r="B139" s="521"/>
      <c r="C139" s="521"/>
      <c r="D139" s="552"/>
      <c r="E139" s="552"/>
      <c r="F139" s="552"/>
      <c r="G139" s="552"/>
      <c r="H139" s="543"/>
      <c r="I139" s="543"/>
      <c r="J139" s="543"/>
      <c r="K139" s="543"/>
      <c r="L139" s="543"/>
      <c r="M139" s="543"/>
      <c r="N139" s="543"/>
      <c r="O139" s="543"/>
      <c r="P139" s="543"/>
      <c r="Q139" s="543"/>
      <c r="R139" s="543"/>
      <c r="S139" s="543"/>
      <c r="T139" s="543"/>
      <c r="U139" s="543"/>
      <c r="V139" s="543"/>
    </row>
    <row r="140" spans="1:22">
      <c r="A140" s="523"/>
      <c r="B140" s="521"/>
      <c r="C140" s="521"/>
      <c r="D140" s="552"/>
      <c r="E140" s="552"/>
      <c r="F140" s="552"/>
      <c r="G140" s="552"/>
      <c r="H140" s="543"/>
      <c r="I140" s="543"/>
      <c r="J140" s="543"/>
      <c r="K140" s="543"/>
      <c r="L140" s="543"/>
      <c r="M140" s="543"/>
      <c r="N140" s="543"/>
      <c r="O140" s="543"/>
      <c r="P140" s="543"/>
      <c r="Q140" s="543"/>
      <c r="R140" s="543"/>
      <c r="S140" s="543"/>
      <c r="T140" s="543"/>
      <c r="U140" s="543"/>
      <c r="V140" s="543"/>
    </row>
    <row r="141" spans="1:22">
      <c r="A141" s="523"/>
      <c r="B141" s="521"/>
      <c r="C141" s="521"/>
      <c r="D141" s="552"/>
      <c r="E141" s="552"/>
      <c r="F141" s="552"/>
      <c r="G141" s="552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</row>
    <row r="142" spans="1:22">
      <c r="A142" s="523"/>
      <c r="B142" s="521"/>
      <c r="C142" s="521"/>
      <c r="D142" s="552"/>
      <c r="E142" s="552"/>
      <c r="F142" s="552"/>
      <c r="G142" s="552"/>
      <c r="H142" s="543"/>
      <c r="I142" s="543"/>
      <c r="J142" s="543"/>
      <c r="K142" s="543"/>
      <c r="L142" s="543"/>
      <c r="M142" s="543"/>
      <c r="N142" s="543"/>
      <c r="O142" s="543"/>
      <c r="P142" s="543"/>
      <c r="Q142" s="543"/>
      <c r="R142" s="543"/>
      <c r="S142" s="543"/>
      <c r="T142" s="543"/>
      <c r="U142" s="543"/>
      <c r="V142" s="543"/>
    </row>
    <row r="143" spans="1:22">
      <c r="A143" s="523"/>
      <c r="B143" s="521"/>
      <c r="C143" s="521"/>
      <c r="D143" s="552"/>
      <c r="E143" s="552"/>
      <c r="F143" s="552"/>
      <c r="G143" s="552"/>
      <c r="H143" s="543"/>
      <c r="I143" s="543"/>
      <c r="J143" s="543"/>
      <c r="K143" s="543"/>
      <c r="L143" s="543"/>
      <c r="M143" s="543"/>
      <c r="N143" s="543"/>
      <c r="O143" s="543"/>
      <c r="P143" s="543"/>
      <c r="Q143" s="543"/>
      <c r="R143" s="543"/>
      <c r="S143" s="543"/>
      <c r="T143" s="543"/>
      <c r="U143" s="543"/>
      <c r="V143" s="543"/>
    </row>
    <row r="144" spans="1:22">
      <c r="A144" s="523"/>
      <c r="B144" s="521"/>
      <c r="C144" s="521"/>
      <c r="D144" s="552"/>
      <c r="E144" s="552"/>
      <c r="F144" s="552"/>
      <c r="G144" s="552"/>
      <c r="H144" s="543"/>
      <c r="I144" s="543"/>
      <c r="J144" s="543"/>
      <c r="K144" s="543"/>
      <c r="L144" s="543"/>
      <c r="M144" s="543"/>
      <c r="N144" s="543"/>
      <c r="O144" s="543"/>
      <c r="P144" s="543"/>
      <c r="Q144" s="543"/>
      <c r="R144" s="543"/>
      <c r="S144" s="543"/>
      <c r="T144" s="543"/>
      <c r="U144" s="543"/>
      <c r="V144" s="543"/>
    </row>
    <row r="145" spans="1:22">
      <c r="A145" s="523"/>
      <c r="B145" s="521"/>
      <c r="C145" s="521"/>
      <c r="D145" s="552"/>
      <c r="E145" s="552"/>
      <c r="F145" s="552"/>
      <c r="G145" s="552"/>
      <c r="H145" s="543"/>
      <c r="I145" s="543"/>
      <c r="J145" s="543"/>
      <c r="K145" s="543"/>
      <c r="L145" s="543"/>
      <c r="M145" s="543"/>
      <c r="N145" s="543"/>
      <c r="O145" s="543"/>
      <c r="P145" s="543"/>
      <c r="Q145" s="543"/>
      <c r="R145" s="543"/>
      <c r="S145" s="543"/>
      <c r="T145" s="543"/>
      <c r="U145" s="543"/>
      <c r="V145" s="543"/>
    </row>
    <row r="146" spans="1:22">
      <c r="A146" s="523"/>
      <c r="B146" s="521"/>
      <c r="C146" s="521"/>
      <c r="D146" s="552"/>
      <c r="E146" s="552"/>
      <c r="F146" s="552"/>
      <c r="G146" s="552"/>
      <c r="H146" s="543"/>
      <c r="I146" s="543"/>
      <c r="J146" s="543"/>
      <c r="K146" s="543"/>
      <c r="L146" s="543"/>
      <c r="M146" s="543"/>
      <c r="N146" s="543"/>
      <c r="O146" s="543"/>
      <c r="P146" s="543"/>
      <c r="Q146" s="543"/>
      <c r="R146" s="543"/>
      <c r="S146" s="543"/>
      <c r="T146" s="543"/>
      <c r="U146" s="543"/>
      <c r="V146" s="543"/>
    </row>
    <row r="147" spans="1:22">
      <c r="A147" s="523"/>
      <c r="B147" s="521"/>
      <c r="C147" s="521"/>
      <c r="D147" s="552"/>
      <c r="E147" s="552"/>
      <c r="F147" s="552"/>
      <c r="G147" s="552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43"/>
      <c r="T147" s="543"/>
      <c r="U147" s="543"/>
      <c r="V147" s="543"/>
    </row>
    <row r="148" spans="1:22">
      <c r="A148" s="523"/>
      <c r="B148" s="521"/>
      <c r="C148" s="521"/>
      <c r="D148" s="552"/>
      <c r="E148" s="552"/>
      <c r="F148" s="552"/>
      <c r="G148" s="552"/>
      <c r="H148" s="543"/>
      <c r="I148" s="543"/>
      <c r="J148" s="543"/>
      <c r="K148" s="543"/>
      <c r="L148" s="543"/>
      <c r="M148" s="543"/>
      <c r="N148" s="543"/>
      <c r="O148" s="543"/>
      <c r="P148" s="543"/>
      <c r="Q148" s="543"/>
      <c r="R148" s="543"/>
      <c r="S148" s="543"/>
      <c r="T148" s="543"/>
      <c r="U148" s="543"/>
      <c r="V148" s="543"/>
    </row>
    <row r="149" spans="1:22">
      <c r="A149" s="523"/>
      <c r="B149" s="521"/>
      <c r="C149" s="521"/>
      <c r="D149" s="552"/>
      <c r="E149" s="552"/>
      <c r="F149" s="552"/>
      <c r="G149" s="552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</row>
    <row r="150" spans="1:22">
      <c r="A150" s="523"/>
      <c r="B150" s="521"/>
      <c r="C150" s="521"/>
      <c r="D150" s="552"/>
      <c r="E150" s="552"/>
      <c r="F150" s="552"/>
      <c r="G150" s="552"/>
      <c r="H150" s="543"/>
      <c r="I150" s="543"/>
      <c r="J150" s="543"/>
      <c r="K150" s="543"/>
      <c r="L150" s="543"/>
      <c r="M150" s="543"/>
      <c r="N150" s="543"/>
      <c r="O150" s="543"/>
      <c r="P150" s="543"/>
      <c r="Q150" s="543"/>
      <c r="R150" s="543"/>
      <c r="S150" s="543"/>
      <c r="T150" s="543"/>
      <c r="U150" s="543"/>
      <c r="V150" s="543"/>
    </row>
    <row r="151" spans="1:22">
      <c r="A151" s="523"/>
      <c r="B151" s="521"/>
      <c r="C151" s="521"/>
      <c r="D151" s="552"/>
      <c r="E151" s="552"/>
      <c r="F151" s="552"/>
      <c r="G151" s="552"/>
      <c r="H151" s="543"/>
      <c r="I151" s="543"/>
      <c r="J151" s="543"/>
      <c r="K151" s="543"/>
      <c r="L151" s="543"/>
      <c r="M151" s="543"/>
      <c r="N151" s="543"/>
      <c r="O151" s="543"/>
      <c r="P151" s="543"/>
      <c r="Q151" s="543"/>
      <c r="R151" s="543"/>
      <c r="S151" s="543"/>
      <c r="T151" s="543"/>
      <c r="U151" s="543"/>
      <c r="V151" s="543"/>
    </row>
    <row r="152" spans="1:22">
      <c r="A152" s="523"/>
      <c r="B152" s="521"/>
      <c r="C152" s="521"/>
      <c r="D152" s="552"/>
      <c r="E152" s="552"/>
      <c r="F152" s="552"/>
      <c r="G152" s="552"/>
      <c r="H152" s="543"/>
      <c r="I152" s="543"/>
      <c r="J152" s="543"/>
      <c r="K152" s="543"/>
      <c r="L152" s="543"/>
      <c r="M152" s="543"/>
      <c r="N152" s="543"/>
      <c r="O152" s="543"/>
      <c r="P152" s="543"/>
      <c r="Q152" s="543"/>
      <c r="R152" s="543"/>
      <c r="S152" s="543"/>
      <c r="T152" s="543"/>
      <c r="U152" s="543"/>
      <c r="V152" s="543"/>
    </row>
    <row r="153" spans="1:22">
      <c r="A153" s="523"/>
      <c r="B153" s="521"/>
      <c r="C153" s="521"/>
      <c r="D153" s="552"/>
      <c r="E153" s="552"/>
      <c r="F153" s="552"/>
      <c r="G153" s="552"/>
      <c r="H153" s="543"/>
      <c r="I153" s="543"/>
      <c r="J153" s="543"/>
      <c r="K153" s="543"/>
      <c r="L153" s="543"/>
      <c r="M153" s="543"/>
      <c r="N153" s="543"/>
      <c r="O153" s="543"/>
      <c r="P153" s="543"/>
      <c r="Q153" s="543"/>
      <c r="R153" s="543"/>
      <c r="S153" s="543"/>
      <c r="T153" s="543"/>
      <c r="U153" s="543"/>
      <c r="V153" s="543"/>
    </row>
    <row r="154" spans="1:22">
      <c r="A154" s="523"/>
      <c r="B154" s="521"/>
      <c r="C154" s="521"/>
      <c r="D154" s="552"/>
      <c r="E154" s="552"/>
      <c r="F154" s="552"/>
      <c r="G154" s="552"/>
      <c r="H154" s="543"/>
      <c r="I154" s="543"/>
      <c r="J154" s="543"/>
      <c r="K154" s="543"/>
      <c r="L154" s="543"/>
      <c r="M154" s="543"/>
      <c r="N154" s="543"/>
      <c r="O154" s="543"/>
      <c r="P154" s="543"/>
      <c r="Q154" s="543"/>
      <c r="R154" s="543"/>
      <c r="S154" s="543"/>
      <c r="T154" s="543"/>
      <c r="U154" s="543"/>
      <c r="V154" s="543"/>
    </row>
    <row r="155" spans="1:22">
      <c r="A155" s="523"/>
      <c r="B155" s="521"/>
      <c r="C155" s="521"/>
      <c r="D155" s="552"/>
      <c r="E155" s="552"/>
      <c r="F155" s="552"/>
      <c r="G155" s="552"/>
      <c r="H155" s="543"/>
      <c r="I155" s="543"/>
      <c r="J155" s="543"/>
      <c r="K155" s="543"/>
      <c r="L155" s="543"/>
      <c r="M155" s="543"/>
      <c r="N155" s="543"/>
      <c r="O155" s="543"/>
      <c r="P155" s="543"/>
      <c r="Q155" s="543"/>
      <c r="R155" s="543"/>
      <c r="S155" s="543"/>
      <c r="T155" s="543"/>
      <c r="U155" s="543"/>
      <c r="V155" s="543"/>
    </row>
    <row r="156" spans="1:22">
      <c r="A156" s="523"/>
      <c r="B156" s="521"/>
      <c r="C156" s="521"/>
      <c r="D156" s="552"/>
      <c r="E156" s="552"/>
      <c r="F156" s="552"/>
      <c r="G156" s="552"/>
      <c r="H156" s="543"/>
      <c r="I156" s="543"/>
      <c r="J156" s="543"/>
      <c r="K156" s="543"/>
      <c r="L156" s="543"/>
      <c r="M156" s="543"/>
      <c r="N156" s="543"/>
      <c r="O156" s="543"/>
      <c r="P156" s="543"/>
      <c r="Q156" s="543"/>
      <c r="R156" s="543"/>
      <c r="S156" s="543"/>
      <c r="T156" s="543"/>
      <c r="U156" s="543"/>
      <c r="V156" s="543"/>
    </row>
    <row r="157" spans="1:22">
      <c r="A157" s="523"/>
      <c r="B157" s="521"/>
      <c r="C157" s="521"/>
      <c r="D157" s="552"/>
      <c r="E157" s="552"/>
      <c r="F157" s="552"/>
      <c r="G157" s="552"/>
      <c r="H157" s="543"/>
      <c r="I157" s="543"/>
      <c r="J157" s="543"/>
      <c r="K157" s="543"/>
      <c r="L157" s="543"/>
      <c r="M157" s="543"/>
      <c r="N157" s="543"/>
      <c r="O157" s="543"/>
      <c r="P157" s="543"/>
      <c r="Q157" s="543"/>
      <c r="R157" s="543"/>
      <c r="S157" s="543"/>
      <c r="T157" s="543"/>
      <c r="U157" s="543"/>
      <c r="V157" s="543"/>
    </row>
    <row r="158" spans="1:22">
      <c r="A158" s="523"/>
      <c r="B158" s="521"/>
      <c r="C158" s="521"/>
      <c r="D158" s="552"/>
      <c r="E158" s="552"/>
      <c r="F158" s="552"/>
      <c r="G158" s="552"/>
      <c r="H158" s="543"/>
      <c r="I158" s="543"/>
      <c r="J158" s="543"/>
      <c r="K158" s="543"/>
      <c r="L158" s="543"/>
      <c r="M158" s="543"/>
      <c r="N158" s="543"/>
      <c r="O158" s="543"/>
      <c r="P158" s="543"/>
      <c r="Q158" s="543"/>
      <c r="R158" s="543"/>
      <c r="S158" s="543"/>
      <c r="T158" s="543"/>
      <c r="U158" s="543"/>
      <c r="V158" s="543"/>
    </row>
    <row r="159" spans="1:22">
      <c r="A159" s="523"/>
      <c r="B159" s="521"/>
      <c r="C159" s="521"/>
      <c r="D159" s="552"/>
      <c r="E159" s="552"/>
      <c r="F159" s="552"/>
      <c r="G159" s="552"/>
      <c r="H159" s="543"/>
      <c r="I159" s="543"/>
      <c r="J159" s="543"/>
      <c r="K159" s="543"/>
      <c r="L159" s="543"/>
      <c r="M159" s="543"/>
      <c r="N159" s="543"/>
      <c r="O159" s="543"/>
      <c r="P159" s="543"/>
      <c r="Q159" s="543"/>
      <c r="R159" s="543"/>
      <c r="S159" s="543"/>
      <c r="T159" s="543"/>
      <c r="U159" s="543"/>
      <c r="V159" s="543"/>
    </row>
    <row r="160" spans="1:22">
      <c r="A160" s="523"/>
      <c r="B160" s="521"/>
      <c r="C160" s="521"/>
      <c r="D160" s="552"/>
      <c r="E160" s="552"/>
      <c r="F160" s="552"/>
      <c r="G160" s="552"/>
      <c r="H160" s="543"/>
      <c r="I160" s="543"/>
      <c r="J160" s="543"/>
      <c r="K160" s="543"/>
      <c r="L160" s="543"/>
      <c r="M160" s="543"/>
      <c r="N160" s="543"/>
      <c r="O160" s="543"/>
      <c r="P160" s="543"/>
      <c r="Q160" s="543"/>
      <c r="R160" s="543"/>
      <c r="S160" s="543"/>
      <c r="T160" s="543"/>
      <c r="U160" s="543"/>
      <c r="V160" s="543"/>
    </row>
    <row r="161" spans="1:22">
      <c r="A161" s="523"/>
      <c r="B161" s="521"/>
      <c r="C161" s="521"/>
      <c r="D161" s="552"/>
      <c r="E161" s="552"/>
      <c r="F161" s="552"/>
      <c r="G161" s="552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</row>
    <row r="162" spans="1:22">
      <c r="A162" s="523"/>
      <c r="B162" s="521"/>
      <c r="C162" s="521"/>
      <c r="D162" s="552"/>
      <c r="E162" s="552"/>
      <c r="F162" s="552"/>
      <c r="G162" s="552"/>
      <c r="H162" s="543"/>
      <c r="I162" s="543"/>
      <c r="J162" s="543"/>
      <c r="K162" s="543"/>
      <c r="L162" s="543"/>
      <c r="M162" s="543"/>
      <c r="N162" s="543"/>
      <c r="O162" s="543"/>
      <c r="P162" s="543"/>
      <c r="Q162" s="543"/>
      <c r="R162" s="543"/>
      <c r="S162" s="543"/>
      <c r="T162" s="543"/>
      <c r="U162" s="543"/>
      <c r="V162" s="543"/>
    </row>
    <row r="163" spans="1:22">
      <c r="A163" s="523"/>
      <c r="B163" s="521"/>
      <c r="C163" s="521"/>
      <c r="D163" s="552"/>
      <c r="E163" s="552"/>
      <c r="F163" s="552"/>
      <c r="G163" s="552"/>
      <c r="H163" s="543"/>
      <c r="I163" s="543"/>
      <c r="J163" s="543"/>
      <c r="K163" s="543"/>
      <c r="L163" s="543"/>
      <c r="M163" s="543"/>
      <c r="N163" s="543"/>
      <c r="O163" s="543"/>
      <c r="P163" s="543"/>
      <c r="Q163" s="543"/>
      <c r="R163" s="543"/>
      <c r="S163" s="543"/>
      <c r="T163" s="543"/>
      <c r="U163" s="543"/>
      <c r="V163" s="543"/>
    </row>
    <row r="164" spans="1:22">
      <c r="A164" s="523"/>
      <c r="B164" s="521"/>
      <c r="C164" s="521"/>
      <c r="D164" s="552"/>
      <c r="E164" s="552"/>
      <c r="F164" s="552"/>
      <c r="G164" s="552"/>
      <c r="H164" s="543"/>
      <c r="I164" s="543"/>
      <c r="J164" s="543"/>
      <c r="K164" s="543"/>
      <c r="L164" s="543"/>
      <c r="M164" s="543"/>
      <c r="N164" s="543"/>
      <c r="O164" s="543"/>
      <c r="P164" s="543"/>
      <c r="Q164" s="543"/>
      <c r="R164" s="543"/>
      <c r="S164" s="543"/>
      <c r="T164" s="543"/>
      <c r="U164" s="543"/>
      <c r="V164" s="543"/>
    </row>
    <row r="165" spans="1:22">
      <c r="A165" s="523"/>
      <c r="B165" s="521"/>
      <c r="C165" s="521"/>
      <c r="D165" s="552"/>
      <c r="E165" s="552"/>
      <c r="F165" s="552"/>
      <c r="G165" s="552"/>
      <c r="H165" s="543"/>
      <c r="I165" s="543"/>
      <c r="J165" s="543"/>
      <c r="K165" s="543"/>
      <c r="L165" s="543"/>
      <c r="M165" s="543"/>
      <c r="N165" s="543"/>
      <c r="O165" s="543"/>
      <c r="P165" s="543"/>
      <c r="Q165" s="543"/>
      <c r="R165" s="543"/>
      <c r="S165" s="543"/>
      <c r="T165" s="543"/>
      <c r="U165" s="543"/>
      <c r="V165" s="543"/>
    </row>
    <row r="166" spans="1:22">
      <c r="A166" s="523"/>
      <c r="B166" s="521"/>
      <c r="C166" s="521"/>
      <c r="D166" s="552"/>
      <c r="E166" s="552"/>
      <c r="F166" s="552"/>
      <c r="G166" s="552"/>
      <c r="H166" s="543"/>
      <c r="I166" s="543"/>
      <c r="J166" s="543"/>
      <c r="K166" s="543"/>
      <c r="L166" s="543"/>
      <c r="M166" s="543"/>
      <c r="N166" s="543"/>
      <c r="O166" s="543"/>
      <c r="P166" s="543"/>
      <c r="Q166" s="543"/>
      <c r="R166" s="543"/>
      <c r="S166" s="543"/>
      <c r="T166" s="543"/>
      <c r="U166" s="543"/>
      <c r="V166" s="543"/>
    </row>
    <row r="167" spans="1:22">
      <c r="A167" s="523"/>
      <c r="B167" s="521"/>
      <c r="C167" s="521"/>
      <c r="D167" s="552"/>
      <c r="E167" s="552"/>
      <c r="F167" s="552"/>
      <c r="G167" s="552"/>
      <c r="H167" s="543"/>
      <c r="I167" s="543"/>
      <c r="J167" s="543"/>
      <c r="K167" s="543"/>
      <c r="L167" s="543"/>
      <c r="M167" s="543"/>
      <c r="N167" s="543"/>
      <c r="O167" s="543"/>
      <c r="P167" s="543"/>
      <c r="Q167" s="543"/>
      <c r="R167" s="543"/>
      <c r="S167" s="543"/>
      <c r="T167" s="543"/>
      <c r="U167" s="543"/>
      <c r="V167" s="543"/>
    </row>
    <row r="168" spans="1:22">
      <c r="A168" s="523"/>
      <c r="B168" s="521"/>
      <c r="C168" s="521"/>
      <c r="D168" s="552"/>
      <c r="E168" s="552"/>
      <c r="F168" s="552"/>
      <c r="G168" s="552"/>
      <c r="H168" s="543"/>
      <c r="I168" s="543"/>
      <c r="J168" s="543"/>
      <c r="K168" s="543"/>
      <c r="L168" s="543"/>
      <c r="M168" s="543"/>
      <c r="N168" s="543"/>
      <c r="O168" s="543"/>
      <c r="P168" s="543"/>
      <c r="Q168" s="543"/>
      <c r="R168" s="543"/>
      <c r="S168" s="543"/>
      <c r="T168" s="543"/>
      <c r="U168" s="543"/>
      <c r="V168" s="543"/>
    </row>
    <row r="169" spans="1:22">
      <c r="A169" s="523"/>
      <c r="B169" s="521"/>
      <c r="C169" s="521"/>
      <c r="D169" s="552"/>
      <c r="E169" s="552"/>
      <c r="F169" s="552"/>
      <c r="G169" s="552"/>
      <c r="H169" s="543"/>
      <c r="I169" s="543"/>
      <c r="J169" s="543"/>
      <c r="K169" s="543"/>
      <c r="L169" s="543"/>
      <c r="M169" s="543"/>
      <c r="N169" s="543"/>
      <c r="O169" s="543"/>
      <c r="P169" s="543"/>
      <c r="Q169" s="543"/>
      <c r="R169" s="543"/>
      <c r="S169" s="543"/>
      <c r="T169" s="543"/>
      <c r="U169" s="543"/>
      <c r="V169" s="543"/>
    </row>
    <row r="170" spans="1:22">
      <c r="A170" s="523"/>
      <c r="B170" s="521"/>
      <c r="C170" s="521"/>
      <c r="D170" s="552"/>
      <c r="E170" s="552"/>
      <c r="F170" s="552"/>
      <c r="G170" s="552"/>
      <c r="H170" s="543"/>
      <c r="I170" s="543"/>
      <c r="J170" s="543"/>
      <c r="K170" s="543"/>
      <c r="L170" s="543"/>
      <c r="M170" s="543"/>
      <c r="N170" s="543"/>
      <c r="O170" s="543"/>
      <c r="P170" s="543"/>
      <c r="Q170" s="543"/>
      <c r="R170" s="543"/>
      <c r="S170" s="543"/>
      <c r="T170" s="543"/>
      <c r="U170" s="543"/>
      <c r="V170" s="543"/>
    </row>
    <row r="171" spans="1:22">
      <c r="A171" s="523"/>
      <c r="B171" s="521"/>
      <c r="C171" s="521"/>
      <c r="D171" s="552"/>
      <c r="E171" s="552"/>
      <c r="F171" s="552"/>
      <c r="G171" s="552"/>
      <c r="H171" s="543"/>
      <c r="I171" s="543"/>
      <c r="J171" s="543"/>
      <c r="K171" s="543"/>
      <c r="L171" s="543"/>
      <c r="M171" s="543"/>
      <c r="N171" s="543"/>
      <c r="O171" s="543"/>
      <c r="P171" s="543"/>
      <c r="Q171" s="543"/>
      <c r="R171" s="543"/>
      <c r="S171" s="543"/>
      <c r="T171" s="543"/>
      <c r="U171" s="543"/>
      <c r="V171" s="543"/>
    </row>
    <row r="172" spans="1:22">
      <c r="A172" s="523"/>
      <c r="B172" s="521"/>
      <c r="C172" s="521"/>
      <c r="D172" s="552"/>
      <c r="E172" s="552"/>
      <c r="F172" s="552"/>
      <c r="G172" s="552"/>
      <c r="H172" s="543"/>
      <c r="I172" s="543"/>
      <c r="J172" s="543"/>
      <c r="K172" s="543"/>
      <c r="L172" s="543"/>
      <c r="M172" s="543"/>
      <c r="N172" s="543"/>
      <c r="O172" s="543"/>
      <c r="P172" s="543"/>
      <c r="Q172" s="543"/>
      <c r="R172" s="543"/>
      <c r="S172" s="543"/>
      <c r="T172" s="543"/>
      <c r="U172" s="543"/>
      <c r="V172" s="543"/>
    </row>
    <row r="173" spans="1:22">
      <c r="A173" s="523"/>
      <c r="B173" s="521"/>
      <c r="C173" s="521"/>
      <c r="D173" s="552"/>
      <c r="E173" s="552"/>
      <c r="F173" s="552"/>
      <c r="G173" s="552"/>
      <c r="H173" s="543"/>
      <c r="I173" s="543"/>
      <c r="J173" s="543"/>
      <c r="K173" s="543"/>
      <c r="L173" s="543"/>
      <c r="M173" s="543"/>
      <c r="N173" s="543"/>
      <c r="O173" s="543"/>
      <c r="P173" s="543"/>
      <c r="Q173" s="543"/>
      <c r="R173" s="543"/>
      <c r="S173" s="543"/>
      <c r="T173" s="543"/>
      <c r="U173" s="543"/>
      <c r="V173" s="543"/>
    </row>
    <row r="174" spans="1:22">
      <c r="A174" s="523"/>
      <c r="B174" s="521"/>
      <c r="C174" s="521"/>
      <c r="D174" s="552"/>
      <c r="E174" s="552"/>
      <c r="F174" s="552"/>
      <c r="G174" s="552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</row>
    <row r="175" spans="1:22">
      <c r="A175" s="523"/>
      <c r="B175" s="521"/>
      <c r="C175" s="521"/>
      <c r="D175" s="552"/>
      <c r="E175" s="552"/>
      <c r="F175" s="552"/>
      <c r="G175" s="552"/>
      <c r="H175" s="543"/>
      <c r="I175" s="543"/>
      <c r="J175" s="543"/>
      <c r="K175" s="543"/>
      <c r="L175" s="543"/>
      <c r="M175" s="543"/>
      <c r="N175" s="543"/>
      <c r="O175" s="543"/>
      <c r="P175" s="543"/>
      <c r="Q175" s="543"/>
      <c r="R175" s="543"/>
      <c r="S175" s="543"/>
      <c r="T175" s="543"/>
      <c r="U175" s="543"/>
      <c r="V175" s="543"/>
    </row>
    <row r="176" spans="1:22">
      <c r="A176" s="523"/>
      <c r="B176" s="521"/>
      <c r="C176" s="521"/>
      <c r="D176" s="552"/>
      <c r="E176" s="552"/>
      <c r="F176" s="552"/>
      <c r="G176" s="552"/>
      <c r="H176" s="543"/>
      <c r="I176" s="543"/>
      <c r="J176" s="543"/>
      <c r="K176" s="543"/>
      <c r="L176" s="543"/>
      <c r="M176" s="543"/>
      <c r="N176" s="543"/>
      <c r="O176" s="543"/>
      <c r="P176" s="543"/>
      <c r="Q176" s="543"/>
      <c r="R176" s="543"/>
      <c r="S176" s="543"/>
      <c r="T176" s="543"/>
      <c r="U176" s="543"/>
      <c r="V176" s="543"/>
    </row>
    <row r="177" spans="1:22">
      <c r="A177" s="523"/>
      <c r="B177" s="521"/>
      <c r="C177" s="521"/>
      <c r="D177" s="552"/>
      <c r="E177" s="552"/>
      <c r="F177" s="552"/>
      <c r="G177" s="552"/>
      <c r="H177" s="543"/>
      <c r="I177" s="543"/>
      <c r="J177" s="543"/>
      <c r="K177" s="543"/>
      <c r="L177" s="543"/>
      <c r="M177" s="543"/>
      <c r="N177" s="543"/>
      <c r="O177" s="543"/>
      <c r="P177" s="543"/>
      <c r="Q177" s="543"/>
      <c r="R177" s="543"/>
      <c r="S177" s="543"/>
      <c r="T177" s="543"/>
      <c r="U177" s="543"/>
      <c r="V177" s="543"/>
    </row>
    <row r="178" spans="1:22">
      <c r="A178" s="523"/>
      <c r="B178" s="521"/>
      <c r="C178" s="521"/>
      <c r="D178" s="552"/>
      <c r="E178" s="552"/>
      <c r="F178" s="552"/>
      <c r="G178" s="552"/>
      <c r="H178" s="543"/>
      <c r="I178" s="543"/>
      <c r="J178" s="543"/>
      <c r="K178" s="543"/>
      <c r="L178" s="543"/>
      <c r="M178" s="543"/>
      <c r="N178" s="543"/>
      <c r="O178" s="543"/>
      <c r="P178" s="543"/>
      <c r="Q178" s="543"/>
      <c r="R178" s="543"/>
      <c r="S178" s="543"/>
      <c r="T178" s="543"/>
      <c r="U178" s="543"/>
      <c r="V178" s="543"/>
    </row>
    <row r="179" spans="1:22">
      <c r="A179" s="523"/>
      <c r="B179" s="521"/>
      <c r="C179" s="521"/>
      <c r="D179" s="552"/>
      <c r="E179" s="552"/>
      <c r="F179" s="552"/>
      <c r="G179" s="552"/>
      <c r="H179" s="543"/>
      <c r="I179" s="543"/>
      <c r="J179" s="543"/>
      <c r="K179" s="543"/>
      <c r="L179" s="543"/>
      <c r="M179" s="543"/>
      <c r="N179" s="543"/>
      <c r="O179" s="543"/>
      <c r="P179" s="543"/>
      <c r="Q179" s="543"/>
      <c r="R179" s="543"/>
      <c r="S179" s="543"/>
      <c r="T179" s="543"/>
      <c r="U179" s="543"/>
      <c r="V179" s="543"/>
    </row>
    <row r="180" spans="1:22">
      <c r="A180" s="523"/>
      <c r="B180" s="521"/>
      <c r="C180" s="521"/>
      <c r="D180" s="552"/>
      <c r="E180" s="552"/>
      <c r="F180" s="552"/>
      <c r="G180" s="552"/>
      <c r="H180" s="543"/>
      <c r="I180" s="543"/>
      <c r="J180" s="543"/>
      <c r="K180" s="543"/>
      <c r="L180" s="543"/>
      <c r="M180" s="543"/>
      <c r="N180" s="543"/>
      <c r="O180" s="543"/>
      <c r="P180" s="543"/>
      <c r="Q180" s="543"/>
      <c r="R180" s="543"/>
      <c r="S180" s="543"/>
      <c r="T180" s="543"/>
      <c r="U180" s="543"/>
      <c r="V180" s="543"/>
    </row>
    <row r="181" spans="1:22">
      <c r="A181" s="523"/>
      <c r="B181" s="521"/>
      <c r="C181" s="521"/>
      <c r="D181" s="552"/>
      <c r="E181" s="552"/>
      <c r="F181" s="552"/>
      <c r="G181" s="552"/>
      <c r="H181" s="543"/>
      <c r="I181" s="543"/>
      <c r="J181" s="543"/>
      <c r="K181" s="543"/>
      <c r="L181" s="543"/>
      <c r="M181" s="543"/>
      <c r="N181" s="543"/>
      <c r="O181" s="543"/>
      <c r="P181" s="543"/>
      <c r="Q181" s="543"/>
      <c r="R181" s="543"/>
      <c r="S181" s="543"/>
      <c r="T181" s="543"/>
      <c r="U181" s="543"/>
      <c r="V181" s="543"/>
    </row>
    <row r="182" spans="1:22">
      <c r="A182" s="523"/>
      <c r="B182" s="521"/>
      <c r="C182" s="521"/>
      <c r="D182" s="552"/>
      <c r="E182" s="552"/>
      <c r="F182" s="552"/>
      <c r="G182" s="552"/>
      <c r="H182" s="543"/>
      <c r="I182" s="543"/>
      <c r="J182" s="543"/>
      <c r="K182" s="543"/>
      <c r="L182" s="543"/>
      <c r="M182" s="543"/>
      <c r="N182" s="543"/>
      <c r="O182" s="543"/>
      <c r="P182" s="543"/>
      <c r="Q182" s="543"/>
      <c r="R182" s="543"/>
      <c r="S182" s="543"/>
      <c r="T182" s="543"/>
      <c r="U182" s="543"/>
      <c r="V182" s="543"/>
    </row>
    <row r="183" spans="1:22">
      <c r="A183" s="523"/>
      <c r="B183" s="521"/>
      <c r="C183" s="521"/>
      <c r="D183" s="552"/>
      <c r="E183" s="552"/>
      <c r="F183" s="552"/>
      <c r="G183" s="552"/>
      <c r="H183" s="543"/>
      <c r="I183" s="543"/>
      <c r="J183" s="543"/>
      <c r="K183" s="543"/>
      <c r="L183" s="543"/>
      <c r="M183" s="543"/>
      <c r="N183" s="543"/>
      <c r="O183" s="543"/>
      <c r="P183" s="543"/>
      <c r="Q183" s="543"/>
      <c r="R183" s="543"/>
      <c r="S183" s="543"/>
      <c r="T183" s="543"/>
      <c r="U183" s="543"/>
      <c r="V183" s="543"/>
    </row>
    <row r="184" spans="1:22">
      <c r="A184" s="523"/>
      <c r="B184" s="521"/>
      <c r="C184" s="521"/>
      <c r="D184" s="552"/>
      <c r="E184" s="552"/>
      <c r="F184" s="552"/>
      <c r="G184" s="552"/>
      <c r="H184" s="543"/>
      <c r="I184" s="543"/>
      <c r="J184" s="543"/>
      <c r="K184" s="543"/>
      <c r="L184" s="543"/>
      <c r="M184" s="543"/>
      <c r="N184" s="543"/>
      <c r="O184" s="543"/>
      <c r="P184" s="543"/>
      <c r="Q184" s="543"/>
      <c r="R184" s="543"/>
      <c r="S184" s="543"/>
      <c r="T184" s="543"/>
      <c r="U184" s="543"/>
      <c r="V184" s="543"/>
    </row>
    <row r="185" spans="1:22">
      <c r="A185" s="523"/>
      <c r="B185" s="521"/>
      <c r="C185" s="521"/>
      <c r="D185" s="552"/>
      <c r="E185" s="552"/>
      <c r="F185" s="552"/>
      <c r="G185" s="552"/>
      <c r="H185" s="543"/>
      <c r="I185" s="543"/>
      <c r="J185" s="543"/>
      <c r="K185" s="543"/>
      <c r="L185" s="543"/>
      <c r="M185" s="543"/>
      <c r="N185" s="543"/>
      <c r="O185" s="543"/>
      <c r="P185" s="543"/>
      <c r="Q185" s="543"/>
      <c r="R185" s="543"/>
      <c r="S185" s="543"/>
      <c r="T185" s="543"/>
      <c r="U185" s="543"/>
      <c r="V185" s="543"/>
    </row>
    <row r="186" spans="1:22">
      <c r="A186" s="523"/>
      <c r="B186" s="521"/>
      <c r="C186" s="521"/>
      <c r="D186" s="552"/>
      <c r="E186" s="552"/>
      <c r="F186" s="552"/>
      <c r="G186" s="552"/>
      <c r="H186" s="543"/>
      <c r="I186" s="543"/>
      <c r="J186" s="543"/>
      <c r="K186" s="543"/>
      <c r="L186" s="543"/>
      <c r="M186" s="543"/>
      <c r="N186" s="543"/>
      <c r="O186" s="543"/>
      <c r="P186" s="543"/>
      <c r="Q186" s="543"/>
      <c r="R186" s="543"/>
      <c r="S186" s="543"/>
      <c r="T186" s="543"/>
      <c r="U186" s="543"/>
      <c r="V186" s="543"/>
    </row>
    <row r="187" spans="1:22">
      <c r="A187" s="523"/>
      <c r="B187" s="521"/>
      <c r="C187" s="521"/>
      <c r="D187" s="552"/>
      <c r="E187" s="552"/>
      <c r="F187" s="552"/>
      <c r="G187" s="552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</row>
    <row r="188" spans="1:22">
      <c r="A188" s="523"/>
      <c r="B188" s="521"/>
      <c r="C188" s="521"/>
      <c r="D188" s="552"/>
      <c r="E188" s="552"/>
      <c r="F188" s="552"/>
      <c r="G188" s="552"/>
      <c r="H188" s="543"/>
      <c r="I188" s="543"/>
      <c r="J188" s="543"/>
      <c r="K188" s="543"/>
      <c r="L188" s="543"/>
      <c r="M188" s="543"/>
      <c r="N188" s="543"/>
      <c r="O188" s="543"/>
      <c r="P188" s="543"/>
      <c r="Q188" s="543"/>
      <c r="R188" s="543"/>
      <c r="S188" s="543"/>
      <c r="T188" s="543"/>
      <c r="U188" s="543"/>
      <c r="V188" s="543"/>
    </row>
    <row r="189" spans="1:22">
      <c r="A189" s="523"/>
      <c r="B189" s="521"/>
      <c r="C189" s="521"/>
      <c r="D189" s="552"/>
      <c r="E189" s="552"/>
      <c r="F189" s="552"/>
      <c r="G189" s="552"/>
      <c r="H189" s="543"/>
      <c r="I189" s="543"/>
      <c r="J189" s="543"/>
      <c r="K189" s="543"/>
      <c r="L189" s="543"/>
      <c r="M189" s="543"/>
      <c r="N189" s="543"/>
      <c r="O189" s="543"/>
      <c r="P189" s="543"/>
      <c r="Q189" s="543"/>
      <c r="R189" s="543"/>
      <c r="S189" s="543"/>
      <c r="T189" s="543"/>
      <c r="U189" s="543"/>
      <c r="V189" s="543"/>
    </row>
    <row r="190" spans="1:22">
      <c r="A190" s="523"/>
      <c r="B190" s="521"/>
      <c r="C190" s="521"/>
      <c r="D190" s="552"/>
      <c r="E190" s="552"/>
      <c r="F190" s="552"/>
      <c r="G190" s="552"/>
      <c r="H190" s="543"/>
      <c r="I190" s="543"/>
      <c r="J190" s="543"/>
      <c r="K190" s="543"/>
      <c r="L190" s="543"/>
      <c r="M190" s="543"/>
      <c r="N190" s="543"/>
      <c r="O190" s="543"/>
      <c r="P190" s="543"/>
      <c r="Q190" s="543"/>
      <c r="R190" s="543"/>
      <c r="S190" s="543"/>
      <c r="T190" s="543"/>
      <c r="U190" s="543"/>
      <c r="V190" s="543"/>
    </row>
    <row r="191" spans="1:22">
      <c r="A191" s="523"/>
      <c r="B191" s="521"/>
      <c r="C191" s="521"/>
      <c r="D191" s="552"/>
      <c r="E191" s="552"/>
      <c r="F191" s="552"/>
      <c r="G191" s="552"/>
      <c r="H191" s="543"/>
      <c r="I191" s="543"/>
      <c r="J191" s="543"/>
      <c r="K191" s="543"/>
      <c r="L191" s="543"/>
      <c r="M191" s="543"/>
      <c r="N191" s="543"/>
      <c r="O191" s="543"/>
      <c r="P191" s="543"/>
      <c r="Q191" s="543"/>
      <c r="R191" s="543"/>
      <c r="S191" s="543"/>
      <c r="T191" s="543"/>
      <c r="U191" s="543"/>
      <c r="V191" s="543"/>
    </row>
    <row r="192" spans="1:22">
      <c r="A192" s="523"/>
      <c r="B192" s="521"/>
      <c r="C192" s="521"/>
      <c r="D192" s="552"/>
      <c r="E192" s="552"/>
      <c r="F192" s="552"/>
      <c r="G192" s="552"/>
      <c r="H192" s="543"/>
      <c r="I192" s="543"/>
      <c r="J192" s="543"/>
      <c r="K192" s="543"/>
      <c r="L192" s="543"/>
      <c r="M192" s="543"/>
      <c r="N192" s="543"/>
      <c r="O192" s="543"/>
      <c r="P192" s="543"/>
      <c r="Q192" s="543"/>
      <c r="R192" s="543"/>
      <c r="S192" s="543"/>
      <c r="T192" s="543"/>
      <c r="U192" s="543"/>
      <c r="V192" s="543"/>
    </row>
    <row r="193" spans="1:22">
      <c r="A193" s="523"/>
      <c r="B193" s="521"/>
      <c r="C193" s="521"/>
      <c r="D193" s="552"/>
      <c r="E193" s="552"/>
      <c r="F193" s="552"/>
      <c r="G193" s="552"/>
      <c r="H193" s="543"/>
      <c r="I193" s="543"/>
      <c r="J193" s="543"/>
      <c r="K193" s="543"/>
      <c r="L193" s="543"/>
      <c r="M193" s="543"/>
      <c r="N193" s="543"/>
      <c r="O193" s="543"/>
      <c r="P193" s="543"/>
      <c r="Q193" s="543"/>
      <c r="R193" s="543"/>
      <c r="S193" s="543"/>
      <c r="T193" s="543"/>
      <c r="U193" s="543"/>
      <c r="V193" s="543"/>
    </row>
    <row r="194" spans="1:22">
      <c r="A194" s="523"/>
      <c r="B194" s="521"/>
      <c r="C194" s="521"/>
      <c r="D194" s="552"/>
      <c r="E194" s="552"/>
      <c r="F194" s="552"/>
      <c r="G194" s="552"/>
      <c r="H194" s="543"/>
      <c r="I194" s="543"/>
      <c r="J194" s="543"/>
      <c r="K194" s="543"/>
      <c r="L194" s="543"/>
      <c r="M194" s="543"/>
      <c r="N194" s="543"/>
      <c r="O194" s="543"/>
      <c r="P194" s="543"/>
      <c r="Q194" s="543"/>
      <c r="R194" s="543"/>
      <c r="S194" s="543"/>
      <c r="T194" s="543"/>
      <c r="U194" s="543"/>
      <c r="V194" s="543"/>
    </row>
    <row r="195" spans="1:22">
      <c r="A195" s="523"/>
      <c r="B195" s="521"/>
      <c r="C195" s="521"/>
      <c r="D195" s="552"/>
      <c r="E195" s="552"/>
      <c r="F195" s="552"/>
      <c r="G195" s="552"/>
      <c r="H195" s="543"/>
      <c r="I195" s="543"/>
      <c r="J195" s="543"/>
      <c r="K195" s="543"/>
      <c r="L195" s="543"/>
      <c r="M195" s="543"/>
      <c r="N195" s="543"/>
      <c r="O195" s="543"/>
      <c r="P195" s="543"/>
      <c r="Q195" s="543"/>
      <c r="R195" s="543"/>
      <c r="S195" s="543"/>
      <c r="T195" s="543"/>
      <c r="U195" s="543"/>
      <c r="V195" s="543"/>
    </row>
    <row r="196" spans="1:22">
      <c r="A196" s="523"/>
      <c r="B196" s="521"/>
      <c r="C196" s="521"/>
      <c r="D196" s="552"/>
      <c r="E196" s="552"/>
      <c r="F196" s="552"/>
      <c r="G196" s="552"/>
      <c r="H196" s="543"/>
      <c r="I196" s="543"/>
      <c r="J196" s="543"/>
      <c r="K196" s="543"/>
      <c r="L196" s="543"/>
      <c r="M196" s="543"/>
      <c r="N196" s="543"/>
      <c r="O196" s="543"/>
      <c r="P196" s="543"/>
      <c r="Q196" s="543"/>
      <c r="R196" s="543"/>
      <c r="S196" s="543"/>
      <c r="T196" s="543"/>
      <c r="U196" s="543"/>
      <c r="V196" s="543"/>
    </row>
    <row r="197" spans="1:22">
      <c r="A197" s="523"/>
      <c r="B197" s="521"/>
      <c r="C197" s="521"/>
      <c r="D197" s="552"/>
      <c r="E197" s="552"/>
      <c r="F197" s="552"/>
      <c r="G197" s="552"/>
      <c r="H197" s="543"/>
      <c r="I197" s="543"/>
      <c r="J197" s="543"/>
      <c r="K197" s="543"/>
      <c r="L197" s="543"/>
      <c r="M197" s="543"/>
      <c r="N197" s="543"/>
      <c r="O197" s="543"/>
      <c r="P197" s="543"/>
      <c r="Q197" s="543"/>
      <c r="R197" s="543"/>
      <c r="S197" s="543"/>
      <c r="T197" s="543"/>
      <c r="U197" s="543"/>
      <c r="V197" s="543"/>
    </row>
    <row r="198" spans="1:22">
      <c r="A198" s="523"/>
      <c r="B198" s="521"/>
      <c r="C198" s="521"/>
      <c r="D198" s="552"/>
      <c r="E198" s="552"/>
      <c r="F198" s="552"/>
      <c r="G198" s="552"/>
      <c r="H198" s="543"/>
      <c r="I198" s="543"/>
      <c r="J198" s="543"/>
      <c r="K198" s="543"/>
      <c r="L198" s="543"/>
      <c r="M198" s="543"/>
      <c r="N198" s="543"/>
      <c r="O198" s="543"/>
      <c r="P198" s="543"/>
      <c r="Q198" s="543"/>
      <c r="R198" s="543"/>
      <c r="S198" s="543"/>
      <c r="T198" s="543"/>
      <c r="U198" s="543"/>
      <c r="V198" s="543"/>
    </row>
    <row r="199" spans="1:22">
      <c r="A199" s="523"/>
      <c r="B199" s="521"/>
      <c r="C199" s="521"/>
      <c r="D199" s="552"/>
      <c r="E199" s="552"/>
      <c r="F199" s="552"/>
      <c r="G199" s="552"/>
      <c r="H199" s="543"/>
      <c r="I199" s="543"/>
      <c r="J199" s="543"/>
      <c r="K199" s="543"/>
      <c r="L199" s="543"/>
      <c r="M199" s="543"/>
      <c r="N199" s="543"/>
      <c r="O199" s="543"/>
      <c r="P199" s="543"/>
      <c r="Q199" s="543"/>
      <c r="R199" s="543"/>
      <c r="S199" s="543"/>
      <c r="T199" s="543"/>
      <c r="U199" s="543"/>
      <c r="V199" s="543"/>
    </row>
    <row r="200" spans="1:22">
      <c r="A200" s="523"/>
      <c r="B200" s="521"/>
      <c r="C200" s="521"/>
      <c r="D200" s="552"/>
      <c r="E200" s="552"/>
      <c r="F200" s="552"/>
      <c r="G200" s="552"/>
      <c r="H200" s="543"/>
      <c r="I200" s="543"/>
      <c r="J200" s="543"/>
      <c r="K200" s="543"/>
      <c r="L200" s="543"/>
      <c r="M200" s="543"/>
      <c r="N200" s="543"/>
      <c r="O200" s="543"/>
      <c r="P200" s="543"/>
      <c r="Q200" s="543"/>
      <c r="R200" s="543"/>
      <c r="S200" s="543"/>
      <c r="T200" s="543"/>
      <c r="U200" s="543"/>
      <c r="V200" s="543"/>
    </row>
    <row r="201" spans="1:22">
      <c r="A201" s="523"/>
      <c r="B201" s="521"/>
      <c r="C201" s="521"/>
      <c r="D201" s="552"/>
      <c r="E201" s="552"/>
      <c r="F201" s="552"/>
      <c r="G201" s="552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</row>
    <row r="202" spans="1:22">
      <c r="A202" s="523"/>
      <c r="B202" s="521"/>
      <c r="C202" s="521"/>
      <c r="D202" s="552"/>
      <c r="E202" s="552"/>
      <c r="F202" s="552"/>
      <c r="G202" s="552"/>
      <c r="H202" s="543"/>
      <c r="I202" s="543"/>
      <c r="J202" s="543"/>
      <c r="K202" s="543"/>
      <c r="L202" s="543"/>
      <c r="M202" s="543"/>
      <c r="N202" s="543"/>
      <c r="O202" s="543"/>
      <c r="P202" s="543"/>
      <c r="Q202" s="543"/>
      <c r="R202" s="543"/>
      <c r="S202" s="543"/>
      <c r="T202" s="543"/>
      <c r="U202" s="543"/>
      <c r="V202" s="543"/>
    </row>
    <row r="203" spans="1:22">
      <c r="A203" s="523"/>
      <c r="B203" s="521"/>
      <c r="C203" s="521"/>
      <c r="D203" s="552"/>
      <c r="E203" s="552"/>
      <c r="F203" s="552"/>
      <c r="G203" s="552"/>
      <c r="H203" s="543"/>
      <c r="I203" s="543"/>
      <c r="J203" s="543"/>
      <c r="K203" s="543"/>
      <c r="L203" s="543"/>
      <c r="M203" s="543"/>
      <c r="N203" s="543"/>
      <c r="O203" s="543"/>
      <c r="P203" s="543"/>
      <c r="Q203" s="543"/>
      <c r="R203" s="543"/>
      <c r="S203" s="543"/>
      <c r="T203" s="543"/>
      <c r="U203" s="543"/>
      <c r="V203" s="543"/>
    </row>
    <row r="204" spans="1:22">
      <c r="A204" s="523"/>
      <c r="B204" s="521"/>
      <c r="C204" s="521"/>
      <c r="D204" s="552"/>
      <c r="E204" s="552"/>
      <c r="F204" s="552"/>
      <c r="G204" s="552"/>
      <c r="H204" s="543"/>
      <c r="I204" s="543"/>
      <c r="J204" s="543"/>
      <c r="K204" s="543"/>
      <c r="L204" s="543"/>
      <c r="M204" s="543"/>
      <c r="N204" s="543"/>
      <c r="O204" s="543"/>
      <c r="P204" s="543"/>
      <c r="Q204" s="543"/>
      <c r="R204" s="543"/>
      <c r="S204" s="543"/>
      <c r="T204" s="543"/>
      <c r="U204" s="543"/>
      <c r="V204" s="543"/>
    </row>
    <row r="205" spans="1:22">
      <c r="A205" s="523"/>
      <c r="B205" s="521"/>
      <c r="C205" s="521"/>
      <c r="D205" s="552"/>
      <c r="E205" s="552"/>
      <c r="F205" s="552"/>
      <c r="G205" s="552"/>
      <c r="H205" s="543"/>
      <c r="I205" s="543"/>
      <c r="J205" s="543"/>
      <c r="K205" s="543"/>
      <c r="L205" s="543"/>
      <c r="M205" s="543"/>
      <c r="N205" s="543"/>
      <c r="O205" s="543"/>
      <c r="P205" s="543"/>
      <c r="Q205" s="543"/>
      <c r="R205" s="543"/>
      <c r="S205" s="543"/>
      <c r="T205" s="543"/>
      <c r="U205" s="543"/>
      <c r="V205" s="543"/>
    </row>
    <row r="206" spans="1:22">
      <c r="A206" s="523"/>
      <c r="B206" s="521"/>
      <c r="C206" s="521"/>
      <c r="D206" s="552"/>
      <c r="E206" s="552"/>
      <c r="F206" s="552"/>
      <c r="G206" s="552"/>
      <c r="H206" s="543"/>
      <c r="I206" s="543"/>
      <c r="J206" s="543"/>
      <c r="K206" s="543"/>
      <c r="L206" s="543"/>
      <c r="M206" s="543"/>
      <c r="N206" s="543"/>
      <c r="O206" s="543"/>
      <c r="P206" s="543"/>
      <c r="Q206" s="543"/>
      <c r="R206" s="543"/>
      <c r="S206" s="543"/>
      <c r="T206" s="543"/>
      <c r="U206" s="543"/>
      <c r="V206" s="543"/>
    </row>
    <row r="207" spans="1:22">
      <c r="A207" s="523"/>
      <c r="B207" s="521"/>
      <c r="C207" s="521"/>
      <c r="D207" s="552"/>
      <c r="E207" s="552"/>
      <c r="F207" s="552"/>
      <c r="G207" s="552"/>
      <c r="H207" s="543"/>
      <c r="I207" s="543"/>
      <c r="J207" s="543"/>
      <c r="K207" s="543"/>
      <c r="L207" s="543"/>
      <c r="M207" s="543"/>
      <c r="N207" s="543"/>
      <c r="O207" s="543"/>
      <c r="P207" s="543"/>
      <c r="Q207" s="543"/>
      <c r="R207" s="543"/>
      <c r="S207" s="543"/>
      <c r="T207" s="543"/>
      <c r="U207" s="543"/>
      <c r="V207" s="543"/>
    </row>
    <row r="208" spans="1:22">
      <c r="A208" s="523"/>
      <c r="B208" s="521"/>
      <c r="C208" s="521"/>
      <c r="D208" s="552"/>
      <c r="E208" s="552"/>
      <c r="F208" s="552"/>
      <c r="G208" s="552"/>
      <c r="H208" s="543"/>
      <c r="I208" s="543"/>
      <c r="J208" s="543"/>
      <c r="K208" s="543"/>
      <c r="L208" s="543"/>
      <c r="M208" s="543"/>
      <c r="N208" s="543"/>
      <c r="O208" s="543"/>
      <c r="P208" s="543"/>
      <c r="Q208" s="543"/>
      <c r="R208" s="543"/>
      <c r="S208" s="543"/>
      <c r="T208" s="543"/>
      <c r="U208" s="543"/>
      <c r="V208" s="543"/>
    </row>
    <row r="209" spans="1:22">
      <c r="A209" s="523"/>
      <c r="B209" s="521"/>
      <c r="C209" s="521"/>
      <c r="D209" s="552"/>
      <c r="E209" s="552"/>
      <c r="F209" s="552"/>
      <c r="G209" s="552"/>
      <c r="H209" s="543"/>
      <c r="I209" s="543"/>
      <c r="J209" s="543"/>
      <c r="K209" s="543"/>
      <c r="L209" s="543"/>
      <c r="M209" s="543"/>
      <c r="N209" s="543"/>
      <c r="O209" s="543"/>
      <c r="P209" s="543"/>
      <c r="Q209" s="543"/>
      <c r="R209" s="543"/>
      <c r="S209" s="543"/>
      <c r="T209" s="543"/>
      <c r="U209" s="543"/>
      <c r="V209" s="543"/>
    </row>
    <row r="210" spans="1:22">
      <c r="A210" s="523"/>
      <c r="B210" s="521"/>
      <c r="C210" s="521"/>
      <c r="D210" s="552"/>
      <c r="E210" s="552"/>
      <c r="F210" s="552"/>
      <c r="G210" s="552"/>
      <c r="H210" s="543"/>
      <c r="I210" s="543"/>
      <c r="J210" s="543"/>
      <c r="K210" s="543"/>
      <c r="L210" s="543"/>
      <c r="M210" s="543"/>
      <c r="N210" s="543"/>
      <c r="O210" s="543"/>
      <c r="P210" s="543"/>
      <c r="Q210" s="543"/>
      <c r="R210" s="543"/>
      <c r="S210" s="543"/>
      <c r="T210" s="543"/>
      <c r="U210" s="543"/>
      <c r="V210" s="543"/>
    </row>
    <row r="211" spans="1:22">
      <c r="A211" s="523"/>
      <c r="B211" s="521"/>
      <c r="C211" s="521"/>
      <c r="D211" s="552"/>
      <c r="E211" s="552"/>
      <c r="F211" s="552"/>
      <c r="G211" s="552"/>
      <c r="H211" s="543"/>
      <c r="I211" s="543"/>
      <c r="J211" s="543"/>
      <c r="K211" s="543"/>
      <c r="L211" s="543"/>
      <c r="M211" s="543"/>
      <c r="N211" s="543"/>
      <c r="O211" s="543"/>
      <c r="P211" s="543"/>
      <c r="Q211" s="543"/>
      <c r="R211" s="543"/>
      <c r="S211" s="543"/>
      <c r="T211" s="543"/>
      <c r="U211" s="543"/>
      <c r="V211" s="543"/>
    </row>
    <row r="212" spans="1:22">
      <c r="A212" s="523"/>
      <c r="B212" s="521"/>
      <c r="C212" s="521"/>
      <c r="D212" s="552"/>
      <c r="E212" s="552"/>
      <c r="F212" s="552"/>
      <c r="G212" s="552"/>
      <c r="H212" s="543"/>
      <c r="I212" s="543"/>
      <c r="J212" s="543"/>
      <c r="K212" s="543"/>
      <c r="L212" s="543"/>
      <c r="M212" s="543"/>
      <c r="N212" s="543"/>
      <c r="O212" s="543"/>
      <c r="P212" s="543"/>
      <c r="Q212" s="543"/>
      <c r="R212" s="543"/>
      <c r="S212" s="543"/>
      <c r="T212" s="543"/>
      <c r="U212" s="543"/>
      <c r="V212" s="543"/>
    </row>
    <row r="213" spans="1:22">
      <c r="A213" s="523"/>
      <c r="B213" s="521"/>
      <c r="C213" s="521"/>
      <c r="D213" s="552"/>
      <c r="E213" s="552"/>
      <c r="F213" s="552"/>
      <c r="G213" s="552"/>
      <c r="H213" s="543"/>
      <c r="I213" s="543"/>
      <c r="J213" s="543"/>
      <c r="K213" s="543"/>
      <c r="L213" s="543"/>
      <c r="M213" s="543"/>
      <c r="N213" s="543"/>
      <c r="O213" s="543"/>
      <c r="P213" s="543"/>
      <c r="Q213" s="543"/>
      <c r="R213" s="543"/>
      <c r="S213" s="543"/>
      <c r="T213" s="543"/>
      <c r="U213" s="543"/>
      <c r="V213" s="543"/>
    </row>
    <row r="214" spans="1:22">
      <c r="A214" s="523"/>
      <c r="B214" s="521"/>
      <c r="C214" s="521"/>
      <c r="D214" s="552"/>
      <c r="E214" s="552"/>
      <c r="F214" s="552"/>
      <c r="G214" s="552"/>
      <c r="H214" s="543"/>
      <c r="I214" s="543"/>
      <c r="J214" s="543"/>
      <c r="K214" s="543"/>
      <c r="L214" s="543"/>
      <c r="M214" s="543"/>
      <c r="N214" s="543"/>
      <c r="O214" s="543"/>
      <c r="P214" s="543"/>
      <c r="Q214" s="543"/>
      <c r="R214" s="543"/>
      <c r="S214" s="543"/>
      <c r="T214" s="543"/>
      <c r="U214" s="543"/>
      <c r="V214" s="543"/>
    </row>
    <row r="215" spans="1:22">
      <c r="A215" s="523"/>
      <c r="B215" s="521"/>
      <c r="C215" s="521"/>
      <c r="D215" s="552"/>
      <c r="E215" s="552"/>
      <c r="F215" s="552"/>
      <c r="G215" s="552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</row>
    <row r="216" spans="1:22">
      <c r="A216" s="523"/>
      <c r="B216" s="521"/>
      <c r="C216" s="521"/>
      <c r="D216" s="552"/>
      <c r="E216" s="552"/>
      <c r="F216" s="552"/>
      <c r="G216" s="552"/>
      <c r="H216" s="543"/>
      <c r="I216" s="543"/>
      <c r="J216" s="543"/>
      <c r="K216" s="543"/>
      <c r="L216" s="543"/>
      <c r="M216" s="543"/>
      <c r="N216" s="543"/>
      <c r="O216" s="543"/>
      <c r="P216" s="543"/>
      <c r="Q216" s="543"/>
      <c r="R216" s="543"/>
      <c r="S216" s="543"/>
      <c r="T216" s="543"/>
      <c r="U216" s="543"/>
      <c r="V216" s="543"/>
    </row>
    <row r="217" spans="1:22">
      <c r="A217" s="523"/>
      <c r="B217" s="521"/>
      <c r="C217" s="521"/>
      <c r="D217" s="552"/>
      <c r="E217" s="552"/>
      <c r="F217" s="552"/>
      <c r="G217" s="552"/>
      <c r="H217" s="543"/>
      <c r="I217" s="543"/>
      <c r="J217" s="543"/>
      <c r="K217" s="543"/>
      <c r="L217" s="543"/>
      <c r="M217" s="543"/>
      <c r="N217" s="543"/>
      <c r="O217" s="543"/>
      <c r="P217" s="543"/>
      <c r="Q217" s="543"/>
      <c r="R217" s="543"/>
      <c r="S217" s="543"/>
      <c r="T217" s="543"/>
      <c r="U217" s="543"/>
      <c r="V217" s="543"/>
    </row>
    <row r="218" spans="1:22">
      <c r="A218" s="523"/>
      <c r="B218" s="521"/>
      <c r="C218" s="521"/>
      <c r="D218" s="552"/>
      <c r="E218" s="552"/>
      <c r="F218" s="552"/>
      <c r="G218" s="552"/>
      <c r="H218" s="543"/>
      <c r="I218" s="543"/>
      <c r="J218" s="543"/>
      <c r="K218" s="543"/>
      <c r="L218" s="543"/>
      <c r="M218" s="543"/>
      <c r="N218" s="543"/>
      <c r="O218" s="543"/>
      <c r="P218" s="543"/>
      <c r="Q218" s="543"/>
      <c r="R218" s="543"/>
      <c r="S218" s="543"/>
      <c r="T218" s="543"/>
      <c r="U218" s="543"/>
      <c r="V218" s="543"/>
    </row>
    <row r="219" spans="1:22">
      <c r="A219" s="523"/>
      <c r="B219" s="521"/>
      <c r="C219" s="521"/>
      <c r="D219" s="552"/>
      <c r="E219" s="552"/>
      <c r="F219" s="552"/>
      <c r="G219" s="552"/>
      <c r="H219" s="543"/>
      <c r="I219" s="543"/>
      <c r="J219" s="543"/>
      <c r="K219" s="543"/>
      <c r="L219" s="543"/>
      <c r="M219" s="543"/>
      <c r="N219" s="543"/>
      <c r="O219" s="543"/>
      <c r="P219" s="543"/>
      <c r="Q219" s="543"/>
      <c r="R219" s="543"/>
      <c r="S219" s="543"/>
      <c r="T219" s="543"/>
      <c r="U219" s="543"/>
      <c r="V219" s="543"/>
    </row>
    <row r="220" spans="1:22">
      <c r="A220" s="523"/>
      <c r="B220" s="521"/>
      <c r="C220" s="521"/>
      <c r="D220" s="552"/>
      <c r="E220" s="552"/>
      <c r="F220" s="552"/>
      <c r="G220" s="552"/>
      <c r="H220" s="543"/>
      <c r="I220" s="543"/>
      <c r="J220" s="543"/>
      <c r="K220" s="543"/>
      <c r="L220" s="543"/>
      <c r="M220" s="543"/>
      <c r="N220" s="543"/>
      <c r="O220" s="543"/>
      <c r="P220" s="543"/>
      <c r="Q220" s="543"/>
      <c r="R220" s="543"/>
      <c r="S220" s="543"/>
      <c r="T220" s="543"/>
      <c r="U220" s="543"/>
      <c r="V220" s="543"/>
    </row>
    <row r="221" spans="1:22">
      <c r="A221" s="523"/>
      <c r="B221" s="521"/>
      <c r="C221" s="521"/>
      <c r="D221" s="552"/>
      <c r="E221" s="552"/>
      <c r="F221" s="552"/>
      <c r="G221" s="552"/>
      <c r="H221" s="543"/>
      <c r="I221" s="543"/>
      <c r="J221" s="543"/>
      <c r="K221" s="543"/>
      <c r="L221" s="543"/>
      <c r="M221" s="543"/>
      <c r="N221" s="543"/>
      <c r="O221" s="543"/>
      <c r="P221" s="543"/>
      <c r="Q221" s="543"/>
      <c r="R221" s="543"/>
      <c r="S221" s="543"/>
      <c r="T221" s="543"/>
      <c r="U221" s="543"/>
      <c r="V221" s="543"/>
    </row>
    <row r="222" spans="1:22">
      <c r="A222" s="523"/>
      <c r="B222" s="521"/>
      <c r="C222" s="521"/>
      <c r="D222" s="552"/>
      <c r="E222" s="552"/>
      <c r="F222" s="552"/>
      <c r="G222" s="552"/>
      <c r="H222" s="543"/>
      <c r="I222" s="543"/>
      <c r="J222" s="543"/>
      <c r="K222" s="543"/>
      <c r="L222" s="543"/>
      <c r="M222" s="543"/>
      <c r="N222" s="543"/>
      <c r="O222" s="543"/>
      <c r="P222" s="543"/>
      <c r="Q222" s="543"/>
      <c r="R222" s="543"/>
      <c r="S222" s="543"/>
      <c r="T222" s="543"/>
      <c r="U222" s="543"/>
      <c r="V222" s="543"/>
    </row>
    <row r="223" spans="1:22">
      <c r="A223" s="523"/>
      <c r="B223" s="521"/>
      <c r="C223" s="521"/>
      <c r="D223" s="552"/>
      <c r="E223" s="552"/>
      <c r="F223" s="552"/>
      <c r="G223" s="552"/>
      <c r="H223" s="543"/>
      <c r="I223" s="543"/>
      <c r="J223" s="543"/>
      <c r="K223" s="543"/>
      <c r="L223" s="543"/>
      <c r="M223" s="543"/>
      <c r="N223" s="543"/>
      <c r="O223" s="543"/>
      <c r="P223" s="543"/>
      <c r="Q223" s="543"/>
      <c r="R223" s="543"/>
      <c r="S223" s="543"/>
      <c r="T223" s="543"/>
      <c r="U223" s="543"/>
      <c r="V223" s="543"/>
    </row>
    <row r="224" spans="1:22">
      <c r="A224" s="523"/>
      <c r="B224" s="521"/>
      <c r="C224" s="521"/>
      <c r="D224" s="552"/>
      <c r="E224" s="552"/>
      <c r="F224" s="552"/>
      <c r="G224" s="552"/>
      <c r="H224" s="543"/>
      <c r="I224" s="543"/>
      <c r="J224" s="543"/>
      <c r="K224" s="543"/>
      <c r="L224" s="543"/>
      <c r="M224" s="543"/>
      <c r="N224" s="543"/>
      <c r="O224" s="543"/>
      <c r="P224" s="543"/>
      <c r="Q224" s="543"/>
      <c r="R224" s="543"/>
      <c r="S224" s="543"/>
      <c r="T224" s="543"/>
      <c r="U224" s="543"/>
      <c r="V224" s="543"/>
    </row>
    <row r="225" spans="1:22">
      <c r="A225" s="523"/>
      <c r="B225" s="521"/>
      <c r="C225" s="521"/>
      <c r="D225" s="552"/>
      <c r="E225" s="552"/>
      <c r="F225" s="552"/>
      <c r="G225" s="552"/>
      <c r="H225" s="543"/>
      <c r="I225" s="543"/>
      <c r="J225" s="543"/>
      <c r="K225" s="543"/>
      <c r="L225" s="543"/>
      <c r="M225" s="543"/>
      <c r="N225" s="543"/>
      <c r="O225" s="543"/>
      <c r="P225" s="543"/>
      <c r="Q225" s="543"/>
      <c r="R225" s="543"/>
      <c r="S225" s="543"/>
      <c r="T225" s="543"/>
      <c r="U225" s="543"/>
      <c r="V225" s="543"/>
    </row>
    <row r="226" spans="1:22">
      <c r="A226" s="523"/>
      <c r="B226" s="521"/>
      <c r="C226" s="521"/>
      <c r="D226" s="552"/>
      <c r="E226" s="552"/>
      <c r="F226" s="552"/>
      <c r="G226" s="552"/>
      <c r="H226" s="543"/>
      <c r="I226" s="543"/>
      <c r="J226" s="543"/>
      <c r="K226" s="543"/>
      <c r="L226" s="543"/>
      <c r="M226" s="543"/>
      <c r="N226" s="543"/>
      <c r="O226" s="543"/>
      <c r="P226" s="543"/>
      <c r="Q226" s="543"/>
      <c r="R226" s="543"/>
      <c r="S226" s="543"/>
      <c r="T226" s="543"/>
      <c r="U226" s="543"/>
      <c r="V226" s="543"/>
    </row>
    <row r="227" spans="1:22">
      <c r="A227" s="523"/>
      <c r="B227" s="521"/>
      <c r="C227" s="521"/>
      <c r="D227" s="552"/>
      <c r="E227" s="552"/>
      <c r="F227" s="552"/>
      <c r="G227" s="552"/>
      <c r="H227" s="543"/>
      <c r="I227" s="543"/>
      <c r="J227" s="543"/>
      <c r="K227" s="543"/>
      <c r="L227" s="543"/>
      <c r="M227" s="543"/>
      <c r="N227" s="543"/>
      <c r="O227" s="543"/>
      <c r="P227" s="543"/>
      <c r="Q227" s="543"/>
      <c r="R227" s="543"/>
      <c r="S227" s="543"/>
      <c r="T227" s="543"/>
      <c r="U227" s="543"/>
      <c r="V227" s="543"/>
    </row>
    <row r="228" spans="1:22">
      <c r="A228" s="523"/>
      <c r="B228" s="521"/>
      <c r="C228" s="521"/>
      <c r="D228" s="552"/>
      <c r="E228" s="552"/>
      <c r="F228" s="552"/>
      <c r="G228" s="552"/>
      <c r="H228" s="543"/>
      <c r="I228" s="543"/>
      <c r="J228" s="543"/>
      <c r="K228" s="543"/>
      <c r="L228" s="543"/>
      <c r="M228" s="543"/>
      <c r="N228" s="543"/>
      <c r="O228" s="543"/>
      <c r="P228" s="543"/>
      <c r="Q228" s="543"/>
      <c r="R228" s="543"/>
      <c r="S228" s="543"/>
      <c r="T228" s="543"/>
      <c r="U228" s="543"/>
      <c r="V228" s="543"/>
    </row>
    <row r="229" spans="1:22">
      <c r="A229" s="523"/>
      <c r="B229" s="521"/>
      <c r="C229" s="521"/>
      <c r="D229" s="552"/>
      <c r="E229" s="552"/>
      <c r="F229" s="552"/>
      <c r="G229" s="552"/>
      <c r="H229" s="543"/>
      <c r="I229" s="543"/>
      <c r="J229" s="543"/>
      <c r="K229" s="543"/>
      <c r="L229" s="543"/>
      <c r="M229" s="543"/>
      <c r="N229" s="543"/>
      <c r="O229" s="543"/>
      <c r="P229" s="543"/>
      <c r="Q229" s="543"/>
      <c r="R229" s="543"/>
      <c r="S229" s="543"/>
      <c r="T229" s="543"/>
      <c r="U229" s="543"/>
      <c r="V229" s="543"/>
    </row>
    <row r="230" spans="1:22">
      <c r="A230" s="523"/>
      <c r="B230" s="521"/>
      <c r="C230" s="521"/>
      <c r="D230" s="552"/>
      <c r="E230" s="552"/>
      <c r="F230" s="552"/>
      <c r="G230" s="552"/>
      <c r="H230" s="543"/>
      <c r="I230" s="543"/>
      <c r="J230" s="543"/>
      <c r="K230" s="543"/>
      <c r="L230" s="543"/>
      <c r="M230" s="543"/>
      <c r="N230" s="543"/>
      <c r="O230" s="543"/>
      <c r="P230" s="543"/>
      <c r="Q230" s="543"/>
      <c r="R230" s="543"/>
      <c r="S230" s="543"/>
      <c r="T230" s="543"/>
      <c r="U230" s="543"/>
      <c r="V230" s="543"/>
    </row>
    <row r="231" spans="1:22">
      <c r="A231" s="523"/>
      <c r="B231" s="521"/>
      <c r="C231" s="521"/>
      <c r="D231" s="552"/>
      <c r="E231" s="552"/>
      <c r="F231" s="552"/>
      <c r="G231" s="552"/>
      <c r="H231" s="543"/>
      <c r="I231" s="543"/>
      <c r="J231" s="543"/>
      <c r="K231" s="543"/>
      <c r="L231" s="543"/>
      <c r="M231" s="543"/>
      <c r="N231" s="543"/>
      <c r="O231" s="543"/>
      <c r="P231" s="543"/>
      <c r="Q231" s="543"/>
      <c r="R231" s="543"/>
      <c r="S231" s="543"/>
      <c r="T231" s="543"/>
      <c r="U231" s="543"/>
      <c r="V231" s="543"/>
    </row>
    <row r="232" spans="1:22">
      <c r="A232" s="523"/>
      <c r="B232" s="521"/>
      <c r="C232" s="521"/>
      <c r="D232" s="552"/>
      <c r="E232" s="552"/>
      <c r="F232" s="552"/>
      <c r="G232" s="552"/>
      <c r="H232" s="543"/>
      <c r="I232" s="543"/>
      <c r="J232" s="543"/>
      <c r="K232" s="543"/>
      <c r="L232" s="543"/>
      <c r="M232" s="543"/>
      <c r="N232" s="543"/>
      <c r="O232" s="543"/>
      <c r="P232" s="543"/>
      <c r="Q232" s="543"/>
      <c r="R232" s="543"/>
      <c r="S232" s="543"/>
      <c r="T232" s="543"/>
      <c r="U232" s="543"/>
      <c r="V232" s="543"/>
    </row>
    <row r="233" spans="1:22">
      <c r="A233" s="523"/>
      <c r="B233" s="521"/>
      <c r="C233" s="521"/>
      <c r="D233" s="552"/>
      <c r="E233" s="552"/>
      <c r="F233" s="552"/>
      <c r="G233" s="552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</row>
    <row r="234" spans="1:22">
      <c r="A234" s="523"/>
      <c r="B234" s="521"/>
      <c r="C234" s="521"/>
      <c r="D234" s="552"/>
      <c r="E234" s="552"/>
      <c r="F234" s="552"/>
      <c r="G234" s="552"/>
      <c r="H234" s="543"/>
      <c r="I234" s="543"/>
      <c r="J234" s="543"/>
      <c r="K234" s="543"/>
      <c r="L234" s="543"/>
      <c r="M234" s="543"/>
      <c r="N234" s="543"/>
      <c r="O234" s="543"/>
      <c r="P234" s="543"/>
      <c r="Q234" s="543"/>
      <c r="R234" s="543"/>
      <c r="S234" s="543"/>
      <c r="T234" s="543"/>
      <c r="U234" s="543"/>
      <c r="V234" s="543"/>
    </row>
    <row r="235" spans="1:22">
      <c r="A235" s="523"/>
      <c r="B235" s="521"/>
      <c r="C235" s="521"/>
      <c r="D235" s="552"/>
      <c r="E235" s="552"/>
      <c r="F235" s="552"/>
      <c r="G235" s="552"/>
      <c r="H235" s="543"/>
      <c r="I235" s="543"/>
      <c r="J235" s="543"/>
      <c r="K235" s="543"/>
      <c r="L235" s="543"/>
      <c r="M235" s="543"/>
      <c r="N235" s="543"/>
      <c r="O235" s="543"/>
      <c r="P235" s="543"/>
      <c r="Q235" s="543"/>
      <c r="R235" s="543"/>
      <c r="S235" s="543"/>
      <c r="T235" s="543"/>
      <c r="U235" s="543"/>
      <c r="V235" s="543"/>
    </row>
    <row r="236" spans="1:22">
      <c r="A236" s="523"/>
      <c r="B236" s="521"/>
      <c r="C236" s="521"/>
      <c r="D236" s="552"/>
      <c r="E236" s="552"/>
      <c r="F236" s="552"/>
      <c r="G236" s="552"/>
      <c r="H236" s="543"/>
      <c r="I236" s="543"/>
      <c r="J236" s="543"/>
      <c r="K236" s="543"/>
      <c r="L236" s="543"/>
      <c r="M236" s="543"/>
      <c r="N236" s="543"/>
      <c r="O236" s="543"/>
      <c r="P236" s="543"/>
      <c r="Q236" s="543"/>
      <c r="R236" s="543"/>
      <c r="S236" s="543"/>
      <c r="T236" s="543"/>
      <c r="U236" s="543"/>
      <c r="V236" s="543"/>
    </row>
    <row r="237" spans="1:22">
      <c r="A237" s="523"/>
      <c r="B237" s="521"/>
      <c r="C237" s="521"/>
      <c r="D237" s="552"/>
      <c r="E237" s="552"/>
      <c r="F237" s="552"/>
      <c r="G237" s="552"/>
      <c r="H237" s="543"/>
      <c r="I237" s="543"/>
      <c r="J237" s="543"/>
      <c r="K237" s="543"/>
      <c r="L237" s="543"/>
      <c r="M237" s="543"/>
      <c r="N237" s="543"/>
      <c r="O237" s="543"/>
      <c r="P237" s="543"/>
      <c r="Q237" s="543"/>
      <c r="R237" s="543"/>
      <c r="S237" s="543"/>
      <c r="T237" s="543"/>
      <c r="U237" s="543"/>
      <c r="V237" s="543"/>
    </row>
    <row r="238" spans="1:22">
      <c r="A238" s="523"/>
      <c r="B238" s="521"/>
      <c r="C238" s="521"/>
      <c r="D238" s="552"/>
      <c r="E238" s="552"/>
      <c r="F238" s="552"/>
      <c r="G238" s="552"/>
      <c r="H238" s="543"/>
      <c r="I238" s="543"/>
      <c r="J238" s="543"/>
      <c r="K238" s="543"/>
      <c r="L238" s="543"/>
      <c r="M238" s="543"/>
      <c r="N238" s="543"/>
      <c r="O238" s="543"/>
      <c r="P238" s="543"/>
      <c r="Q238" s="543"/>
      <c r="R238" s="543"/>
      <c r="S238" s="543"/>
      <c r="T238" s="543"/>
      <c r="U238" s="543"/>
      <c r="V238" s="543"/>
    </row>
    <row r="239" spans="1:22">
      <c r="A239" s="523"/>
      <c r="B239" s="521"/>
      <c r="C239" s="521"/>
      <c r="D239" s="552"/>
      <c r="E239" s="552"/>
      <c r="F239" s="552"/>
      <c r="G239" s="552"/>
      <c r="H239" s="543"/>
      <c r="I239" s="543"/>
      <c r="J239" s="543"/>
      <c r="K239" s="543"/>
      <c r="L239" s="543"/>
      <c r="M239" s="543"/>
      <c r="N239" s="543"/>
      <c r="O239" s="543"/>
      <c r="P239" s="543"/>
      <c r="Q239" s="543"/>
      <c r="R239" s="543"/>
      <c r="S239" s="543"/>
      <c r="T239" s="543"/>
      <c r="U239" s="543"/>
      <c r="V239" s="543"/>
    </row>
    <row r="240" spans="1:22">
      <c r="A240" s="523"/>
      <c r="B240" s="521"/>
      <c r="C240" s="521"/>
      <c r="D240" s="552"/>
      <c r="E240" s="552"/>
      <c r="F240" s="552"/>
      <c r="G240" s="552"/>
      <c r="H240" s="543"/>
      <c r="I240" s="543"/>
      <c r="J240" s="543"/>
      <c r="K240" s="543"/>
      <c r="L240" s="543"/>
      <c r="M240" s="543"/>
      <c r="N240" s="543"/>
      <c r="O240" s="543"/>
      <c r="P240" s="543"/>
      <c r="Q240" s="543"/>
      <c r="R240" s="543"/>
      <c r="S240" s="543"/>
      <c r="T240" s="543"/>
      <c r="U240" s="543"/>
      <c r="V240" s="543"/>
    </row>
    <row r="241" spans="1:22">
      <c r="A241" s="523"/>
      <c r="B241" s="521"/>
      <c r="C241" s="521"/>
      <c r="D241" s="552"/>
      <c r="E241" s="552"/>
      <c r="F241" s="552"/>
      <c r="G241" s="552"/>
      <c r="H241" s="543"/>
      <c r="I241" s="543"/>
      <c r="J241" s="543"/>
      <c r="K241" s="543"/>
      <c r="L241" s="543"/>
      <c r="M241" s="543"/>
      <c r="N241" s="543"/>
      <c r="O241" s="543"/>
      <c r="P241" s="543"/>
      <c r="Q241" s="543"/>
      <c r="R241" s="543"/>
      <c r="S241" s="543"/>
      <c r="T241" s="543"/>
      <c r="U241" s="543"/>
      <c r="V241" s="543"/>
    </row>
    <row r="242" spans="1:22">
      <c r="A242" s="523"/>
      <c r="B242" s="521"/>
      <c r="C242" s="521"/>
      <c r="D242" s="552"/>
      <c r="E242" s="552"/>
      <c r="F242" s="552"/>
      <c r="G242" s="552"/>
      <c r="H242" s="543"/>
      <c r="I242" s="543"/>
      <c r="J242" s="543"/>
      <c r="K242" s="543"/>
      <c r="L242" s="543"/>
      <c r="M242" s="543"/>
      <c r="N242" s="543"/>
      <c r="O242" s="543"/>
      <c r="P242" s="543"/>
      <c r="Q242" s="543"/>
      <c r="R242" s="543"/>
      <c r="S242" s="543"/>
      <c r="T242" s="543"/>
      <c r="U242" s="543"/>
      <c r="V242" s="543"/>
    </row>
    <row r="243" spans="1:22">
      <c r="A243" s="523"/>
      <c r="B243" s="521"/>
      <c r="C243" s="521"/>
      <c r="D243" s="552"/>
      <c r="E243" s="552"/>
      <c r="F243" s="552"/>
      <c r="G243" s="552"/>
      <c r="H243" s="543"/>
      <c r="I243" s="543"/>
      <c r="J243" s="543"/>
      <c r="K243" s="543"/>
      <c r="L243" s="543"/>
      <c r="M243" s="543"/>
      <c r="N243" s="543"/>
      <c r="O243" s="543"/>
      <c r="P243" s="543"/>
      <c r="Q243" s="543"/>
      <c r="R243" s="543"/>
      <c r="S243" s="543"/>
      <c r="T243" s="543"/>
      <c r="U243" s="543"/>
      <c r="V243" s="543"/>
    </row>
    <row r="244" spans="1:22">
      <c r="A244" s="523"/>
      <c r="B244" s="521"/>
      <c r="C244" s="521"/>
      <c r="D244" s="552"/>
      <c r="E244" s="552"/>
      <c r="F244" s="552"/>
      <c r="G244" s="552"/>
      <c r="H244" s="543"/>
      <c r="I244" s="543"/>
      <c r="J244" s="543"/>
      <c r="K244" s="543"/>
      <c r="L244" s="543"/>
      <c r="M244" s="543"/>
      <c r="N244" s="543"/>
      <c r="O244" s="543"/>
      <c r="P244" s="543"/>
      <c r="Q244" s="543"/>
      <c r="R244" s="543"/>
      <c r="S244" s="543"/>
      <c r="T244" s="543"/>
      <c r="U244" s="543"/>
      <c r="V244" s="543"/>
    </row>
    <row r="245" spans="1:22">
      <c r="A245" s="523"/>
      <c r="B245" s="521"/>
      <c r="C245" s="521"/>
      <c r="D245" s="552"/>
      <c r="E245" s="552"/>
      <c r="F245" s="552"/>
      <c r="G245" s="552"/>
      <c r="H245" s="543"/>
      <c r="I245" s="543"/>
      <c r="J245" s="543"/>
      <c r="K245" s="543"/>
      <c r="L245" s="543"/>
      <c r="M245" s="543"/>
      <c r="N245" s="543"/>
      <c r="O245" s="543"/>
      <c r="P245" s="543"/>
      <c r="Q245" s="543"/>
      <c r="R245" s="543"/>
      <c r="S245" s="543"/>
      <c r="T245" s="543"/>
      <c r="U245" s="543"/>
      <c r="V245" s="543"/>
    </row>
    <row r="246" spans="1:22">
      <c r="A246" s="523"/>
      <c r="B246" s="521"/>
      <c r="C246" s="521"/>
      <c r="D246" s="552"/>
      <c r="E246" s="552"/>
      <c r="F246" s="552"/>
      <c r="G246" s="552"/>
      <c r="H246" s="543"/>
      <c r="I246" s="543"/>
      <c r="J246" s="543"/>
      <c r="K246" s="543"/>
      <c r="L246" s="543"/>
      <c r="M246" s="543"/>
      <c r="N246" s="543"/>
      <c r="O246" s="543"/>
      <c r="P246" s="543"/>
      <c r="Q246" s="543"/>
      <c r="R246" s="543"/>
      <c r="S246" s="543"/>
      <c r="T246" s="543"/>
      <c r="U246" s="543"/>
      <c r="V246" s="543"/>
    </row>
    <row r="247" spans="1:22">
      <c r="A247" s="523"/>
      <c r="B247" s="521"/>
      <c r="C247" s="521"/>
      <c r="D247" s="552"/>
      <c r="E247" s="552"/>
      <c r="F247" s="552"/>
      <c r="G247" s="552"/>
      <c r="H247" s="543"/>
      <c r="I247" s="543"/>
      <c r="J247" s="543"/>
      <c r="K247" s="543"/>
      <c r="L247" s="543"/>
      <c r="M247" s="543"/>
      <c r="N247" s="543"/>
      <c r="O247" s="543"/>
      <c r="P247" s="543"/>
      <c r="Q247" s="543"/>
      <c r="R247" s="543"/>
      <c r="S247" s="543"/>
      <c r="T247" s="543"/>
      <c r="U247" s="543"/>
      <c r="V247" s="543"/>
    </row>
    <row r="248" spans="1:22">
      <c r="A248" s="523"/>
      <c r="B248" s="521"/>
      <c r="C248" s="521"/>
      <c r="D248" s="552"/>
      <c r="E248" s="552"/>
      <c r="F248" s="552"/>
      <c r="G248" s="552"/>
      <c r="H248" s="543"/>
      <c r="I248" s="543"/>
      <c r="J248" s="543"/>
      <c r="K248" s="543"/>
      <c r="L248" s="543"/>
      <c r="M248" s="543"/>
      <c r="N248" s="543"/>
      <c r="O248" s="543"/>
      <c r="P248" s="543"/>
      <c r="Q248" s="543"/>
      <c r="R248" s="543"/>
      <c r="S248" s="543"/>
      <c r="T248" s="543"/>
      <c r="U248" s="543"/>
      <c r="V248" s="543"/>
    </row>
    <row r="249" spans="1:22">
      <c r="A249" s="523"/>
      <c r="B249" s="521"/>
      <c r="C249" s="521"/>
      <c r="D249" s="552"/>
      <c r="E249" s="552"/>
      <c r="F249" s="552"/>
      <c r="G249" s="552"/>
      <c r="H249" s="543"/>
      <c r="I249" s="543"/>
      <c r="J249" s="543"/>
      <c r="K249" s="543"/>
      <c r="L249" s="543"/>
      <c r="M249" s="543"/>
      <c r="N249" s="543"/>
      <c r="O249" s="543"/>
      <c r="P249" s="543"/>
      <c r="Q249" s="543"/>
      <c r="R249" s="543"/>
      <c r="S249" s="543"/>
      <c r="T249" s="543"/>
      <c r="U249" s="543"/>
      <c r="V249" s="543"/>
    </row>
    <row r="250" spans="1:22">
      <c r="A250" s="523"/>
      <c r="B250" s="521"/>
      <c r="C250" s="521"/>
      <c r="D250" s="552"/>
      <c r="E250" s="552"/>
      <c r="F250" s="552"/>
      <c r="G250" s="552"/>
      <c r="H250" s="543"/>
      <c r="I250" s="543"/>
      <c r="J250" s="543"/>
      <c r="K250" s="543"/>
      <c r="L250" s="543"/>
      <c r="M250" s="543"/>
      <c r="N250" s="543"/>
      <c r="O250" s="543"/>
      <c r="P250" s="543"/>
      <c r="Q250" s="543"/>
      <c r="R250" s="543"/>
      <c r="S250" s="543"/>
      <c r="T250" s="543"/>
      <c r="U250" s="543"/>
      <c r="V250" s="543"/>
    </row>
    <row r="251" spans="1:22">
      <c r="A251" s="523"/>
      <c r="B251" s="521"/>
      <c r="C251" s="521"/>
      <c r="D251" s="552"/>
      <c r="E251" s="552"/>
      <c r="F251" s="552"/>
      <c r="G251" s="552"/>
      <c r="H251" s="543"/>
      <c r="I251" s="543"/>
      <c r="J251" s="543"/>
      <c r="K251" s="543"/>
      <c r="L251" s="543"/>
      <c r="M251" s="543"/>
      <c r="N251" s="543"/>
      <c r="O251" s="543"/>
      <c r="P251" s="543"/>
      <c r="Q251" s="543"/>
      <c r="R251" s="543"/>
      <c r="S251" s="543"/>
      <c r="T251" s="543"/>
      <c r="U251" s="543"/>
      <c r="V251" s="543"/>
    </row>
    <row r="252" spans="1:22">
      <c r="A252" s="523"/>
      <c r="B252" s="521"/>
      <c r="C252" s="521"/>
      <c r="D252" s="552"/>
      <c r="E252" s="552"/>
      <c r="F252" s="552"/>
      <c r="G252" s="552"/>
      <c r="H252" s="543"/>
      <c r="I252" s="543"/>
      <c r="J252" s="543"/>
      <c r="K252" s="543"/>
      <c r="L252" s="543"/>
      <c r="M252" s="543"/>
      <c r="N252" s="543"/>
      <c r="O252" s="543"/>
      <c r="P252" s="543"/>
      <c r="Q252" s="543"/>
      <c r="R252" s="543"/>
      <c r="S252" s="543"/>
      <c r="T252" s="543"/>
      <c r="U252" s="543"/>
      <c r="V252" s="543"/>
    </row>
    <row r="253" spans="1:22">
      <c r="A253" s="523"/>
      <c r="B253" s="521"/>
      <c r="C253" s="521"/>
      <c r="D253" s="552"/>
      <c r="E253" s="552"/>
      <c r="F253" s="552"/>
      <c r="G253" s="552"/>
      <c r="H253" s="543"/>
      <c r="I253" s="543"/>
      <c r="J253" s="543"/>
      <c r="K253" s="543"/>
      <c r="L253" s="543"/>
      <c r="M253" s="543"/>
      <c r="N253" s="543"/>
      <c r="O253" s="543"/>
      <c r="P253" s="543"/>
      <c r="Q253" s="543"/>
      <c r="R253" s="543"/>
      <c r="S253" s="543"/>
      <c r="T253" s="543"/>
      <c r="U253" s="543"/>
      <c r="V253" s="543"/>
    </row>
    <row r="254" spans="1:22">
      <c r="A254" s="523"/>
      <c r="B254" s="521"/>
      <c r="C254" s="521"/>
      <c r="D254" s="552"/>
      <c r="E254" s="552"/>
      <c r="F254" s="552"/>
      <c r="G254" s="552"/>
      <c r="H254" s="543"/>
      <c r="I254" s="543"/>
      <c r="J254" s="543"/>
      <c r="K254" s="543"/>
      <c r="L254" s="543"/>
      <c r="M254" s="543"/>
      <c r="N254" s="543"/>
      <c r="O254" s="543"/>
      <c r="P254" s="543"/>
      <c r="Q254" s="543"/>
      <c r="R254" s="543"/>
      <c r="S254" s="543"/>
      <c r="T254" s="543"/>
      <c r="U254" s="543"/>
      <c r="V254" s="543"/>
    </row>
    <row r="255" spans="1:22">
      <c r="A255" s="523"/>
      <c r="B255" s="521"/>
      <c r="C255" s="521"/>
      <c r="D255" s="552"/>
      <c r="E255" s="552"/>
      <c r="F255" s="552"/>
      <c r="G255" s="552"/>
      <c r="H255" s="543"/>
      <c r="I255" s="543"/>
      <c r="J255" s="543"/>
      <c r="K255" s="543"/>
      <c r="L255" s="543"/>
      <c r="M255" s="543"/>
      <c r="N255" s="543"/>
      <c r="O255" s="543"/>
      <c r="P255" s="543"/>
      <c r="Q255" s="543"/>
      <c r="R255" s="543"/>
      <c r="S255" s="543"/>
      <c r="T255" s="543"/>
      <c r="U255" s="543"/>
      <c r="V255" s="543"/>
    </row>
    <row r="256" spans="1:22">
      <c r="A256" s="523"/>
      <c r="B256" s="521"/>
      <c r="C256" s="521"/>
      <c r="D256" s="552"/>
      <c r="E256" s="552"/>
      <c r="F256" s="552"/>
      <c r="G256" s="552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</row>
    <row r="257" spans="1:22">
      <c r="A257" s="523"/>
      <c r="B257" s="521"/>
      <c r="C257" s="521"/>
      <c r="D257" s="552"/>
      <c r="E257" s="552"/>
      <c r="F257" s="552"/>
      <c r="G257" s="552"/>
      <c r="H257" s="543"/>
      <c r="I257" s="543"/>
      <c r="J257" s="543"/>
      <c r="K257" s="543"/>
      <c r="L257" s="543"/>
      <c r="M257" s="543"/>
      <c r="N257" s="543"/>
      <c r="O257" s="543"/>
      <c r="P257" s="543"/>
      <c r="Q257" s="543"/>
      <c r="R257" s="543"/>
      <c r="S257" s="543"/>
      <c r="T257" s="543"/>
      <c r="U257" s="543"/>
      <c r="V257" s="543"/>
    </row>
    <row r="258" spans="1:22">
      <c r="A258" s="523"/>
      <c r="B258" s="521"/>
      <c r="C258" s="521"/>
      <c r="D258" s="552"/>
      <c r="E258" s="552"/>
      <c r="F258" s="552"/>
      <c r="G258" s="552"/>
      <c r="H258" s="543"/>
      <c r="I258" s="543"/>
      <c r="J258" s="543"/>
      <c r="K258" s="543"/>
      <c r="L258" s="543"/>
      <c r="M258" s="543"/>
      <c r="N258" s="543"/>
      <c r="O258" s="543"/>
      <c r="P258" s="543"/>
      <c r="Q258" s="543"/>
      <c r="R258" s="543"/>
      <c r="S258" s="543"/>
      <c r="T258" s="543"/>
      <c r="U258" s="543"/>
      <c r="V258" s="543"/>
    </row>
    <row r="259" spans="1:22">
      <c r="A259" s="523"/>
      <c r="B259" s="521"/>
      <c r="C259" s="521"/>
      <c r="D259" s="552"/>
      <c r="E259" s="552"/>
      <c r="F259" s="552"/>
      <c r="G259" s="552"/>
      <c r="H259" s="543"/>
      <c r="I259" s="543"/>
      <c r="J259" s="543"/>
      <c r="K259" s="543"/>
      <c r="L259" s="543"/>
      <c r="M259" s="543"/>
      <c r="N259" s="543"/>
      <c r="O259" s="543"/>
      <c r="P259" s="543"/>
      <c r="Q259" s="543"/>
      <c r="R259" s="543"/>
      <c r="S259" s="543"/>
      <c r="T259" s="543"/>
      <c r="U259" s="543"/>
      <c r="V259" s="543"/>
    </row>
    <row r="260" spans="1:22">
      <c r="A260" s="523"/>
      <c r="B260" s="521"/>
      <c r="C260" s="521"/>
      <c r="D260" s="552"/>
      <c r="E260" s="552"/>
      <c r="F260" s="552"/>
      <c r="G260" s="552"/>
      <c r="H260" s="543"/>
      <c r="I260" s="543"/>
      <c r="J260" s="543"/>
      <c r="K260" s="543"/>
      <c r="L260" s="543"/>
      <c r="M260" s="543"/>
      <c r="N260" s="543"/>
      <c r="O260" s="543"/>
      <c r="P260" s="543"/>
      <c r="Q260" s="543"/>
      <c r="R260" s="543"/>
      <c r="S260" s="543"/>
      <c r="T260" s="543"/>
      <c r="U260" s="543"/>
      <c r="V260" s="543"/>
    </row>
    <row r="261" spans="1:22">
      <c r="A261" s="523"/>
      <c r="B261" s="521"/>
      <c r="C261" s="521"/>
      <c r="D261" s="552"/>
      <c r="E261" s="552"/>
      <c r="F261" s="552"/>
      <c r="G261" s="552"/>
      <c r="H261" s="543"/>
      <c r="I261" s="543"/>
      <c r="J261" s="543"/>
      <c r="K261" s="543"/>
      <c r="L261" s="543"/>
      <c r="M261" s="543"/>
      <c r="N261" s="543"/>
      <c r="O261" s="543"/>
      <c r="P261" s="543"/>
      <c r="Q261" s="543"/>
      <c r="R261" s="543"/>
      <c r="S261" s="543"/>
      <c r="T261" s="543"/>
      <c r="U261" s="543"/>
      <c r="V261" s="543"/>
    </row>
    <row r="262" spans="1:22">
      <c r="A262" s="523"/>
      <c r="B262" s="521"/>
      <c r="C262" s="521"/>
      <c r="D262" s="552"/>
      <c r="E262" s="552"/>
      <c r="F262" s="552"/>
      <c r="G262" s="552"/>
      <c r="H262" s="543"/>
      <c r="I262" s="543"/>
      <c r="J262" s="543"/>
      <c r="K262" s="543"/>
      <c r="L262" s="543"/>
      <c r="M262" s="543"/>
      <c r="N262" s="543"/>
      <c r="O262" s="543"/>
      <c r="P262" s="543"/>
      <c r="Q262" s="543"/>
      <c r="R262" s="543"/>
      <c r="S262" s="543"/>
      <c r="T262" s="543"/>
      <c r="U262" s="543"/>
      <c r="V262" s="543"/>
    </row>
    <row r="263" spans="1:22">
      <c r="A263" s="523"/>
      <c r="B263" s="521"/>
      <c r="C263" s="521"/>
      <c r="D263" s="552"/>
      <c r="E263" s="552"/>
      <c r="F263" s="552"/>
      <c r="G263" s="552"/>
      <c r="H263" s="543"/>
      <c r="I263" s="543"/>
      <c r="J263" s="543"/>
      <c r="K263" s="543"/>
      <c r="L263" s="543"/>
      <c r="M263" s="543"/>
      <c r="N263" s="543"/>
      <c r="O263" s="543"/>
      <c r="P263" s="543"/>
      <c r="Q263" s="543"/>
      <c r="R263" s="543"/>
      <c r="S263" s="543"/>
      <c r="T263" s="543"/>
      <c r="U263" s="543"/>
      <c r="V263" s="543"/>
    </row>
    <row r="264" spans="1:22">
      <c r="A264" s="523"/>
      <c r="B264" s="521"/>
      <c r="C264" s="521"/>
      <c r="D264" s="552"/>
      <c r="E264" s="552"/>
      <c r="F264" s="552"/>
      <c r="G264" s="552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</row>
    <row r="265" spans="1:22">
      <c r="A265" s="523"/>
      <c r="B265" s="521"/>
      <c r="C265" s="521"/>
      <c r="D265" s="552"/>
      <c r="E265" s="552"/>
      <c r="F265" s="552"/>
      <c r="G265" s="552"/>
      <c r="H265" s="543"/>
      <c r="I265" s="543"/>
      <c r="J265" s="543"/>
      <c r="K265" s="543"/>
      <c r="L265" s="543"/>
      <c r="M265" s="543"/>
      <c r="N265" s="543"/>
      <c r="O265" s="543"/>
      <c r="P265" s="543"/>
      <c r="Q265" s="543"/>
      <c r="R265" s="543"/>
      <c r="S265" s="543"/>
      <c r="T265" s="543"/>
      <c r="U265" s="543"/>
      <c r="V265" s="543"/>
    </row>
    <row r="266" spans="1:22">
      <c r="A266" s="523"/>
      <c r="B266" s="521"/>
      <c r="C266" s="521"/>
      <c r="D266" s="552"/>
      <c r="E266" s="552"/>
      <c r="F266" s="552"/>
      <c r="G266" s="552"/>
      <c r="H266" s="543"/>
      <c r="I266" s="543"/>
      <c r="J266" s="543"/>
      <c r="K266" s="543"/>
      <c r="L266" s="543"/>
      <c r="M266" s="543"/>
      <c r="N266" s="543"/>
      <c r="O266" s="543"/>
      <c r="P266" s="543"/>
      <c r="Q266" s="543"/>
      <c r="R266" s="543"/>
      <c r="S266" s="543"/>
      <c r="T266" s="543"/>
      <c r="U266" s="543"/>
      <c r="V266" s="543"/>
    </row>
    <row r="267" spans="1:22">
      <c r="A267" s="523"/>
      <c r="B267" s="521"/>
      <c r="C267" s="521"/>
      <c r="D267" s="552"/>
      <c r="E267" s="552"/>
      <c r="F267" s="552"/>
      <c r="G267" s="552"/>
      <c r="H267" s="543"/>
      <c r="I267" s="543"/>
      <c r="J267" s="543"/>
      <c r="K267" s="543"/>
      <c r="L267" s="543"/>
      <c r="M267" s="543"/>
      <c r="N267" s="543"/>
      <c r="O267" s="543"/>
      <c r="P267" s="543"/>
      <c r="Q267" s="543"/>
      <c r="R267" s="543"/>
      <c r="S267" s="543"/>
      <c r="T267" s="543"/>
      <c r="U267" s="543"/>
      <c r="V267" s="543"/>
    </row>
    <row r="268" spans="1:22">
      <c r="A268" s="523"/>
      <c r="B268" s="521"/>
      <c r="C268" s="521"/>
      <c r="D268" s="552"/>
      <c r="E268" s="552"/>
      <c r="F268" s="552"/>
      <c r="G268" s="552"/>
      <c r="H268" s="543"/>
      <c r="I268" s="543"/>
      <c r="J268" s="543"/>
      <c r="K268" s="543"/>
      <c r="L268" s="543"/>
      <c r="M268" s="543"/>
      <c r="N268" s="543"/>
      <c r="O268" s="543"/>
      <c r="P268" s="543"/>
      <c r="Q268" s="543"/>
      <c r="R268" s="543"/>
      <c r="S268" s="543"/>
      <c r="T268" s="543"/>
      <c r="U268" s="543"/>
      <c r="V268" s="543"/>
    </row>
    <row r="269" spans="1:22">
      <c r="A269" s="523"/>
      <c r="B269" s="521"/>
      <c r="C269" s="521"/>
      <c r="D269" s="552"/>
      <c r="E269" s="552"/>
      <c r="F269" s="552"/>
      <c r="G269" s="552"/>
      <c r="H269" s="543"/>
      <c r="I269" s="543"/>
      <c r="J269" s="543"/>
      <c r="K269" s="543"/>
      <c r="L269" s="543"/>
      <c r="M269" s="543"/>
      <c r="N269" s="543"/>
      <c r="O269" s="543"/>
      <c r="P269" s="543"/>
      <c r="Q269" s="543"/>
      <c r="R269" s="543"/>
      <c r="S269" s="543"/>
      <c r="T269" s="543"/>
      <c r="U269" s="543"/>
      <c r="V269" s="543"/>
    </row>
    <row r="270" spans="1:22">
      <c r="A270" s="523"/>
      <c r="B270" s="521"/>
      <c r="C270" s="521"/>
      <c r="D270" s="552"/>
      <c r="E270" s="552"/>
      <c r="F270" s="552"/>
      <c r="G270" s="552"/>
      <c r="H270" s="543"/>
      <c r="I270" s="543"/>
      <c r="J270" s="543"/>
      <c r="K270" s="543"/>
      <c r="L270" s="543"/>
      <c r="M270" s="543"/>
      <c r="N270" s="543"/>
      <c r="O270" s="543"/>
      <c r="P270" s="543"/>
      <c r="Q270" s="543"/>
      <c r="R270" s="543"/>
      <c r="S270" s="543"/>
      <c r="T270" s="543"/>
      <c r="U270" s="543"/>
      <c r="V270" s="543"/>
    </row>
    <row r="271" spans="1:22">
      <c r="A271" s="523"/>
      <c r="B271" s="521"/>
      <c r="C271" s="521"/>
      <c r="D271" s="552"/>
      <c r="E271" s="552"/>
      <c r="F271" s="552"/>
      <c r="G271" s="552"/>
      <c r="H271" s="543"/>
      <c r="I271" s="543"/>
      <c r="J271" s="543"/>
      <c r="K271" s="543"/>
      <c r="L271" s="543"/>
      <c r="M271" s="543"/>
      <c r="N271" s="543"/>
      <c r="O271" s="543"/>
      <c r="P271" s="543"/>
      <c r="Q271" s="543"/>
      <c r="R271" s="543"/>
      <c r="S271" s="543"/>
      <c r="T271" s="543"/>
      <c r="U271" s="543"/>
      <c r="V271" s="543"/>
    </row>
    <row r="272" spans="1:22">
      <c r="A272" s="523"/>
      <c r="B272" s="521"/>
      <c r="C272" s="521"/>
      <c r="D272" s="552"/>
      <c r="E272" s="552"/>
      <c r="F272" s="552"/>
      <c r="G272" s="552"/>
      <c r="H272" s="543"/>
      <c r="I272" s="543"/>
      <c r="J272" s="543"/>
      <c r="K272" s="543"/>
      <c r="L272" s="543"/>
      <c r="M272" s="543"/>
      <c r="N272" s="543"/>
      <c r="O272" s="543"/>
      <c r="P272" s="543"/>
      <c r="Q272" s="543"/>
      <c r="R272" s="543"/>
      <c r="S272" s="543"/>
      <c r="T272" s="543"/>
      <c r="U272" s="543"/>
      <c r="V272" s="543"/>
    </row>
    <row r="273" spans="1:22">
      <c r="A273" s="523"/>
      <c r="B273" s="521"/>
      <c r="C273" s="521"/>
      <c r="D273" s="552"/>
      <c r="E273" s="552"/>
      <c r="F273" s="552"/>
      <c r="G273" s="552"/>
      <c r="H273" s="543"/>
      <c r="I273" s="543"/>
      <c r="J273" s="543"/>
      <c r="K273" s="543"/>
      <c r="L273" s="543"/>
      <c r="M273" s="543"/>
      <c r="N273" s="543"/>
      <c r="O273" s="543"/>
      <c r="P273" s="543"/>
      <c r="Q273" s="543"/>
      <c r="R273" s="543"/>
      <c r="S273" s="543"/>
      <c r="T273" s="543"/>
      <c r="U273" s="543"/>
      <c r="V273" s="543"/>
    </row>
    <row r="274" spans="1:22">
      <c r="A274" s="523"/>
      <c r="B274" s="521"/>
      <c r="C274" s="521"/>
      <c r="D274" s="552"/>
      <c r="E274" s="552"/>
      <c r="F274" s="552"/>
      <c r="G274" s="552"/>
      <c r="H274" s="543"/>
      <c r="I274" s="543"/>
      <c r="J274" s="543"/>
      <c r="K274" s="543"/>
      <c r="L274" s="543"/>
      <c r="M274" s="543"/>
      <c r="N274" s="543"/>
      <c r="O274" s="543"/>
      <c r="P274" s="543"/>
      <c r="Q274" s="543"/>
      <c r="R274" s="543"/>
      <c r="S274" s="543"/>
      <c r="T274" s="543"/>
      <c r="U274" s="543"/>
      <c r="V274" s="543"/>
    </row>
    <row r="275" spans="1:22">
      <c r="A275" s="523"/>
      <c r="B275" s="521"/>
      <c r="C275" s="521"/>
      <c r="D275" s="552"/>
      <c r="E275" s="552"/>
      <c r="F275" s="552"/>
      <c r="G275" s="552"/>
      <c r="H275" s="543"/>
      <c r="I275" s="543"/>
      <c r="J275" s="543"/>
      <c r="K275" s="543"/>
      <c r="L275" s="543"/>
      <c r="M275" s="543"/>
      <c r="N275" s="543"/>
      <c r="O275" s="543"/>
      <c r="P275" s="543"/>
      <c r="Q275" s="543"/>
      <c r="R275" s="543"/>
      <c r="S275" s="543"/>
      <c r="T275" s="543"/>
      <c r="U275" s="543"/>
      <c r="V275" s="543"/>
    </row>
    <row r="276" spans="1:22">
      <c r="A276" s="523"/>
      <c r="B276" s="521"/>
      <c r="C276" s="521"/>
      <c r="D276" s="552"/>
      <c r="E276" s="552"/>
      <c r="F276" s="552"/>
      <c r="G276" s="552"/>
      <c r="H276" s="543"/>
      <c r="I276" s="543"/>
      <c r="J276" s="543"/>
      <c r="K276" s="543"/>
      <c r="L276" s="543"/>
      <c r="M276" s="543"/>
      <c r="N276" s="543"/>
      <c r="O276" s="543"/>
      <c r="P276" s="543"/>
      <c r="Q276" s="543"/>
      <c r="R276" s="543"/>
      <c r="S276" s="543"/>
      <c r="T276" s="543"/>
      <c r="U276" s="543"/>
      <c r="V276" s="543"/>
    </row>
    <row r="277" spans="1:22">
      <c r="A277" s="523"/>
      <c r="B277" s="521"/>
      <c r="C277" s="521"/>
      <c r="D277" s="552"/>
      <c r="E277" s="552"/>
      <c r="F277" s="552"/>
      <c r="G277" s="552"/>
      <c r="H277" s="543"/>
      <c r="I277" s="543"/>
      <c r="J277" s="543"/>
      <c r="K277" s="543"/>
      <c r="L277" s="543"/>
      <c r="M277" s="543"/>
      <c r="N277" s="543"/>
      <c r="O277" s="543"/>
      <c r="P277" s="543"/>
      <c r="Q277" s="543"/>
      <c r="R277" s="543"/>
      <c r="S277" s="543"/>
      <c r="T277" s="543"/>
      <c r="U277" s="543"/>
      <c r="V277" s="543"/>
    </row>
    <row r="278" spans="1:22">
      <c r="A278" s="523"/>
      <c r="B278" s="521"/>
      <c r="C278" s="521"/>
      <c r="D278" s="552"/>
      <c r="E278" s="552"/>
      <c r="F278" s="552"/>
      <c r="G278" s="552"/>
      <c r="H278" s="543"/>
      <c r="I278" s="543"/>
      <c r="J278" s="543"/>
      <c r="K278" s="543"/>
      <c r="L278" s="543"/>
      <c r="M278" s="543"/>
      <c r="N278" s="543"/>
      <c r="O278" s="543"/>
      <c r="P278" s="543"/>
      <c r="Q278" s="543"/>
      <c r="R278" s="543"/>
      <c r="S278" s="543"/>
      <c r="T278" s="543"/>
      <c r="U278" s="543"/>
      <c r="V278" s="543"/>
    </row>
    <row r="279" spans="1:22">
      <c r="A279" s="523"/>
      <c r="B279" s="521"/>
      <c r="C279" s="521"/>
      <c r="D279" s="552"/>
      <c r="E279" s="552"/>
      <c r="F279" s="552"/>
      <c r="G279" s="552"/>
      <c r="H279" s="543"/>
      <c r="I279" s="543"/>
      <c r="J279" s="543"/>
      <c r="K279" s="543"/>
      <c r="L279" s="543"/>
      <c r="M279" s="543"/>
      <c r="N279" s="543"/>
      <c r="O279" s="543"/>
      <c r="P279" s="543"/>
      <c r="Q279" s="543"/>
      <c r="R279" s="543"/>
      <c r="S279" s="543"/>
      <c r="T279" s="543"/>
      <c r="U279" s="543"/>
      <c r="V279" s="543"/>
    </row>
    <row r="280" spans="1:22">
      <c r="A280" s="523"/>
      <c r="B280" s="521"/>
      <c r="C280" s="521"/>
      <c r="D280" s="552"/>
      <c r="E280" s="552"/>
      <c r="F280" s="552"/>
      <c r="G280" s="552"/>
      <c r="H280" s="543"/>
      <c r="I280" s="543"/>
      <c r="J280" s="543"/>
      <c r="K280" s="543"/>
      <c r="L280" s="543"/>
      <c r="M280" s="543"/>
      <c r="N280" s="543"/>
      <c r="O280" s="543"/>
      <c r="P280" s="543"/>
      <c r="Q280" s="543"/>
      <c r="R280" s="543"/>
      <c r="S280" s="543"/>
      <c r="T280" s="543"/>
      <c r="U280" s="543"/>
      <c r="V280" s="543"/>
    </row>
    <row r="281" spans="1:22">
      <c r="A281" s="523"/>
      <c r="B281" s="521"/>
      <c r="C281" s="521"/>
      <c r="D281" s="552"/>
      <c r="E281" s="552"/>
      <c r="F281" s="552"/>
      <c r="G281" s="552"/>
      <c r="H281" s="543"/>
      <c r="I281" s="543"/>
      <c r="J281" s="543"/>
      <c r="K281" s="543"/>
      <c r="L281" s="543"/>
      <c r="M281" s="543"/>
      <c r="N281" s="543"/>
      <c r="O281" s="543"/>
      <c r="P281" s="543"/>
      <c r="Q281" s="543"/>
      <c r="R281" s="543"/>
      <c r="S281" s="543"/>
      <c r="T281" s="543"/>
      <c r="U281" s="543"/>
      <c r="V281" s="543"/>
    </row>
    <row r="282" spans="1:22">
      <c r="A282" s="523"/>
      <c r="B282" s="521"/>
      <c r="C282" s="521"/>
      <c r="D282" s="552"/>
      <c r="E282" s="552"/>
      <c r="F282" s="552"/>
      <c r="G282" s="552"/>
      <c r="H282" s="543"/>
      <c r="I282" s="543"/>
      <c r="J282" s="543"/>
      <c r="K282" s="543"/>
      <c r="L282" s="543"/>
      <c r="M282" s="543"/>
      <c r="N282" s="543"/>
      <c r="O282" s="543"/>
      <c r="P282" s="543"/>
      <c r="Q282" s="543"/>
      <c r="R282" s="543"/>
      <c r="S282" s="543"/>
      <c r="T282" s="543"/>
      <c r="U282" s="543"/>
      <c r="V282" s="543"/>
    </row>
    <row r="283" spans="1:22">
      <c r="A283" s="523"/>
      <c r="B283" s="521"/>
      <c r="C283" s="521"/>
      <c r="D283" s="552"/>
      <c r="E283" s="552"/>
      <c r="F283" s="552"/>
      <c r="G283" s="552"/>
      <c r="H283" s="543"/>
      <c r="I283" s="543"/>
      <c r="J283" s="543"/>
      <c r="K283" s="543"/>
      <c r="L283" s="543"/>
      <c r="M283" s="543"/>
      <c r="N283" s="543"/>
      <c r="O283" s="543"/>
      <c r="P283" s="543"/>
      <c r="Q283" s="543"/>
      <c r="R283" s="543"/>
      <c r="S283" s="543"/>
      <c r="T283" s="543"/>
      <c r="U283" s="543"/>
      <c r="V283" s="543"/>
    </row>
    <row r="284" spans="1:22">
      <c r="A284" s="523"/>
      <c r="B284" s="521"/>
      <c r="C284" s="521"/>
      <c r="D284" s="552"/>
      <c r="E284" s="552"/>
      <c r="F284" s="552"/>
      <c r="G284" s="552"/>
      <c r="H284" s="543"/>
      <c r="I284" s="543"/>
      <c r="J284" s="543"/>
      <c r="K284" s="543"/>
      <c r="L284" s="543"/>
      <c r="M284" s="543"/>
      <c r="N284" s="543"/>
      <c r="O284" s="543"/>
      <c r="P284" s="543"/>
      <c r="Q284" s="543"/>
      <c r="R284" s="543"/>
      <c r="S284" s="543"/>
      <c r="T284" s="543"/>
      <c r="U284" s="543"/>
      <c r="V284" s="543"/>
    </row>
    <row r="285" spans="1:22">
      <c r="A285" s="523"/>
      <c r="B285" s="521"/>
      <c r="C285" s="521"/>
      <c r="D285" s="552"/>
      <c r="E285" s="552"/>
      <c r="F285" s="552"/>
      <c r="G285" s="552"/>
      <c r="H285" s="543"/>
      <c r="I285" s="543"/>
      <c r="J285" s="543"/>
      <c r="K285" s="543"/>
      <c r="L285" s="543"/>
      <c r="M285" s="543"/>
      <c r="N285" s="543"/>
      <c r="O285" s="543"/>
      <c r="P285" s="543"/>
      <c r="Q285" s="543"/>
      <c r="R285" s="543"/>
      <c r="S285" s="543"/>
      <c r="T285" s="543"/>
      <c r="U285" s="543"/>
      <c r="V285" s="543"/>
    </row>
    <row r="286" spans="1:22">
      <c r="A286" s="523"/>
      <c r="B286" s="521"/>
      <c r="C286" s="521"/>
      <c r="D286" s="552"/>
      <c r="E286" s="552"/>
      <c r="F286" s="552"/>
      <c r="G286" s="552"/>
      <c r="H286" s="543"/>
      <c r="I286" s="543"/>
      <c r="J286" s="543"/>
      <c r="K286" s="543"/>
      <c r="L286" s="543"/>
      <c r="M286" s="543"/>
      <c r="N286" s="543"/>
      <c r="O286" s="543"/>
      <c r="P286" s="543"/>
      <c r="Q286" s="543"/>
      <c r="R286" s="543"/>
      <c r="S286" s="543"/>
      <c r="T286" s="543"/>
      <c r="U286" s="543"/>
      <c r="V286" s="543"/>
    </row>
    <row r="287" spans="1:22">
      <c r="A287" s="523"/>
      <c r="B287" s="521"/>
      <c r="C287" s="521"/>
      <c r="D287" s="552"/>
      <c r="E287" s="552"/>
      <c r="F287" s="552"/>
      <c r="G287" s="552"/>
      <c r="H287" s="543"/>
      <c r="I287" s="543"/>
      <c r="J287" s="543"/>
      <c r="K287" s="543"/>
      <c r="L287" s="543"/>
      <c r="M287" s="543"/>
      <c r="N287" s="543"/>
      <c r="O287" s="543"/>
      <c r="P287" s="543"/>
      <c r="Q287" s="543"/>
      <c r="R287" s="543"/>
      <c r="S287" s="543"/>
      <c r="T287" s="543"/>
      <c r="U287" s="543"/>
      <c r="V287" s="543"/>
    </row>
    <row r="288" spans="1:22">
      <c r="A288" s="523"/>
      <c r="B288" s="521"/>
      <c r="C288" s="521"/>
      <c r="D288" s="552"/>
      <c r="E288" s="552"/>
      <c r="F288" s="552"/>
      <c r="G288" s="552"/>
      <c r="H288" s="543"/>
      <c r="I288" s="543"/>
      <c r="J288" s="543"/>
      <c r="K288" s="543"/>
      <c r="L288" s="543"/>
      <c r="M288" s="543"/>
      <c r="N288" s="543"/>
      <c r="O288" s="543"/>
      <c r="P288" s="543"/>
      <c r="Q288" s="543"/>
      <c r="R288" s="543"/>
      <c r="S288" s="543"/>
      <c r="T288" s="543"/>
      <c r="U288" s="543"/>
      <c r="V288" s="543"/>
    </row>
    <row r="289" spans="1:22">
      <c r="A289" s="523"/>
      <c r="B289" s="521"/>
      <c r="C289" s="521"/>
      <c r="D289" s="552"/>
      <c r="E289" s="552"/>
      <c r="F289" s="552"/>
      <c r="G289" s="552"/>
      <c r="H289" s="543"/>
      <c r="I289" s="543"/>
      <c r="J289" s="543"/>
      <c r="K289" s="543"/>
      <c r="L289" s="543"/>
      <c r="M289" s="543"/>
      <c r="N289" s="543"/>
      <c r="O289" s="543"/>
      <c r="P289" s="543"/>
      <c r="Q289" s="543"/>
      <c r="R289" s="543"/>
      <c r="S289" s="543"/>
      <c r="T289" s="543"/>
      <c r="U289" s="543"/>
      <c r="V289" s="543"/>
    </row>
    <row r="290" spans="1:22">
      <c r="A290" s="523"/>
      <c r="B290" s="521"/>
      <c r="C290" s="521"/>
      <c r="D290" s="552"/>
      <c r="E290" s="552"/>
      <c r="F290" s="552"/>
      <c r="G290" s="552"/>
      <c r="H290" s="543"/>
      <c r="I290" s="543"/>
      <c r="J290" s="543"/>
      <c r="K290" s="543"/>
      <c r="L290" s="543"/>
      <c r="M290" s="543"/>
      <c r="N290" s="543"/>
      <c r="O290" s="543"/>
      <c r="P290" s="543"/>
      <c r="Q290" s="543"/>
      <c r="R290" s="543"/>
      <c r="S290" s="543"/>
      <c r="T290" s="543"/>
      <c r="U290" s="543"/>
      <c r="V290" s="543"/>
    </row>
    <row r="291" spans="1:22">
      <c r="A291" s="523"/>
      <c r="B291" s="521"/>
      <c r="C291" s="521"/>
      <c r="D291" s="552"/>
      <c r="E291" s="552"/>
      <c r="F291" s="552"/>
      <c r="G291" s="552"/>
      <c r="H291" s="543"/>
      <c r="I291" s="543"/>
      <c r="J291" s="543"/>
      <c r="K291" s="543"/>
      <c r="L291" s="543"/>
      <c r="M291" s="543"/>
      <c r="N291" s="543"/>
      <c r="O291" s="543"/>
      <c r="P291" s="543"/>
      <c r="Q291" s="543"/>
      <c r="R291" s="543"/>
      <c r="S291" s="543"/>
      <c r="T291" s="543"/>
      <c r="U291" s="543"/>
      <c r="V291" s="543"/>
    </row>
    <row r="292" spans="1:22">
      <c r="A292" s="523"/>
      <c r="B292" s="521"/>
      <c r="C292" s="521"/>
      <c r="D292" s="552"/>
      <c r="E292" s="552"/>
      <c r="F292" s="552"/>
      <c r="G292" s="552"/>
      <c r="H292" s="543"/>
      <c r="I292" s="543"/>
      <c r="J292" s="543"/>
      <c r="K292" s="543"/>
      <c r="L292" s="543"/>
      <c r="M292" s="543"/>
      <c r="N292" s="543"/>
      <c r="O292" s="543"/>
      <c r="P292" s="543"/>
      <c r="Q292" s="543"/>
      <c r="R292" s="543"/>
      <c r="S292" s="543"/>
      <c r="T292" s="543"/>
      <c r="U292" s="543"/>
      <c r="V292" s="543"/>
    </row>
    <row r="293" spans="1:22">
      <c r="A293" s="523"/>
      <c r="B293" s="521"/>
      <c r="C293" s="521"/>
      <c r="D293" s="552"/>
      <c r="E293" s="552"/>
      <c r="F293" s="552"/>
      <c r="G293" s="552"/>
      <c r="H293" s="543"/>
      <c r="I293" s="543"/>
      <c r="J293" s="543"/>
      <c r="K293" s="543"/>
      <c r="L293" s="543"/>
      <c r="M293" s="543"/>
      <c r="N293" s="543"/>
      <c r="O293" s="543"/>
      <c r="P293" s="543"/>
      <c r="Q293" s="543"/>
      <c r="R293" s="543"/>
      <c r="S293" s="543"/>
      <c r="T293" s="543"/>
      <c r="U293" s="543"/>
      <c r="V293" s="543"/>
    </row>
    <row r="294" spans="1:22">
      <c r="A294" s="523"/>
      <c r="B294" s="521"/>
      <c r="C294" s="521"/>
      <c r="D294" s="552"/>
      <c r="E294" s="552"/>
      <c r="F294" s="552"/>
      <c r="G294" s="552"/>
      <c r="H294" s="543"/>
      <c r="I294" s="543"/>
      <c r="J294" s="543"/>
      <c r="K294" s="543"/>
      <c r="L294" s="543"/>
      <c r="M294" s="543"/>
      <c r="N294" s="543"/>
      <c r="O294" s="543"/>
      <c r="P294" s="543"/>
      <c r="Q294" s="543"/>
      <c r="R294" s="543"/>
      <c r="S294" s="543"/>
      <c r="T294" s="543"/>
      <c r="U294" s="543"/>
      <c r="V294" s="543"/>
    </row>
    <row r="295" spans="1:22">
      <c r="A295" s="523"/>
      <c r="B295" s="521"/>
      <c r="C295" s="521"/>
      <c r="D295" s="552"/>
      <c r="E295" s="552"/>
      <c r="F295" s="552"/>
      <c r="G295" s="552"/>
      <c r="H295" s="543"/>
      <c r="I295" s="543"/>
      <c r="J295" s="543"/>
      <c r="K295" s="543"/>
      <c r="L295" s="543"/>
      <c r="M295" s="543"/>
      <c r="N295" s="543"/>
      <c r="O295" s="543"/>
      <c r="P295" s="543"/>
      <c r="Q295" s="543"/>
      <c r="R295" s="543"/>
      <c r="S295" s="543"/>
      <c r="T295" s="543"/>
      <c r="U295" s="543"/>
      <c r="V295" s="543"/>
    </row>
    <row r="296" spans="1:22">
      <c r="A296" s="523"/>
      <c r="B296" s="521"/>
      <c r="C296" s="521"/>
      <c r="D296" s="552"/>
      <c r="E296" s="552"/>
      <c r="F296" s="552"/>
      <c r="G296" s="552"/>
      <c r="H296" s="543"/>
      <c r="I296" s="543"/>
      <c r="J296" s="543"/>
      <c r="K296" s="543"/>
      <c r="L296" s="543"/>
      <c r="M296" s="543"/>
      <c r="N296" s="543"/>
      <c r="O296" s="543"/>
      <c r="P296" s="543"/>
      <c r="Q296" s="543"/>
      <c r="R296" s="543"/>
      <c r="S296" s="543"/>
      <c r="T296" s="543"/>
      <c r="U296" s="543"/>
      <c r="V296" s="543"/>
    </row>
    <row r="297" spans="1:22">
      <c r="A297" s="523"/>
      <c r="B297" s="521"/>
      <c r="C297" s="521"/>
      <c r="D297" s="552"/>
      <c r="E297" s="552"/>
      <c r="F297" s="552"/>
      <c r="G297" s="552"/>
      <c r="H297" s="543"/>
      <c r="I297" s="543"/>
      <c r="J297" s="543"/>
      <c r="K297" s="543"/>
      <c r="L297" s="543"/>
      <c r="M297" s="543"/>
      <c r="N297" s="543"/>
      <c r="O297" s="543"/>
      <c r="P297" s="543"/>
      <c r="Q297" s="543"/>
      <c r="R297" s="543"/>
      <c r="S297" s="543"/>
      <c r="T297" s="543"/>
      <c r="U297" s="543"/>
      <c r="V297" s="543"/>
    </row>
    <row r="298" spans="1:22">
      <c r="A298" s="523"/>
      <c r="B298" s="521"/>
      <c r="C298" s="521"/>
      <c r="D298" s="552"/>
      <c r="E298" s="552"/>
      <c r="F298" s="552"/>
      <c r="G298" s="552"/>
      <c r="H298" s="543"/>
      <c r="I298" s="543"/>
      <c r="J298" s="543"/>
      <c r="K298" s="543"/>
      <c r="L298" s="543"/>
      <c r="M298" s="543"/>
      <c r="N298" s="543"/>
      <c r="O298" s="543"/>
      <c r="P298" s="543"/>
      <c r="Q298" s="543"/>
      <c r="R298" s="543"/>
      <c r="S298" s="543"/>
      <c r="T298" s="543"/>
      <c r="U298" s="543"/>
      <c r="V298" s="543"/>
    </row>
    <row r="299" spans="1:22">
      <c r="A299" s="523"/>
      <c r="B299" s="521"/>
      <c r="C299" s="521"/>
      <c r="D299" s="552"/>
      <c r="E299" s="552"/>
      <c r="F299" s="552"/>
      <c r="G299" s="552"/>
      <c r="H299" s="543"/>
      <c r="I299" s="543"/>
      <c r="J299" s="543"/>
      <c r="K299" s="543"/>
      <c r="L299" s="543"/>
      <c r="M299" s="543"/>
      <c r="N299" s="543"/>
      <c r="O299" s="543"/>
      <c r="P299" s="543"/>
      <c r="Q299" s="543"/>
      <c r="R299" s="543"/>
      <c r="S299" s="543"/>
      <c r="T299" s="543"/>
      <c r="U299" s="543"/>
      <c r="V299" s="543"/>
    </row>
    <row r="300" spans="1:22">
      <c r="A300" s="523"/>
      <c r="B300" s="521"/>
      <c r="C300" s="521"/>
      <c r="D300" s="552"/>
      <c r="E300" s="552"/>
      <c r="F300" s="552"/>
      <c r="G300" s="552"/>
      <c r="H300" s="543"/>
      <c r="I300" s="543"/>
      <c r="J300" s="543"/>
      <c r="K300" s="543"/>
      <c r="L300" s="543"/>
      <c r="M300" s="543"/>
      <c r="N300" s="543"/>
      <c r="O300" s="543"/>
      <c r="P300" s="543"/>
      <c r="Q300" s="543"/>
      <c r="R300" s="543"/>
      <c r="S300" s="543"/>
      <c r="T300" s="543"/>
      <c r="U300" s="543"/>
      <c r="V300" s="543"/>
    </row>
    <row r="301" spans="1:22">
      <c r="A301" s="523"/>
      <c r="B301" s="521"/>
      <c r="C301" s="521"/>
      <c r="D301" s="552"/>
      <c r="E301" s="552"/>
      <c r="F301" s="552"/>
      <c r="G301" s="552"/>
      <c r="H301" s="543"/>
      <c r="I301" s="543"/>
      <c r="J301" s="543"/>
      <c r="K301" s="543"/>
      <c r="L301" s="543"/>
      <c r="M301" s="543"/>
      <c r="N301" s="543"/>
      <c r="O301" s="543"/>
      <c r="P301" s="543"/>
      <c r="Q301" s="543"/>
      <c r="R301" s="543"/>
      <c r="S301" s="543"/>
      <c r="T301" s="543"/>
      <c r="U301" s="543"/>
      <c r="V301" s="543"/>
    </row>
    <row r="302" spans="1:22">
      <c r="A302" s="523"/>
      <c r="B302" s="521"/>
      <c r="C302" s="521"/>
      <c r="D302" s="552"/>
      <c r="E302" s="552"/>
      <c r="F302" s="552"/>
      <c r="G302" s="552"/>
      <c r="H302" s="543"/>
      <c r="I302" s="543"/>
      <c r="J302" s="543"/>
      <c r="K302" s="543"/>
      <c r="L302" s="543"/>
      <c r="M302" s="543"/>
      <c r="N302" s="543"/>
      <c r="O302" s="543"/>
      <c r="P302" s="543"/>
      <c r="Q302" s="543"/>
      <c r="R302" s="543"/>
      <c r="S302" s="543"/>
      <c r="T302" s="543"/>
      <c r="U302" s="543"/>
      <c r="V302" s="543"/>
    </row>
    <row r="303" spans="1:22">
      <c r="A303" s="523"/>
      <c r="B303" s="521"/>
      <c r="C303" s="521"/>
      <c r="D303" s="552"/>
      <c r="E303" s="552"/>
      <c r="F303" s="552"/>
      <c r="G303" s="552"/>
      <c r="H303" s="543"/>
      <c r="I303" s="543"/>
      <c r="J303" s="543"/>
      <c r="K303" s="543"/>
      <c r="L303" s="543"/>
      <c r="M303" s="543"/>
      <c r="N303" s="543"/>
      <c r="O303" s="543"/>
      <c r="P303" s="543"/>
      <c r="Q303" s="543"/>
      <c r="R303" s="543"/>
      <c r="S303" s="543"/>
      <c r="T303" s="543"/>
      <c r="U303" s="543"/>
      <c r="V303" s="543"/>
    </row>
    <row r="304" spans="1:22">
      <c r="A304" s="523"/>
      <c r="B304" s="521"/>
      <c r="C304" s="521"/>
      <c r="D304" s="552"/>
      <c r="E304" s="552"/>
      <c r="F304" s="552"/>
      <c r="G304" s="552"/>
      <c r="H304" s="543"/>
      <c r="I304" s="543"/>
      <c r="J304" s="543"/>
      <c r="K304" s="543"/>
      <c r="L304" s="543"/>
      <c r="M304" s="543"/>
      <c r="N304" s="543"/>
      <c r="O304" s="543"/>
      <c r="P304" s="543"/>
      <c r="Q304" s="543"/>
      <c r="R304" s="543"/>
      <c r="S304" s="543"/>
      <c r="T304" s="543"/>
      <c r="U304" s="543"/>
      <c r="V304" s="543"/>
    </row>
    <row r="305" spans="1:22">
      <c r="A305" s="523"/>
      <c r="B305" s="521"/>
      <c r="C305" s="521"/>
      <c r="D305" s="552"/>
      <c r="E305" s="552"/>
      <c r="F305" s="552"/>
      <c r="G305" s="552"/>
      <c r="H305" s="543"/>
      <c r="I305" s="543"/>
      <c r="J305" s="543"/>
      <c r="K305" s="543"/>
      <c r="L305" s="543"/>
      <c r="M305" s="543"/>
      <c r="N305" s="543"/>
      <c r="O305" s="543"/>
      <c r="P305" s="543"/>
      <c r="Q305" s="543"/>
      <c r="R305" s="543"/>
      <c r="S305" s="543"/>
      <c r="T305" s="543"/>
      <c r="U305" s="543"/>
      <c r="V305" s="543"/>
    </row>
    <row r="306" spans="1:22">
      <c r="A306" s="523"/>
      <c r="B306" s="521"/>
      <c r="C306" s="521"/>
      <c r="D306" s="552"/>
      <c r="E306" s="552"/>
      <c r="F306" s="552"/>
      <c r="G306" s="552"/>
      <c r="H306" s="543"/>
      <c r="I306" s="543"/>
      <c r="J306" s="543"/>
      <c r="K306" s="543"/>
      <c r="L306" s="543"/>
      <c r="M306" s="543"/>
      <c r="N306" s="543"/>
      <c r="O306" s="543"/>
      <c r="P306" s="543"/>
      <c r="Q306" s="543"/>
      <c r="R306" s="543"/>
      <c r="S306" s="543"/>
      <c r="T306" s="543"/>
      <c r="U306" s="543"/>
      <c r="V306" s="543"/>
    </row>
    <row r="307" spans="1:22">
      <c r="A307" s="523"/>
      <c r="B307" s="521"/>
      <c r="C307" s="521"/>
      <c r="D307" s="552"/>
      <c r="E307" s="552"/>
      <c r="F307" s="552"/>
      <c r="G307" s="552"/>
      <c r="H307" s="543"/>
      <c r="I307" s="543"/>
      <c r="J307" s="543"/>
      <c r="K307" s="543"/>
      <c r="L307" s="543"/>
      <c r="M307" s="543"/>
      <c r="N307" s="543"/>
      <c r="O307" s="543"/>
      <c r="P307" s="543"/>
      <c r="Q307" s="543"/>
      <c r="R307" s="543"/>
      <c r="S307" s="543"/>
      <c r="T307" s="543"/>
      <c r="U307" s="543"/>
      <c r="V307" s="543"/>
    </row>
    <row r="308" spans="1:22">
      <c r="A308" s="523"/>
      <c r="B308" s="521"/>
      <c r="C308" s="521"/>
      <c r="D308" s="552"/>
      <c r="E308" s="552"/>
      <c r="F308" s="552"/>
      <c r="G308" s="552"/>
      <c r="H308" s="543"/>
      <c r="I308" s="543"/>
      <c r="J308" s="543"/>
      <c r="K308" s="543"/>
      <c r="L308" s="543"/>
      <c r="M308" s="543"/>
      <c r="N308" s="543"/>
      <c r="O308" s="543"/>
      <c r="P308" s="543"/>
      <c r="Q308" s="543"/>
      <c r="R308" s="543"/>
      <c r="S308" s="543"/>
      <c r="T308" s="543"/>
      <c r="U308" s="543"/>
      <c r="V308" s="543"/>
    </row>
    <row r="309" spans="1:22">
      <c r="A309" s="523"/>
      <c r="B309" s="521"/>
      <c r="C309" s="521"/>
      <c r="D309" s="552"/>
      <c r="E309" s="552"/>
      <c r="F309" s="552"/>
      <c r="G309" s="552"/>
      <c r="H309" s="543"/>
      <c r="I309" s="543"/>
      <c r="J309" s="543"/>
      <c r="K309" s="543"/>
      <c r="L309" s="543"/>
      <c r="M309" s="543"/>
      <c r="N309" s="543"/>
      <c r="O309" s="543"/>
      <c r="P309" s="543"/>
      <c r="Q309" s="543"/>
      <c r="R309" s="543"/>
      <c r="S309" s="543"/>
      <c r="T309" s="543"/>
      <c r="U309" s="543"/>
      <c r="V309" s="543"/>
    </row>
    <row r="310" spans="1:22">
      <c r="A310" s="523"/>
      <c r="B310" s="521"/>
      <c r="C310" s="521"/>
      <c r="D310" s="552"/>
      <c r="E310" s="552"/>
      <c r="F310" s="552"/>
      <c r="G310" s="552"/>
      <c r="H310" s="543"/>
      <c r="I310" s="543"/>
      <c r="J310" s="543"/>
      <c r="K310" s="543"/>
      <c r="L310" s="543"/>
      <c r="M310" s="543"/>
      <c r="N310" s="543"/>
      <c r="O310" s="543"/>
      <c r="P310" s="543"/>
      <c r="Q310" s="543"/>
      <c r="R310" s="543"/>
      <c r="S310" s="543"/>
      <c r="T310" s="543"/>
      <c r="U310" s="543"/>
      <c r="V310" s="543"/>
    </row>
    <row r="311" spans="1:22">
      <c r="A311" s="523"/>
      <c r="B311" s="521"/>
      <c r="C311" s="521"/>
      <c r="D311" s="552"/>
      <c r="E311" s="552"/>
      <c r="F311" s="552"/>
      <c r="G311" s="552"/>
      <c r="H311" s="543"/>
      <c r="I311" s="543"/>
      <c r="J311" s="543"/>
      <c r="K311" s="543"/>
      <c r="L311" s="543"/>
      <c r="M311" s="543"/>
      <c r="N311" s="543"/>
      <c r="O311" s="543"/>
      <c r="P311" s="543"/>
      <c r="Q311" s="543"/>
      <c r="R311" s="543"/>
      <c r="S311" s="543"/>
      <c r="T311" s="543"/>
      <c r="U311" s="543"/>
      <c r="V311" s="543"/>
    </row>
    <row r="312" spans="1:22">
      <c r="A312" s="523"/>
      <c r="B312" s="521"/>
      <c r="C312" s="521"/>
      <c r="D312" s="552"/>
      <c r="E312" s="552"/>
      <c r="F312" s="552"/>
      <c r="G312" s="552"/>
      <c r="H312" s="543"/>
      <c r="I312" s="543"/>
      <c r="J312" s="543"/>
      <c r="K312" s="543"/>
      <c r="L312" s="543"/>
      <c r="M312" s="543"/>
      <c r="N312" s="543"/>
      <c r="O312" s="543"/>
      <c r="P312" s="543"/>
      <c r="Q312" s="543"/>
      <c r="R312" s="543"/>
      <c r="S312" s="543"/>
      <c r="T312" s="543"/>
      <c r="U312" s="543"/>
      <c r="V312" s="543"/>
    </row>
    <row r="313" spans="1:22">
      <c r="A313" s="523"/>
      <c r="B313" s="521"/>
      <c r="C313" s="521"/>
      <c r="D313" s="552"/>
      <c r="E313" s="552"/>
      <c r="F313" s="552"/>
      <c r="G313" s="552"/>
      <c r="H313" s="543"/>
      <c r="I313" s="543"/>
      <c r="J313" s="543"/>
      <c r="K313" s="543"/>
      <c r="L313" s="543"/>
      <c r="M313" s="543"/>
      <c r="N313" s="543"/>
      <c r="O313" s="543"/>
      <c r="P313" s="543"/>
      <c r="Q313" s="543"/>
      <c r="R313" s="543"/>
      <c r="S313" s="543"/>
      <c r="T313" s="543"/>
      <c r="U313" s="543"/>
      <c r="V313" s="543"/>
    </row>
    <row r="314" spans="1:22">
      <c r="A314" s="523"/>
      <c r="B314" s="521"/>
      <c r="C314" s="521"/>
      <c r="D314" s="552"/>
      <c r="E314" s="552"/>
      <c r="F314" s="552"/>
      <c r="G314" s="552"/>
      <c r="H314" s="543"/>
      <c r="I314" s="543"/>
      <c r="J314" s="543"/>
      <c r="K314" s="543"/>
      <c r="L314" s="543"/>
      <c r="M314" s="543"/>
      <c r="N314" s="543"/>
      <c r="O314" s="543"/>
      <c r="P314" s="543"/>
      <c r="Q314" s="543"/>
      <c r="R314" s="543"/>
      <c r="S314" s="543"/>
      <c r="T314" s="543"/>
      <c r="U314" s="543"/>
      <c r="V314" s="543"/>
    </row>
    <row r="315" spans="1:22">
      <c r="A315" s="523"/>
      <c r="B315" s="521"/>
      <c r="C315" s="521"/>
      <c r="D315" s="552"/>
      <c r="E315" s="552"/>
      <c r="F315" s="552"/>
      <c r="G315" s="552"/>
      <c r="H315" s="543"/>
      <c r="I315" s="543"/>
      <c r="J315" s="543"/>
      <c r="K315" s="543"/>
      <c r="L315" s="543"/>
      <c r="M315" s="543"/>
      <c r="N315" s="543"/>
      <c r="O315" s="543"/>
      <c r="P315" s="543"/>
      <c r="Q315" s="543"/>
      <c r="R315" s="543"/>
      <c r="S315" s="543"/>
      <c r="T315" s="543"/>
      <c r="U315" s="543"/>
      <c r="V315" s="543"/>
    </row>
    <row r="316" spans="1:22">
      <c r="A316" s="523"/>
      <c r="B316" s="521"/>
      <c r="C316" s="521"/>
      <c r="D316" s="552"/>
      <c r="E316" s="552"/>
      <c r="F316" s="552"/>
      <c r="G316" s="552"/>
      <c r="H316" s="543"/>
      <c r="I316" s="543"/>
      <c r="J316" s="543"/>
      <c r="K316" s="543"/>
      <c r="L316" s="543"/>
      <c r="M316" s="543"/>
      <c r="N316" s="543"/>
      <c r="O316" s="543"/>
      <c r="P316" s="543"/>
      <c r="Q316" s="543"/>
      <c r="R316" s="543"/>
      <c r="S316" s="543"/>
      <c r="T316" s="543"/>
      <c r="U316" s="543"/>
      <c r="V316" s="543"/>
    </row>
    <row r="317" spans="1:22">
      <c r="A317" s="523"/>
      <c r="B317" s="521"/>
      <c r="C317" s="521"/>
      <c r="D317" s="552"/>
      <c r="E317" s="552"/>
      <c r="F317" s="552"/>
      <c r="G317" s="552"/>
      <c r="H317" s="543"/>
      <c r="I317" s="543"/>
      <c r="J317" s="543"/>
      <c r="K317" s="543"/>
      <c r="L317" s="543"/>
      <c r="M317" s="543"/>
      <c r="N317" s="543"/>
      <c r="O317" s="543"/>
      <c r="P317" s="543"/>
      <c r="Q317" s="543"/>
      <c r="R317" s="543"/>
      <c r="S317" s="543"/>
      <c r="T317" s="543"/>
      <c r="U317" s="543"/>
      <c r="V317" s="543"/>
    </row>
    <row r="318" spans="1:22">
      <c r="A318" s="523"/>
      <c r="B318" s="521"/>
      <c r="C318" s="521"/>
      <c r="D318" s="552"/>
      <c r="E318" s="552"/>
      <c r="F318" s="552"/>
      <c r="G318" s="552"/>
      <c r="H318" s="543"/>
      <c r="I318" s="543"/>
      <c r="J318" s="543"/>
      <c r="K318" s="543"/>
      <c r="L318" s="543"/>
      <c r="M318" s="543"/>
      <c r="N318" s="543"/>
      <c r="O318" s="543"/>
      <c r="P318" s="543"/>
      <c r="Q318" s="543"/>
      <c r="R318" s="543"/>
      <c r="S318" s="543"/>
      <c r="T318" s="543"/>
      <c r="U318" s="543"/>
      <c r="V318" s="543"/>
    </row>
    <row r="319" spans="1:22">
      <c r="A319" s="523"/>
      <c r="B319" s="521"/>
      <c r="C319" s="521"/>
      <c r="D319" s="552"/>
      <c r="E319" s="552"/>
      <c r="F319" s="552"/>
      <c r="G319" s="552"/>
      <c r="H319" s="543"/>
      <c r="I319" s="543"/>
      <c r="J319" s="543"/>
      <c r="K319" s="543"/>
      <c r="L319" s="543"/>
      <c r="M319" s="543"/>
      <c r="N319" s="543"/>
      <c r="O319" s="543"/>
      <c r="P319" s="543"/>
      <c r="Q319" s="543"/>
      <c r="R319" s="543"/>
      <c r="S319" s="543"/>
      <c r="T319" s="543"/>
      <c r="U319" s="543"/>
      <c r="V319" s="543"/>
    </row>
    <row r="320" spans="1:22">
      <c r="A320" s="523"/>
      <c r="B320" s="521"/>
      <c r="C320" s="521"/>
      <c r="D320" s="552"/>
      <c r="E320" s="552"/>
      <c r="F320" s="552"/>
      <c r="G320" s="552"/>
      <c r="H320" s="543"/>
      <c r="I320" s="543"/>
      <c r="J320" s="543"/>
      <c r="K320" s="543"/>
      <c r="L320" s="543"/>
      <c r="M320" s="543"/>
      <c r="N320" s="543"/>
      <c r="O320" s="543"/>
      <c r="P320" s="543"/>
      <c r="Q320" s="543"/>
      <c r="R320" s="543"/>
      <c r="S320" s="543"/>
      <c r="T320" s="543"/>
      <c r="U320" s="543"/>
      <c r="V320" s="543"/>
    </row>
    <row r="321" spans="1:22">
      <c r="A321" s="523"/>
      <c r="B321" s="521"/>
      <c r="C321" s="521"/>
      <c r="D321" s="552"/>
      <c r="E321" s="552"/>
      <c r="F321" s="552"/>
      <c r="G321" s="552"/>
      <c r="H321" s="543"/>
      <c r="I321" s="543"/>
      <c r="J321" s="543"/>
      <c r="K321" s="543"/>
      <c r="L321" s="543"/>
      <c r="M321" s="543"/>
      <c r="N321" s="543"/>
      <c r="O321" s="543"/>
      <c r="P321" s="543"/>
      <c r="Q321" s="543"/>
      <c r="R321" s="543"/>
      <c r="S321" s="543"/>
      <c r="T321" s="543"/>
      <c r="U321" s="543"/>
      <c r="V321" s="543"/>
    </row>
    <row r="322" spans="1:22">
      <c r="A322" s="523"/>
      <c r="B322" s="521"/>
      <c r="C322" s="521"/>
      <c r="D322" s="552"/>
      <c r="E322" s="552"/>
      <c r="F322" s="552"/>
      <c r="G322" s="552"/>
      <c r="H322" s="543"/>
      <c r="I322" s="543"/>
      <c r="J322" s="543"/>
      <c r="K322" s="543"/>
      <c r="L322" s="543"/>
      <c r="M322" s="543"/>
      <c r="N322" s="543"/>
      <c r="O322" s="543"/>
      <c r="P322" s="543"/>
      <c r="Q322" s="543"/>
      <c r="R322" s="543"/>
      <c r="S322" s="543"/>
      <c r="T322" s="543"/>
      <c r="U322" s="543"/>
      <c r="V322" s="543"/>
    </row>
    <row r="323" spans="1:22">
      <c r="A323" s="523"/>
      <c r="B323" s="521"/>
      <c r="C323" s="521"/>
      <c r="D323" s="552"/>
      <c r="E323" s="552"/>
      <c r="F323" s="552"/>
      <c r="G323" s="552"/>
      <c r="H323" s="543"/>
      <c r="I323" s="543"/>
      <c r="J323" s="543"/>
      <c r="K323" s="543"/>
      <c r="L323" s="543"/>
      <c r="M323" s="543"/>
      <c r="N323" s="543"/>
      <c r="O323" s="543"/>
      <c r="P323" s="543"/>
      <c r="Q323" s="543"/>
      <c r="R323" s="543"/>
      <c r="S323" s="543"/>
      <c r="T323" s="543"/>
      <c r="U323" s="543"/>
      <c r="V323" s="543"/>
    </row>
    <row r="324" spans="1:22">
      <c r="A324" s="523"/>
      <c r="B324" s="521"/>
      <c r="C324" s="521"/>
      <c r="D324" s="552"/>
      <c r="E324" s="552"/>
      <c r="F324" s="552"/>
      <c r="G324" s="552"/>
      <c r="H324" s="543"/>
      <c r="I324" s="543"/>
      <c r="J324" s="543"/>
      <c r="K324" s="543"/>
      <c r="L324" s="543"/>
      <c r="M324" s="543"/>
      <c r="N324" s="543"/>
      <c r="O324" s="543"/>
      <c r="P324" s="543"/>
      <c r="Q324" s="543"/>
      <c r="R324" s="543"/>
      <c r="S324" s="543"/>
      <c r="T324" s="543"/>
      <c r="U324" s="543"/>
      <c r="V324" s="543"/>
    </row>
    <row r="325" spans="1:22">
      <c r="A325" s="523"/>
      <c r="B325" s="521"/>
      <c r="C325" s="521"/>
      <c r="D325" s="552"/>
      <c r="E325" s="552"/>
      <c r="F325" s="552"/>
      <c r="G325" s="552"/>
      <c r="H325" s="543"/>
      <c r="I325" s="543"/>
      <c r="J325" s="543"/>
      <c r="K325" s="543"/>
      <c r="L325" s="543"/>
      <c r="M325" s="543"/>
      <c r="N325" s="543"/>
      <c r="O325" s="543"/>
      <c r="P325" s="543"/>
      <c r="Q325" s="543"/>
      <c r="R325" s="543"/>
      <c r="S325" s="543"/>
      <c r="T325" s="543"/>
      <c r="U325" s="543"/>
      <c r="V325" s="543"/>
    </row>
    <row r="326" spans="1:22">
      <c r="A326" s="523"/>
      <c r="B326" s="521"/>
      <c r="C326" s="521"/>
      <c r="D326" s="552"/>
      <c r="E326" s="552"/>
      <c r="F326" s="552"/>
      <c r="G326" s="552"/>
      <c r="H326" s="543"/>
      <c r="I326" s="543"/>
      <c r="J326" s="543"/>
      <c r="K326" s="543"/>
      <c r="L326" s="543"/>
      <c r="M326" s="543"/>
      <c r="N326" s="543"/>
      <c r="O326" s="543"/>
      <c r="P326" s="543"/>
      <c r="Q326" s="543"/>
      <c r="R326" s="543"/>
      <c r="S326" s="543"/>
      <c r="T326" s="543"/>
      <c r="U326" s="543"/>
      <c r="V326" s="543"/>
    </row>
    <row r="327" spans="1:22">
      <c r="A327" s="523"/>
      <c r="B327" s="521"/>
      <c r="C327" s="521"/>
      <c r="D327" s="552"/>
      <c r="E327" s="552"/>
      <c r="F327" s="552"/>
      <c r="G327" s="552"/>
      <c r="H327" s="543"/>
      <c r="I327" s="543"/>
      <c r="J327" s="543"/>
      <c r="K327" s="543"/>
      <c r="L327" s="543"/>
      <c r="M327" s="543"/>
      <c r="N327" s="543"/>
      <c r="O327" s="543"/>
      <c r="P327" s="543"/>
      <c r="Q327" s="543"/>
      <c r="R327" s="543"/>
      <c r="S327" s="543"/>
      <c r="T327" s="543"/>
      <c r="U327" s="543"/>
      <c r="V327" s="543"/>
    </row>
    <row r="328" spans="1:22">
      <c r="A328" s="523"/>
      <c r="B328" s="521"/>
      <c r="C328" s="521"/>
      <c r="D328" s="552"/>
      <c r="E328" s="552"/>
      <c r="F328" s="552"/>
      <c r="G328" s="552"/>
      <c r="H328" s="543"/>
      <c r="I328" s="543"/>
      <c r="J328" s="543"/>
      <c r="K328" s="543"/>
      <c r="L328" s="543"/>
      <c r="M328" s="543"/>
      <c r="N328" s="543"/>
      <c r="O328" s="543"/>
      <c r="P328" s="543"/>
      <c r="Q328" s="543"/>
      <c r="R328" s="543"/>
      <c r="S328" s="543"/>
      <c r="T328" s="543"/>
      <c r="U328" s="543"/>
      <c r="V328" s="543"/>
    </row>
    <row r="329" spans="1:22">
      <c r="A329" s="523"/>
      <c r="B329" s="521"/>
      <c r="C329" s="521"/>
      <c r="D329" s="552"/>
      <c r="E329" s="552"/>
      <c r="F329" s="552"/>
      <c r="G329" s="552"/>
      <c r="H329" s="543"/>
      <c r="I329" s="543"/>
      <c r="J329" s="543"/>
      <c r="K329" s="543"/>
      <c r="L329" s="543"/>
      <c r="M329" s="543"/>
      <c r="N329" s="543"/>
      <c r="O329" s="543"/>
      <c r="P329" s="543"/>
      <c r="Q329" s="543"/>
      <c r="R329" s="543"/>
      <c r="S329" s="543"/>
      <c r="T329" s="543"/>
      <c r="U329" s="543"/>
      <c r="V329" s="543"/>
    </row>
    <row r="330" spans="1:22">
      <c r="A330" s="523"/>
      <c r="B330" s="521"/>
      <c r="C330" s="521"/>
      <c r="D330" s="552"/>
      <c r="E330" s="552"/>
      <c r="F330" s="552"/>
      <c r="G330" s="552"/>
      <c r="H330" s="543"/>
      <c r="I330" s="543"/>
      <c r="J330" s="543"/>
      <c r="K330" s="543"/>
      <c r="L330" s="543"/>
      <c r="M330" s="543"/>
      <c r="N330" s="543"/>
      <c r="O330" s="543"/>
      <c r="P330" s="543"/>
      <c r="Q330" s="543"/>
      <c r="R330" s="543"/>
      <c r="S330" s="543"/>
      <c r="T330" s="543"/>
      <c r="U330" s="543"/>
      <c r="V330" s="543"/>
    </row>
    <row r="331" spans="1:22">
      <c r="A331" s="523"/>
      <c r="B331" s="521"/>
      <c r="C331" s="521"/>
      <c r="D331" s="552"/>
      <c r="E331" s="552"/>
      <c r="F331" s="552"/>
      <c r="G331" s="552"/>
      <c r="H331" s="543"/>
      <c r="I331" s="543"/>
      <c r="J331" s="543"/>
      <c r="K331" s="543"/>
      <c r="L331" s="543"/>
      <c r="M331" s="543"/>
      <c r="N331" s="543"/>
      <c r="O331" s="543"/>
      <c r="P331" s="543"/>
      <c r="Q331" s="543"/>
      <c r="R331" s="543"/>
      <c r="S331" s="543"/>
      <c r="T331" s="543"/>
      <c r="U331" s="543"/>
      <c r="V331" s="543"/>
    </row>
    <row r="332" spans="1:22">
      <c r="A332" s="523"/>
      <c r="B332" s="521"/>
      <c r="C332" s="521"/>
      <c r="D332" s="552"/>
      <c r="E332" s="552"/>
      <c r="F332" s="552"/>
      <c r="G332" s="552"/>
      <c r="H332" s="543"/>
      <c r="I332" s="543"/>
      <c r="J332" s="543"/>
      <c r="K332" s="543"/>
      <c r="L332" s="543"/>
      <c r="M332" s="543"/>
      <c r="N332" s="543"/>
      <c r="O332" s="543"/>
      <c r="P332" s="543"/>
      <c r="Q332" s="543"/>
      <c r="R332" s="543"/>
      <c r="S332" s="543"/>
      <c r="T332" s="543"/>
      <c r="U332" s="543"/>
      <c r="V332" s="543"/>
    </row>
    <row r="333" spans="1:22">
      <c r="A333" s="523"/>
      <c r="B333" s="521"/>
      <c r="C333" s="521"/>
      <c r="D333" s="552"/>
      <c r="E333" s="552"/>
      <c r="F333" s="552"/>
      <c r="G333" s="552"/>
      <c r="H333" s="543"/>
      <c r="I333" s="543"/>
      <c r="J333" s="543"/>
      <c r="K333" s="543"/>
      <c r="L333" s="543"/>
      <c r="M333" s="543"/>
      <c r="N333" s="543"/>
      <c r="O333" s="543"/>
      <c r="P333" s="543"/>
      <c r="Q333" s="543"/>
      <c r="R333" s="543"/>
      <c r="S333" s="543"/>
      <c r="T333" s="543"/>
      <c r="U333" s="543"/>
      <c r="V333" s="543"/>
    </row>
    <row r="334" spans="1:22">
      <c r="A334" s="523"/>
      <c r="B334" s="521"/>
      <c r="C334" s="521"/>
      <c r="D334" s="552"/>
      <c r="E334" s="552"/>
      <c r="F334" s="552"/>
      <c r="G334" s="552"/>
      <c r="H334" s="543"/>
      <c r="I334" s="543"/>
      <c r="J334" s="543"/>
      <c r="K334" s="543"/>
      <c r="L334" s="543"/>
      <c r="M334" s="543"/>
      <c r="N334" s="543"/>
      <c r="O334" s="543"/>
      <c r="P334" s="543"/>
      <c r="Q334" s="543"/>
      <c r="R334" s="543"/>
      <c r="S334" s="543"/>
      <c r="T334" s="543"/>
      <c r="U334" s="543"/>
      <c r="V334" s="543"/>
    </row>
    <row r="335" spans="1:22">
      <c r="A335" s="523"/>
      <c r="B335" s="521"/>
      <c r="C335" s="521"/>
      <c r="D335" s="552"/>
      <c r="E335" s="552"/>
      <c r="F335" s="552"/>
      <c r="G335" s="552"/>
      <c r="H335" s="543"/>
      <c r="I335" s="543"/>
      <c r="J335" s="543"/>
      <c r="K335" s="543"/>
      <c r="L335" s="543"/>
      <c r="M335" s="543"/>
      <c r="N335" s="543"/>
      <c r="O335" s="543"/>
      <c r="P335" s="543"/>
      <c r="Q335" s="543"/>
      <c r="R335" s="543"/>
      <c r="S335" s="543"/>
      <c r="T335" s="543"/>
      <c r="U335" s="543"/>
      <c r="V335" s="543"/>
    </row>
    <row r="336" spans="1:22">
      <c r="A336" s="523"/>
      <c r="B336" s="521"/>
      <c r="C336" s="521"/>
      <c r="D336" s="552"/>
      <c r="E336" s="552"/>
      <c r="F336" s="552"/>
      <c r="G336" s="552"/>
      <c r="H336" s="543"/>
      <c r="I336" s="543"/>
      <c r="J336" s="543"/>
      <c r="K336" s="543"/>
      <c r="L336" s="543"/>
      <c r="M336" s="543"/>
      <c r="N336" s="543"/>
      <c r="O336" s="543"/>
      <c r="P336" s="543"/>
      <c r="Q336" s="543"/>
      <c r="R336" s="543"/>
      <c r="S336" s="543"/>
      <c r="T336" s="543"/>
      <c r="U336" s="543"/>
      <c r="V336" s="543"/>
    </row>
    <row r="337" spans="1:22">
      <c r="A337" s="523"/>
      <c r="B337" s="521"/>
      <c r="C337" s="521"/>
      <c r="D337" s="552"/>
      <c r="E337" s="552"/>
      <c r="F337" s="552"/>
      <c r="G337" s="552"/>
      <c r="H337" s="543"/>
      <c r="I337" s="543"/>
      <c r="J337" s="543"/>
      <c r="K337" s="543"/>
      <c r="L337" s="543"/>
      <c r="M337" s="543"/>
      <c r="N337" s="543"/>
      <c r="O337" s="543"/>
      <c r="P337" s="543"/>
      <c r="Q337" s="543"/>
      <c r="R337" s="543"/>
      <c r="S337" s="543"/>
      <c r="T337" s="543"/>
      <c r="U337" s="543"/>
      <c r="V337" s="543"/>
    </row>
    <row r="338" spans="1:22">
      <c r="A338" s="523"/>
      <c r="B338" s="521"/>
      <c r="C338" s="521"/>
      <c r="D338" s="552"/>
      <c r="E338" s="552"/>
      <c r="F338" s="552"/>
      <c r="G338" s="552"/>
      <c r="H338" s="543"/>
      <c r="I338" s="543"/>
      <c r="J338" s="543"/>
      <c r="K338" s="543"/>
      <c r="L338" s="543"/>
      <c r="M338" s="543"/>
      <c r="N338" s="543"/>
      <c r="O338" s="543"/>
      <c r="P338" s="543"/>
      <c r="Q338" s="543"/>
      <c r="R338" s="543"/>
      <c r="S338" s="543"/>
      <c r="T338" s="543"/>
      <c r="U338" s="543"/>
      <c r="V338" s="543"/>
    </row>
    <row r="339" spans="1:22">
      <c r="A339" s="523"/>
      <c r="B339" s="521"/>
      <c r="C339" s="521"/>
      <c r="D339" s="552"/>
      <c r="E339" s="552"/>
      <c r="F339" s="552"/>
      <c r="G339" s="552"/>
      <c r="H339" s="543"/>
      <c r="I339" s="543"/>
      <c r="J339" s="543"/>
      <c r="K339" s="543"/>
      <c r="L339" s="543"/>
      <c r="M339" s="543"/>
      <c r="N339" s="543"/>
      <c r="O339" s="543"/>
      <c r="P339" s="543"/>
      <c r="Q339" s="543"/>
      <c r="R339" s="543"/>
      <c r="S339" s="543"/>
      <c r="T339" s="543"/>
      <c r="U339" s="543"/>
      <c r="V339" s="543"/>
    </row>
    <row r="340" spans="1:22">
      <c r="A340" s="523"/>
      <c r="B340" s="521"/>
      <c r="C340" s="521"/>
      <c r="D340" s="552"/>
      <c r="E340" s="552"/>
      <c r="F340" s="552"/>
      <c r="G340" s="552"/>
      <c r="H340" s="543"/>
      <c r="I340" s="543"/>
      <c r="J340" s="543"/>
      <c r="K340" s="543"/>
      <c r="L340" s="543"/>
      <c r="M340" s="543"/>
      <c r="N340" s="543"/>
      <c r="O340" s="543"/>
      <c r="P340" s="543"/>
      <c r="Q340" s="543"/>
      <c r="R340" s="543"/>
      <c r="S340" s="543"/>
      <c r="T340" s="543"/>
      <c r="U340" s="543"/>
      <c r="V340" s="543"/>
    </row>
    <row r="341" spans="1:22">
      <c r="A341" s="523"/>
      <c r="B341" s="521"/>
      <c r="C341" s="521"/>
      <c r="D341" s="552"/>
      <c r="E341" s="552"/>
      <c r="F341" s="552"/>
      <c r="G341" s="552"/>
      <c r="H341" s="543"/>
      <c r="I341" s="543"/>
      <c r="J341" s="543"/>
      <c r="K341" s="543"/>
      <c r="L341" s="543"/>
      <c r="M341" s="543"/>
      <c r="N341" s="543"/>
      <c r="O341" s="543"/>
      <c r="P341" s="543"/>
      <c r="Q341" s="543"/>
      <c r="R341" s="543"/>
      <c r="S341" s="543"/>
      <c r="T341" s="543"/>
      <c r="U341" s="543"/>
      <c r="V341" s="543"/>
    </row>
    <row r="342" spans="1:22">
      <c r="A342" s="523"/>
      <c r="B342" s="521"/>
      <c r="C342" s="521"/>
      <c r="D342" s="552"/>
      <c r="E342" s="552"/>
      <c r="F342" s="552"/>
      <c r="G342" s="552"/>
      <c r="H342" s="543"/>
      <c r="I342" s="543"/>
      <c r="J342" s="543"/>
      <c r="K342" s="543"/>
      <c r="L342" s="543"/>
      <c r="M342" s="543"/>
      <c r="N342" s="543"/>
      <c r="O342" s="543"/>
      <c r="P342" s="543"/>
      <c r="Q342" s="543"/>
      <c r="R342" s="543"/>
      <c r="S342" s="543"/>
      <c r="T342" s="543"/>
      <c r="U342" s="543"/>
      <c r="V342" s="543"/>
    </row>
    <row r="343" spans="1:22">
      <c r="A343" s="523"/>
      <c r="B343" s="521"/>
      <c r="C343" s="521"/>
      <c r="D343" s="552"/>
      <c r="E343" s="552"/>
      <c r="F343" s="552"/>
      <c r="G343" s="552"/>
      <c r="H343" s="543"/>
      <c r="I343" s="543"/>
      <c r="J343" s="543"/>
      <c r="K343" s="543"/>
      <c r="L343" s="543"/>
      <c r="M343" s="543"/>
      <c r="N343" s="543"/>
      <c r="O343" s="543"/>
      <c r="P343" s="543"/>
      <c r="Q343" s="543"/>
      <c r="R343" s="543"/>
      <c r="S343" s="543"/>
      <c r="T343" s="543"/>
      <c r="U343" s="543"/>
      <c r="V343" s="543"/>
    </row>
    <row r="344" spans="1:22">
      <c r="A344" s="523"/>
      <c r="B344" s="521"/>
      <c r="C344" s="521"/>
      <c r="D344" s="552"/>
      <c r="E344" s="552"/>
      <c r="F344" s="552"/>
      <c r="G344" s="552"/>
      <c r="H344" s="543"/>
      <c r="I344" s="543"/>
      <c r="J344" s="543"/>
      <c r="K344" s="543"/>
      <c r="L344" s="543"/>
      <c r="M344" s="543"/>
      <c r="N344" s="543"/>
      <c r="O344" s="543"/>
      <c r="P344" s="543"/>
      <c r="Q344" s="543"/>
      <c r="R344" s="543"/>
      <c r="S344" s="543"/>
      <c r="T344" s="543"/>
      <c r="U344" s="543"/>
      <c r="V344" s="543"/>
    </row>
    <row r="345" spans="1:22">
      <c r="A345" s="523"/>
      <c r="B345" s="521"/>
      <c r="C345" s="521"/>
      <c r="D345" s="552"/>
      <c r="E345" s="552"/>
      <c r="F345" s="552"/>
      <c r="G345" s="552"/>
      <c r="H345" s="543"/>
      <c r="I345" s="543"/>
      <c r="J345" s="543"/>
      <c r="K345" s="543"/>
      <c r="L345" s="543"/>
      <c r="M345" s="543"/>
      <c r="N345" s="543"/>
      <c r="O345" s="543"/>
      <c r="P345" s="543"/>
      <c r="Q345" s="543"/>
      <c r="R345" s="543"/>
      <c r="S345" s="543"/>
      <c r="T345" s="543"/>
      <c r="U345" s="543"/>
      <c r="V345" s="543"/>
    </row>
    <row r="346" spans="1:22">
      <c r="A346" s="523"/>
      <c r="B346" s="521"/>
      <c r="C346" s="521"/>
      <c r="D346" s="552"/>
      <c r="E346" s="552"/>
      <c r="F346" s="552"/>
      <c r="G346" s="552"/>
      <c r="H346" s="543"/>
      <c r="I346" s="543"/>
      <c r="J346" s="543"/>
      <c r="K346" s="543"/>
      <c r="L346" s="543"/>
      <c r="M346" s="543"/>
      <c r="N346" s="543"/>
      <c r="O346" s="543"/>
      <c r="P346" s="543"/>
      <c r="Q346" s="543"/>
      <c r="R346" s="543"/>
      <c r="S346" s="543"/>
      <c r="T346" s="543"/>
      <c r="U346" s="543"/>
      <c r="V346" s="543"/>
    </row>
    <row r="347" spans="1:22">
      <c r="A347" s="523"/>
      <c r="B347" s="521"/>
      <c r="C347" s="521"/>
      <c r="D347" s="552"/>
      <c r="E347" s="552"/>
      <c r="F347" s="552"/>
      <c r="G347" s="552"/>
      <c r="H347" s="543"/>
      <c r="I347" s="543"/>
      <c r="J347" s="543"/>
      <c r="K347" s="543"/>
      <c r="L347" s="543"/>
      <c r="M347" s="543"/>
      <c r="N347" s="543"/>
      <c r="O347" s="543"/>
      <c r="P347" s="543"/>
      <c r="Q347" s="543"/>
      <c r="R347" s="543"/>
      <c r="S347" s="543"/>
      <c r="T347" s="543"/>
      <c r="U347" s="543"/>
      <c r="V347" s="543"/>
    </row>
    <row r="348" spans="1:22">
      <c r="A348" s="523"/>
      <c r="B348" s="521"/>
      <c r="C348" s="521"/>
      <c r="D348" s="552"/>
      <c r="E348" s="552"/>
      <c r="F348" s="552"/>
      <c r="G348" s="552"/>
      <c r="H348" s="543"/>
      <c r="I348" s="543"/>
      <c r="J348" s="543"/>
      <c r="K348" s="543"/>
      <c r="L348" s="543"/>
      <c r="M348" s="543"/>
      <c r="N348" s="543"/>
      <c r="O348" s="543"/>
      <c r="P348" s="543"/>
      <c r="Q348" s="543"/>
      <c r="R348" s="543"/>
      <c r="S348" s="543"/>
      <c r="T348" s="543"/>
      <c r="U348" s="543"/>
      <c r="V348" s="543"/>
    </row>
    <row r="349" spans="1:22">
      <c r="A349" s="523"/>
      <c r="B349" s="521"/>
      <c r="C349" s="521"/>
      <c r="D349" s="552"/>
      <c r="E349" s="552"/>
      <c r="F349" s="552"/>
      <c r="G349" s="552"/>
      <c r="H349" s="543"/>
      <c r="I349" s="543"/>
      <c r="J349" s="543"/>
      <c r="K349" s="543"/>
      <c r="L349" s="543"/>
      <c r="M349" s="543"/>
      <c r="N349" s="543"/>
      <c r="O349" s="543"/>
      <c r="P349" s="543"/>
      <c r="Q349" s="543"/>
      <c r="R349" s="543"/>
      <c r="S349" s="543"/>
      <c r="T349" s="543"/>
      <c r="U349" s="543"/>
      <c r="V349" s="543"/>
    </row>
    <row r="350" spans="1:22">
      <c r="A350" s="523"/>
      <c r="B350" s="521"/>
      <c r="C350" s="521"/>
      <c r="D350" s="552"/>
      <c r="E350" s="552"/>
      <c r="F350" s="552"/>
      <c r="G350" s="552"/>
      <c r="H350" s="543"/>
      <c r="I350" s="543"/>
      <c r="J350" s="543"/>
      <c r="K350" s="543"/>
      <c r="L350" s="543"/>
      <c r="M350" s="543"/>
      <c r="N350" s="543"/>
      <c r="O350" s="543"/>
      <c r="P350" s="543"/>
      <c r="Q350" s="543"/>
      <c r="R350" s="543"/>
      <c r="S350" s="543"/>
      <c r="T350" s="543"/>
      <c r="U350" s="543"/>
      <c r="V350" s="543"/>
    </row>
    <row r="351" spans="1:22">
      <c r="A351" s="523"/>
      <c r="B351" s="521"/>
      <c r="C351" s="521"/>
      <c r="D351" s="552"/>
      <c r="E351" s="552"/>
      <c r="F351" s="552"/>
      <c r="G351" s="552"/>
      <c r="H351" s="543"/>
      <c r="I351" s="543"/>
      <c r="J351" s="543"/>
      <c r="K351" s="543"/>
      <c r="L351" s="543"/>
      <c r="M351" s="543"/>
      <c r="N351" s="543"/>
      <c r="O351" s="543"/>
      <c r="P351" s="543"/>
      <c r="Q351" s="543"/>
      <c r="R351" s="543"/>
      <c r="S351" s="543"/>
      <c r="T351" s="543"/>
      <c r="U351" s="543"/>
      <c r="V351" s="543"/>
    </row>
    <row r="352" spans="1:22">
      <c r="A352" s="523"/>
      <c r="B352" s="521"/>
      <c r="C352" s="521"/>
      <c r="D352" s="552"/>
      <c r="E352" s="552"/>
      <c r="F352" s="552"/>
      <c r="G352" s="552"/>
      <c r="H352" s="543"/>
      <c r="I352" s="543"/>
      <c r="J352" s="543"/>
      <c r="K352" s="543"/>
      <c r="L352" s="543"/>
      <c r="M352" s="543"/>
      <c r="N352" s="543"/>
      <c r="O352" s="543"/>
      <c r="P352" s="543"/>
      <c r="Q352" s="543"/>
      <c r="R352" s="543"/>
      <c r="S352" s="543"/>
      <c r="T352" s="543"/>
      <c r="U352" s="543"/>
      <c r="V352" s="543"/>
    </row>
    <row r="353" spans="1:22">
      <c r="A353" s="523"/>
      <c r="B353" s="521"/>
      <c r="C353" s="521"/>
      <c r="D353" s="552"/>
      <c r="E353" s="552"/>
      <c r="F353" s="552"/>
      <c r="G353" s="552"/>
      <c r="H353" s="543"/>
      <c r="I353" s="543"/>
      <c r="J353" s="543"/>
      <c r="K353" s="543"/>
      <c r="L353" s="543"/>
      <c r="M353" s="543"/>
      <c r="N353" s="543"/>
      <c r="O353" s="543"/>
      <c r="P353" s="543"/>
      <c r="Q353" s="543"/>
      <c r="R353" s="543"/>
      <c r="S353" s="543"/>
      <c r="T353" s="543"/>
      <c r="U353" s="543"/>
      <c r="V353" s="543"/>
    </row>
    <row r="354" spans="1:22">
      <c r="A354" s="523"/>
      <c r="B354" s="521"/>
      <c r="C354" s="521"/>
      <c r="D354" s="552"/>
      <c r="E354" s="552"/>
      <c r="F354" s="552"/>
      <c r="G354" s="552"/>
      <c r="H354" s="543"/>
      <c r="I354" s="543"/>
      <c r="J354" s="543"/>
      <c r="K354" s="543"/>
      <c r="L354" s="543"/>
      <c r="M354" s="543"/>
      <c r="N354" s="543"/>
      <c r="O354" s="543"/>
      <c r="P354" s="543"/>
      <c r="Q354" s="543"/>
      <c r="R354" s="543"/>
      <c r="S354" s="543"/>
      <c r="T354" s="543"/>
      <c r="U354" s="543"/>
      <c r="V354" s="543"/>
    </row>
    <row r="355" spans="1:22">
      <c r="A355" s="523"/>
      <c r="B355" s="521"/>
      <c r="C355" s="521"/>
      <c r="D355" s="552"/>
      <c r="E355" s="552"/>
      <c r="F355" s="552"/>
      <c r="G355" s="552"/>
      <c r="H355" s="543"/>
      <c r="I355" s="543"/>
      <c r="J355" s="543"/>
      <c r="K355" s="543"/>
      <c r="L355" s="543"/>
      <c r="M355" s="543"/>
      <c r="N355" s="543"/>
      <c r="O355" s="543"/>
      <c r="P355" s="543"/>
      <c r="Q355" s="543"/>
      <c r="R355" s="543"/>
      <c r="S355" s="543"/>
      <c r="T355" s="543"/>
      <c r="U355" s="543"/>
      <c r="V355" s="543"/>
    </row>
    <row r="356" spans="1:22">
      <c r="A356" s="523"/>
      <c r="B356" s="521"/>
      <c r="C356" s="521"/>
      <c r="D356" s="552"/>
      <c r="E356" s="552"/>
      <c r="F356" s="552"/>
      <c r="G356" s="552"/>
      <c r="H356" s="543"/>
      <c r="I356" s="543"/>
      <c r="J356" s="543"/>
      <c r="K356" s="543"/>
      <c r="L356" s="543"/>
      <c r="M356" s="543"/>
      <c r="N356" s="543"/>
      <c r="O356" s="543"/>
      <c r="P356" s="543"/>
      <c r="Q356" s="543"/>
      <c r="R356" s="543"/>
      <c r="S356" s="543"/>
      <c r="T356" s="543"/>
      <c r="U356" s="543"/>
      <c r="V356" s="543"/>
    </row>
    <row r="357" spans="1:22">
      <c r="A357" s="523"/>
      <c r="B357" s="521"/>
      <c r="C357" s="521"/>
      <c r="D357" s="552"/>
      <c r="E357" s="552"/>
      <c r="F357" s="552"/>
      <c r="G357" s="552"/>
      <c r="H357" s="543"/>
      <c r="I357" s="543"/>
      <c r="J357" s="543"/>
      <c r="K357" s="543"/>
      <c r="L357" s="543"/>
      <c r="M357" s="543"/>
      <c r="N357" s="543"/>
      <c r="O357" s="543"/>
      <c r="P357" s="543"/>
      <c r="Q357" s="543"/>
      <c r="R357" s="543"/>
      <c r="S357" s="543"/>
      <c r="T357" s="543"/>
      <c r="U357" s="543"/>
      <c r="V357" s="543"/>
    </row>
    <row r="358" spans="1:22">
      <c r="A358" s="523"/>
      <c r="B358" s="521"/>
      <c r="C358" s="521"/>
      <c r="D358" s="552"/>
      <c r="E358" s="552"/>
      <c r="F358" s="552"/>
      <c r="G358" s="552"/>
      <c r="H358" s="543"/>
      <c r="I358" s="543"/>
      <c r="J358" s="543"/>
      <c r="K358" s="543"/>
      <c r="L358" s="543"/>
      <c r="M358" s="543"/>
      <c r="N358" s="543"/>
      <c r="O358" s="543"/>
      <c r="P358" s="543"/>
      <c r="Q358" s="543"/>
      <c r="R358" s="543"/>
      <c r="S358" s="543"/>
      <c r="T358" s="543"/>
      <c r="U358" s="543"/>
      <c r="V358" s="543"/>
    </row>
    <row r="359" spans="1:22">
      <c r="A359" s="523"/>
      <c r="B359" s="521"/>
      <c r="C359" s="521"/>
      <c r="D359" s="552"/>
      <c r="E359" s="552"/>
      <c r="F359" s="552"/>
      <c r="G359" s="552"/>
      <c r="H359" s="543"/>
      <c r="I359" s="543"/>
      <c r="J359" s="543"/>
      <c r="K359" s="543"/>
      <c r="L359" s="543"/>
      <c r="M359" s="543"/>
      <c r="N359" s="543"/>
      <c r="O359" s="543"/>
      <c r="P359" s="543"/>
      <c r="Q359" s="543"/>
      <c r="R359" s="543"/>
      <c r="S359" s="543"/>
      <c r="T359" s="543"/>
      <c r="U359" s="543"/>
      <c r="V359" s="543"/>
    </row>
    <row r="360" spans="1:22">
      <c r="A360" s="523"/>
      <c r="B360" s="521"/>
      <c r="C360" s="521"/>
      <c r="D360" s="552"/>
      <c r="E360" s="552"/>
      <c r="F360" s="552"/>
      <c r="G360" s="552"/>
      <c r="H360" s="543"/>
      <c r="I360" s="543"/>
      <c r="J360" s="543"/>
      <c r="K360" s="543"/>
      <c r="L360" s="543"/>
      <c r="M360" s="543"/>
      <c r="N360" s="543"/>
      <c r="O360" s="543"/>
      <c r="P360" s="543"/>
      <c r="Q360" s="543"/>
      <c r="R360" s="543"/>
      <c r="S360" s="543"/>
      <c r="T360" s="543"/>
      <c r="U360" s="543"/>
      <c r="V360" s="543"/>
    </row>
    <row r="361" spans="1:22">
      <c r="A361" s="523"/>
      <c r="B361" s="521"/>
      <c r="C361" s="521"/>
      <c r="D361" s="552"/>
      <c r="E361" s="552"/>
      <c r="F361" s="552"/>
      <c r="G361" s="552"/>
      <c r="H361" s="543"/>
      <c r="I361" s="543"/>
      <c r="J361" s="543"/>
      <c r="K361" s="543"/>
      <c r="L361" s="543"/>
      <c r="M361" s="543"/>
      <c r="N361" s="543"/>
      <c r="O361" s="543"/>
      <c r="P361" s="543"/>
      <c r="Q361" s="543"/>
      <c r="R361" s="543"/>
      <c r="S361" s="543"/>
      <c r="T361" s="543"/>
      <c r="U361" s="543"/>
      <c r="V361" s="543"/>
    </row>
    <row r="362" spans="1:22">
      <c r="A362" s="523"/>
      <c r="B362" s="521"/>
      <c r="C362" s="521"/>
      <c r="D362" s="552"/>
      <c r="E362" s="552"/>
      <c r="F362" s="552"/>
      <c r="G362" s="552"/>
      <c r="H362" s="543"/>
      <c r="I362" s="543"/>
      <c r="J362" s="543"/>
      <c r="K362" s="543"/>
      <c r="L362" s="543"/>
      <c r="M362" s="543"/>
      <c r="N362" s="543"/>
      <c r="O362" s="543"/>
      <c r="P362" s="543"/>
      <c r="Q362" s="543"/>
      <c r="R362" s="543"/>
      <c r="S362" s="543"/>
      <c r="T362" s="543"/>
      <c r="U362" s="543"/>
      <c r="V362" s="543"/>
    </row>
    <row r="363" spans="1:22">
      <c r="A363" s="523"/>
      <c r="B363" s="521"/>
      <c r="C363" s="521"/>
      <c r="D363" s="552"/>
      <c r="E363" s="552"/>
      <c r="F363" s="552"/>
      <c r="G363" s="552"/>
      <c r="H363" s="543"/>
      <c r="I363" s="543"/>
      <c r="J363" s="543"/>
      <c r="K363" s="543"/>
      <c r="L363" s="543"/>
      <c r="M363" s="543"/>
      <c r="N363" s="543"/>
      <c r="O363" s="543"/>
      <c r="P363" s="543"/>
      <c r="Q363" s="543"/>
      <c r="R363" s="543"/>
      <c r="S363" s="543"/>
      <c r="T363" s="543"/>
      <c r="U363" s="543"/>
      <c r="V363" s="543"/>
    </row>
    <row r="364" spans="1:22">
      <c r="A364" s="523"/>
      <c r="B364" s="521"/>
      <c r="C364" s="521"/>
      <c r="D364" s="552"/>
      <c r="E364" s="552"/>
      <c r="F364" s="552"/>
      <c r="G364" s="552"/>
      <c r="H364" s="543"/>
      <c r="I364" s="543"/>
      <c r="J364" s="543"/>
      <c r="K364" s="543"/>
      <c r="L364" s="543"/>
      <c r="M364" s="543"/>
      <c r="N364" s="543"/>
      <c r="O364" s="543"/>
      <c r="P364" s="543"/>
      <c r="Q364" s="543"/>
      <c r="R364" s="543"/>
      <c r="S364" s="543"/>
      <c r="T364" s="543"/>
      <c r="U364" s="543"/>
      <c r="V364" s="543"/>
    </row>
    <row r="365" spans="1:22">
      <c r="A365" s="523"/>
      <c r="B365" s="521"/>
      <c r="C365" s="521"/>
      <c r="D365" s="552"/>
      <c r="E365" s="552"/>
      <c r="F365" s="552"/>
      <c r="G365" s="552"/>
      <c r="H365" s="543"/>
      <c r="I365" s="543"/>
      <c r="J365" s="543"/>
      <c r="K365" s="543"/>
      <c r="L365" s="543"/>
      <c r="M365" s="543"/>
      <c r="N365" s="543"/>
      <c r="O365" s="543"/>
      <c r="P365" s="543"/>
      <c r="Q365" s="543"/>
      <c r="R365" s="543"/>
      <c r="S365" s="543"/>
      <c r="T365" s="543"/>
      <c r="U365" s="543"/>
      <c r="V365" s="543"/>
    </row>
    <row r="366" spans="1:22">
      <c r="A366" s="523"/>
      <c r="B366" s="521"/>
      <c r="C366" s="521"/>
      <c r="D366" s="552"/>
      <c r="E366" s="552"/>
      <c r="F366" s="552"/>
      <c r="G366" s="552"/>
      <c r="H366" s="543"/>
      <c r="I366" s="543"/>
      <c r="J366" s="543"/>
      <c r="K366" s="543"/>
      <c r="L366" s="543"/>
      <c r="M366" s="543"/>
      <c r="N366" s="543"/>
      <c r="O366" s="543"/>
      <c r="P366" s="543"/>
      <c r="Q366" s="543"/>
      <c r="R366" s="543"/>
      <c r="S366" s="543"/>
      <c r="T366" s="543"/>
      <c r="U366" s="543"/>
      <c r="V366" s="543"/>
    </row>
    <row r="367" spans="1:22">
      <c r="A367" s="523"/>
      <c r="B367" s="521"/>
      <c r="C367" s="521"/>
      <c r="D367" s="552"/>
      <c r="E367" s="552"/>
      <c r="F367" s="552"/>
      <c r="G367" s="552"/>
      <c r="H367" s="543"/>
      <c r="I367" s="543"/>
      <c r="J367" s="543"/>
      <c r="K367" s="543"/>
      <c r="L367" s="543"/>
      <c r="M367" s="543"/>
      <c r="N367" s="543"/>
      <c r="O367" s="543"/>
      <c r="P367" s="543"/>
      <c r="Q367" s="543"/>
      <c r="R367" s="543"/>
      <c r="S367" s="543"/>
      <c r="T367" s="543"/>
      <c r="U367" s="543"/>
      <c r="V367" s="543"/>
    </row>
    <row r="368" spans="1:22">
      <c r="A368" s="523"/>
      <c r="B368" s="521"/>
      <c r="C368" s="521"/>
      <c r="D368" s="552"/>
      <c r="E368" s="552"/>
      <c r="F368" s="552"/>
      <c r="G368" s="552"/>
      <c r="H368" s="543"/>
      <c r="I368" s="543"/>
      <c r="J368" s="543"/>
      <c r="K368" s="543"/>
      <c r="L368" s="543"/>
      <c r="M368" s="543"/>
      <c r="N368" s="543"/>
      <c r="O368" s="543"/>
      <c r="P368" s="543"/>
      <c r="Q368" s="543"/>
      <c r="R368" s="543"/>
      <c r="S368" s="543"/>
      <c r="T368" s="543"/>
      <c r="U368" s="543"/>
      <c r="V368" s="543"/>
    </row>
    <row r="369" spans="1:22">
      <c r="A369" s="523"/>
      <c r="B369" s="521"/>
      <c r="C369" s="521"/>
      <c r="D369" s="552"/>
      <c r="E369" s="552"/>
      <c r="F369" s="552"/>
      <c r="G369" s="552"/>
      <c r="H369" s="543"/>
      <c r="I369" s="543"/>
      <c r="J369" s="543"/>
      <c r="K369" s="543"/>
      <c r="L369" s="543"/>
      <c r="M369" s="543"/>
      <c r="N369" s="543"/>
      <c r="O369" s="543"/>
      <c r="P369" s="543"/>
      <c r="Q369" s="543"/>
      <c r="R369" s="543"/>
      <c r="S369" s="543"/>
      <c r="T369" s="543"/>
      <c r="U369" s="543"/>
      <c r="V369" s="543"/>
    </row>
    <row r="370" spans="1:22">
      <c r="A370" s="523"/>
      <c r="B370" s="521"/>
      <c r="C370" s="521"/>
      <c r="D370" s="552"/>
      <c r="E370" s="552"/>
      <c r="F370" s="552"/>
      <c r="G370" s="552"/>
      <c r="H370" s="543"/>
      <c r="I370" s="543"/>
      <c r="J370" s="543"/>
      <c r="K370" s="543"/>
      <c r="L370" s="543"/>
      <c r="M370" s="543"/>
      <c r="N370" s="543"/>
      <c r="O370" s="543"/>
      <c r="P370" s="543"/>
      <c r="Q370" s="543"/>
      <c r="R370" s="543"/>
      <c r="S370" s="543"/>
      <c r="T370" s="543"/>
      <c r="U370" s="543"/>
      <c r="V370" s="543"/>
    </row>
    <row r="371" spans="1:22">
      <c r="A371" s="523"/>
      <c r="B371" s="521"/>
      <c r="C371" s="521"/>
      <c r="D371" s="552"/>
      <c r="E371" s="552"/>
      <c r="F371" s="552"/>
      <c r="G371" s="552"/>
      <c r="H371" s="543"/>
      <c r="I371" s="543"/>
      <c r="J371" s="543"/>
      <c r="K371" s="543"/>
      <c r="L371" s="543"/>
      <c r="M371" s="543"/>
      <c r="N371" s="543"/>
      <c r="O371" s="543"/>
      <c r="P371" s="543"/>
      <c r="Q371" s="543"/>
      <c r="R371" s="543"/>
      <c r="S371" s="543"/>
      <c r="T371" s="543"/>
      <c r="U371" s="543"/>
      <c r="V371" s="543"/>
    </row>
    <row r="372" spans="1:22">
      <c r="A372" s="523"/>
      <c r="B372" s="521"/>
      <c r="C372" s="521"/>
      <c r="D372" s="552"/>
      <c r="E372" s="552"/>
      <c r="F372" s="552"/>
      <c r="G372" s="552"/>
      <c r="H372" s="543"/>
      <c r="I372" s="543"/>
      <c r="J372" s="543"/>
      <c r="K372" s="543"/>
      <c r="L372" s="543"/>
      <c r="M372" s="543"/>
      <c r="N372" s="543"/>
      <c r="O372" s="543"/>
      <c r="P372" s="543"/>
      <c r="Q372" s="543"/>
      <c r="R372" s="543"/>
      <c r="S372" s="543"/>
      <c r="T372" s="543"/>
      <c r="U372" s="543"/>
      <c r="V372" s="543"/>
    </row>
    <row r="373" spans="1:22">
      <c r="A373" s="523"/>
      <c r="B373" s="521"/>
      <c r="C373" s="521"/>
      <c r="D373" s="552"/>
      <c r="E373" s="552"/>
      <c r="F373" s="552"/>
      <c r="G373" s="552"/>
      <c r="H373" s="543"/>
      <c r="I373" s="543"/>
      <c r="J373" s="543"/>
      <c r="K373" s="543"/>
      <c r="L373" s="543"/>
      <c r="M373" s="543"/>
      <c r="N373" s="543"/>
      <c r="O373" s="543"/>
      <c r="P373" s="543"/>
      <c r="Q373" s="543"/>
      <c r="R373" s="543"/>
      <c r="S373" s="543"/>
      <c r="T373" s="543"/>
      <c r="U373" s="543"/>
      <c r="V373" s="543"/>
    </row>
    <row r="374" spans="1:22">
      <c r="A374" s="523"/>
      <c r="B374" s="521"/>
      <c r="C374" s="521"/>
      <c r="D374" s="552"/>
      <c r="E374" s="552"/>
      <c r="F374" s="552"/>
      <c r="G374" s="552"/>
      <c r="H374" s="543"/>
      <c r="I374" s="543"/>
      <c r="J374" s="543"/>
      <c r="K374" s="543"/>
      <c r="L374" s="543"/>
      <c r="M374" s="543"/>
      <c r="N374" s="543"/>
      <c r="O374" s="543"/>
      <c r="P374" s="543"/>
      <c r="Q374" s="543"/>
      <c r="R374" s="543"/>
      <c r="S374" s="543"/>
      <c r="T374" s="543"/>
      <c r="U374" s="543"/>
      <c r="V374" s="543"/>
    </row>
    <row r="375" spans="1:22">
      <c r="A375" s="523"/>
      <c r="B375" s="521"/>
      <c r="C375" s="521"/>
      <c r="D375" s="552"/>
      <c r="E375" s="552"/>
      <c r="F375" s="552"/>
      <c r="G375" s="552"/>
      <c r="H375" s="543"/>
      <c r="I375" s="543"/>
      <c r="J375" s="543"/>
      <c r="K375" s="543"/>
      <c r="L375" s="543"/>
      <c r="M375" s="543"/>
      <c r="N375" s="543"/>
      <c r="O375" s="543"/>
      <c r="P375" s="543"/>
      <c r="Q375" s="543"/>
      <c r="R375" s="543"/>
      <c r="S375" s="543"/>
      <c r="T375" s="543"/>
      <c r="U375" s="543"/>
      <c r="V375" s="543"/>
    </row>
    <row r="376" spans="1:22">
      <c r="A376" s="523"/>
      <c r="B376" s="521"/>
      <c r="C376" s="521"/>
      <c r="D376" s="552"/>
      <c r="E376" s="552"/>
      <c r="F376" s="552"/>
      <c r="G376" s="552"/>
      <c r="H376" s="543"/>
      <c r="I376" s="543"/>
      <c r="J376" s="543"/>
      <c r="K376" s="543"/>
      <c r="L376" s="543"/>
      <c r="M376" s="543"/>
      <c r="N376" s="543"/>
      <c r="O376" s="543"/>
      <c r="P376" s="543"/>
      <c r="Q376" s="543"/>
      <c r="R376" s="543"/>
      <c r="S376" s="543"/>
      <c r="T376" s="543"/>
      <c r="U376" s="543"/>
      <c r="V376" s="543"/>
    </row>
    <row r="377" spans="1:22">
      <c r="A377" s="523"/>
      <c r="B377" s="521"/>
      <c r="C377" s="521"/>
      <c r="D377" s="552"/>
      <c r="E377" s="552"/>
      <c r="F377" s="552"/>
      <c r="G377" s="552"/>
      <c r="H377" s="543"/>
      <c r="I377" s="543"/>
      <c r="J377" s="543"/>
      <c r="K377" s="543"/>
      <c r="L377" s="543"/>
      <c r="M377" s="543"/>
      <c r="N377" s="543"/>
      <c r="O377" s="543"/>
      <c r="P377" s="543"/>
      <c r="Q377" s="543"/>
      <c r="R377" s="543"/>
      <c r="S377" s="543"/>
      <c r="T377" s="543"/>
      <c r="U377" s="543"/>
      <c r="V377" s="543"/>
    </row>
    <row r="378" spans="1:22">
      <c r="A378" s="523"/>
      <c r="B378" s="521"/>
      <c r="C378" s="521"/>
      <c r="D378" s="552"/>
      <c r="E378" s="552"/>
      <c r="F378" s="552"/>
      <c r="G378" s="552"/>
      <c r="H378" s="543"/>
      <c r="I378" s="543"/>
      <c r="J378" s="543"/>
      <c r="K378" s="543"/>
      <c r="L378" s="543"/>
      <c r="M378" s="543"/>
      <c r="N378" s="543"/>
      <c r="O378" s="543"/>
      <c r="P378" s="543"/>
      <c r="Q378" s="543"/>
      <c r="R378" s="543"/>
      <c r="S378" s="543"/>
      <c r="T378" s="543"/>
      <c r="U378" s="543"/>
      <c r="V378" s="543"/>
    </row>
    <row r="379" spans="1:22">
      <c r="A379" s="523"/>
      <c r="B379" s="521"/>
      <c r="C379" s="521"/>
      <c r="D379" s="552"/>
      <c r="E379" s="552"/>
      <c r="F379" s="552"/>
      <c r="G379" s="552"/>
      <c r="H379" s="543"/>
      <c r="I379" s="543"/>
      <c r="J379" s="543"/>
      <c r="K379" s="543"/>
      <c r="L379" s="543"/>
      <c r="M379" s="543"/>
      <c r="N379" s="543"/>
      <c r="O379" s="543"/>
      <c r="P379" s="543"/>
      <c r="Q379" s="543"/>
      <c r="R379" s="543"/>
      <c r="S379" s="543"/>
      <c r="T379" s="543"/>
      <c r="U379" s="543"/>
      <c r="V379" s="543"/>
    </row>
    <row r="380" spans="1:22">
      <c r="A380" s="523"/>
      <c r="B380" s="521"/>
      <c r="C380" s="521"/>
      <c r="D380" s="552"/>
      <c r="E380" s="552"/>
      <c r="F380" s="552"/>
      <c r="G380" s="552"/>
      <c r="H380" s="543"/>
      <c r="I380" s="543"/>
      <c r="J380" s="543"/>
      <c r="K380" s="543"/>
      <c r="L380" s="543"/>
      <c r="M380" s="543"/>
      <c r="N380" s="543"/>
      <c r="O380" s="543"/>
      <c r="P380" s="543"/>
      <c r="Q380" s="543"/>
      <c r="R380" s="543"/>
      <c r="S380" s="543"/>
      <c r="T380" s="543"/>
      <c r="U380" s="543"/>
      <c r="V380" s="543"/>
    </row>
    <row r="381" spans="1:22">
      <c r="A381" s="523"/>
      <c r="B381" s="521"/>
      <c r="C381" s="521"/>
      <c r="D381" s="552"/>
      <c r="E381" s="552"/>
      <c r="F381" s="552"/>
      <c r="G381" s="552"/>
      <c r="H381" s="543"/>
      <c r="I381" s="543"/>
      <c r="J381" s="543"/>
      <c r="K381" s="543"/>
      <c r="L381" s="543"/>
      <c r="M381" s="543"/>
      <c r="N381" s="543"/>
      <c r="O381" s="543"/>
      <c r="P381" s="543"/>
      <c r="Q381" s="543"/>
      <c r="R381" s="543"/>
      <c r="S381" s="543"/>
      <c r="T381" s="543"/>
      <c r="U381" s="543"/>
      <c r="V381" s="543"/>
    </row>
    <row r="382" spans="1:22">
      <c r="A382" s="523"/>
      <c r="B382" s="521"/>
      <c r="C382" s="521"/>
      <c r="D382" s="552"/>
      <c r="E382" s="552"/>
      <c r="F382" s="552"/>
      <c r="G382" s="552"/>
      <c r="H382" s="543"/>
      <c r="I382" s="543"/>
      <c r="J382" s="543"/>
      <c r="K382" s="543"/>
      <c r="L382" s="543"/>
      <c r="M382" s="543"/>
      <c r="N382" s="543"/>
      <c r="O382" s="543"/>
      <c r="P382" s="543"/>
      <c r="Q382" s="543"/>
      <c r="R382" s="543"/>
      <c r="S382" s="543"/>
      <c r="T382" s="543"/>
      <c r="U382" s="543"/>
      <c r="V382" s="543"/>
    </row>
    <row r="383" spans="1:22">
      <c r="A383" s="523"/>
      <c r="B383" s="521"/>
      <c r="C383" s="521"/>
      <c r="D383" s="552"/>
      <c r="E383" s="552"/>
      <c r="F383" s="552"/>
      <c r="G383" s="552"/>
      <c r="H383" s="543"/>
      <c r="I383" s="543"/>
      <c r="J383" s="543"/>
      <c r="K383" s="543"/>
      <c r="L383" s="543"/>
      <c r="M383" s="543"/>
      <c r="N383" s="543"/>
      <c r="O383" s="543"/>
      <c r="P383" s="543"/>
      <c r="Q383" s="543"/>
      <c r="R383" s="543"/>
      <c r="S383" s="543"/>
      <c r="T383" s="543"/>
      <c r="U383" s="543"/>
      <c r="V383" s="543"/>
    </row>
    <row r="384" spans="1:22">
      <c r="A384" s="523"/>
      <c r="B384" s="521"/>
      <c r="C384" s="521"/>
      <c r="D384" s="552"/>
      <c r="E384" s="552"/>
      <c r="F384" s="552"/>
      <c r="G384" s="552"/>
      <c r="H384" s="543"/>
      <c r="I384" s="543"/>
      <c r="J384" s="543"/>
      <c r="K384" s="543"/>
      <c r="L384" s="543"/>
      <c r="M384" s="543"/>
      <c r="N384" s="543"/>
      <c r="O384" s="543"/>
      <c r="P384" s="543"/>
      <c r="Q384" s="543"/>
      <c r="R384" s="543"/>
      <c r="S384" s="543"/>
      <c r="T384" s="543"/>
      <c r="U384" s="543"/>
      <c r="V384" s="543"/>
    </row>
    <row r="385" spans="1:22">
      <c r="A385" s="523"/>
      <c r="B385" s="521"/>
      <c r="C385" s="521"/>
      <c r="D385" s="552"/>
      <c r="E385" s="552"/>
      <c r="F385" s="552"/>
      <c r="G385" s="552"/>
      <c r="H385" s="543"/>
      <c r="I385" s="543"/>
      <c r="J385" s="543"/>
      <c r="K385" s="543"/>
      <c r="L385" s="543"/>
      <c r="M385" s="543"/>
      <c r="N385" s="543"/>
      <c r="O385" s="543"/>
      <c r="P385" s="543"/>
      <c r="Q385" s="543"/>
      <c r="R385" s="543"/>
      <c r="S385" s="543"/>
      <c r="T385" s="543"/>
      <c r="U385" s="543"/>
      <c r="V385" s="543"/>
    </row>
    <row r="386" spans="1:22">
      <c r="A386" s="523"/>
      <c r="B386" s="521"/>
      <c r="C386" s="521"/>
      <c r="D386" s="552"/>
      <c r="E386" s="552"/>
      <c r="F386" s="552"/>
      <c r="G386" s="552"/>
      <c r="H386" s="543"/>
      <c r="I386" s="543"/>
      <c r="J386" s="543"/>
      <c r="K386" s="543"/>
      <c r="L386" s="543"/>
      <c r="M386" s="543"/>
      <c r="N386" s="543"/>
      <c r="O386" s="543"/>
      <c r="P386" s="543"/>
      <c r="Q386" s="543"/>
      <c r="R386" s="543"/>
      <c r="S386" s="543"/>
      <c r="T386" s="543"/>
      <c r="U386" s="543"/>
      <c r="V386" s="543"/>
    </row>
    <row r="387" spans="1:22">
      <c r="A387" s="523"/>
      <c r="B387" s="521"/>
      <c r="C387" s="521"/>
      <c r="D387" s="552"/>
      <c r="E387" s="552"/>
      <c r="F387" s="552"/>
      <c r="G387" s="552"/>
      <c r="H387" s="543"/>
      <c r="I387" s="543"/>
      <c r="J387" s="543"/>
      <c r="K387" s="543"/>
      <c r="L387" s="543"/>
      <c r="M387" s="543"/>
      <c r="N387" s="543"/>
      <c r="O387" s="543"/>
      <c r="P387" s="543"/>
      <c r="Q387" s="543"/>
      <c r="R387" s="543"/>
      <c r="S387" s="543"/>
      <c r="T387" s="543"/>
      <c r="U387" s="543"/>
      <c r="V387" s="543"/>
    </row>
    <row r="388" spans="1:22">
      <c r="A388" s="523"/>
      <c r="B388" s="521"/>
      <c r="C388" s="521"/>
      <c r="D388" s="552"/>
      <c r="E388" s="552"/>
      <c r="F388" s="552"/>
      <c r="G388" s="552"/>
      <c r="H388" s="543"/>
      <c r="I388" s="543"/>
      <c r="J388" s="543"/>
      <c r="K388" s="543"/>
      <c r="L388" s="543"/>
      <c r="M388" s="543"/>
      <c r="N388" s="543"/>
      <c r="O388" s="543"/>
      <c r="P388" s="543"/>
      <c r="Q388" s="543"/>
      <c r="R388" s="543"/>
      <c r="S388" s="543"/>
      <c r="T388" s="543"/>
      <c r="U388" s="543"/>
      <c r="V388" s="543"/>
    </row>
    <row r="389" spans="1:22">
      <c r="A389" s="523"/>
      <c r="B389" s="521"/>
      <c r="C389" s="521"/>
      <c r="D389" s="552"/>
      <c r="E389" s="552"/>
      <c r="F389" s="552"/>
      <c r="G389" s="552"/>
      <c r="H389" s="543"/>
      <c r="I389" s="543"/>
      <c r="J389" s="543"/>
      <c r="K389" s="543"/>
      <c r="L389" s="543"/>
      <c r="M389" s="543"/>
      <c r="N389" s="543"/>
      <c r="O389" s="543"/>
      <c r="P389" s="543"/>
      <c r="Q389" s="543"/>
      <c r="R389" s="543"/>
      <c r="S389" s="543"/>
      <c r="T389" s="543"/>
      <c r="U389" s="543"/>
      <c r="V389" s="543"/>
    </row>
    <row r="390" spans="1:22">
      <c r="A390" s="523"/>
      <c r="B390" s="521"/>
      <c r="C390" s="521"/>
      <c r="D390" s="552"/>
      <c r="E390" s="552"/>
      <c r="F390" s="552"/>
      <c r="G390" s="552"/>
      <c r="H390" s="543"/>
      <c r="I390" s="543"/>
      <c r="J390" s="543"/>
      <c r="K390" s="543"/>
      <c r="L390" s="543"/>
      <c r="M390" s="543"/>
      <c r="N390" s="543"/>
      <c r="O390" s="543"/>
      <c r="P390" s="543"/>
      <c r="Q390" s="543"/>
      <c r="R390" s="543"/>
      <c r="S390" s="543"/>
      <c r="T390" s="543"/>
      <c r="U390" s="543"/>
      <c r="V390" s="543"/>
    </row>
    <row r="391" spans="1:22">
      <c r="A391" s="523"/>
      <c r="B391" s="521"/>
      <c r="C391" s="521"/>
      <c r="D391" s="552"/>
      <c r="E391" s="552"/>
      <c r="F391" s="552"/>
      <c r="G391" s="552"/>
      <c r="H391" s="543"/>
      <c r="I391" s="543"/>
      <c r="J391" s="543"/>
      <c r="K391" s="543"/>
      <c r="L391" s="543"/>
      <c r="M391" s="543"/>
      <c r="N391" s="543"/>
      <c r="O391" s="543"/>
      <c r="P391" s="543"/>
      <c r="Q391" s="543"/>
      <c r="R391" s="543"/>
      <c r="S391" s="543"/>
      <c r="T391" s="543"/>
      <c r="U391" s="543"/>
      <c r="V391" s="543"/>
    </row>
    <row r="392" spans="1:22">
      <c r="A392" s="523"/>
      <c r="B392" s="521"/>
      <c r="C392" s="521"/>
      <c r="D392" s="552"/>
      <c r="E392" s="552"/>
      <c r="F392" s="552"/>
      <c r="G392" s="552"/>
      <c r="H392" s="543"/>
      <c r="I392" s="543"/>
      <c r="J392" s="543"/>
      <c r="K392" s="543"/>
      <c r="L392" s="543"/>
      <c r="M392" s="543"/>
      <c r="N392" s="543"/>
      <c r="O392" s="543"/>
      <c r="P392" s="543"/>
      <c r="Q392" s="543"/>
      <c r="R392" s="543"/>
      <c r="S392" s="543"/>
      <c r="T392" s="543"/>
      <c r="U392" s="543"/>
      <c r="V392" s="543"/>
    </row>
    <row r="393" spans="1:22">
      <c r="A393" s="523"/>
      <c r="B393" s="521"/>
      <c r="C393" s="521"/>
      <c r="D393" s="552"/>
      <c r="E393" s="552"/>
      <c r="F393" s="552"/>
      <c r="G393" s="552"/>
      <c r="H393" s="543"/>
      <c r="I393" s="543"/>
      <c r="J393" s="543"/>
      <c r="K393" s="543"/>
      <c r="L393" s="543"/>
      <c r="M393" s="543"/>
      <c r="N393" s="543"/>
      <c r="O393" s="543"/>
      <c r="P393" s="543"/>
      <c r="Q393" s="543"/>
      <c r="R393" s="543"/>
      <c r="S393" s="543"/>
      <c r="T393" s="543"/>
      <c r="U393" s="543"/>
      <c r="V393" s="543"/>
    </row>
    <row r="394" spans="1:22">
      <c r="A394" s="523"/>
      <c r="B394" s="521"/>
      <c r="C394" s="521"/>
      <c r="D394" s="552"/>
      <c r="E394" s="552"/>
      <c r="F394" s="552"/>
      <c r="G394" s="552"/>
      <c r="H394" s="543"/>
      <c r="I394" s="543"/>
      <c r="J394" s="543"/>
      <c r="K394" s="543"/>
      <c r="L394" s="543"/>
      <c r="M394" s="543"/>
      <c r="N394" s="543"/>
      <c r="O394" s="543"/>
      <c r="P394" s="543"/>
      <c r="Q394" s="543"/>
      <c r="R394" s="543"/>
      <c r="S394" s="543"/>
      <c r="T394" s="543"/>
      <c r="U394" s="543"/>
      <c r="V394" s="543"/>
    </row>
    <row r="395" spans="1:22">
      <c r="A395" s="523"/>
      <c r="B395" s="521"/>
      <c r="C395" s="521"/>
      <c r="D395" s="552"/>
      <c r="E395" s="552"/>
      <c r="F395" s="552"/>
      <c r="G395" s="552"/>
      <c r="H395" s="543"/>
      <c r="I395" s="543"/>
      <c r="J395" s="543"/>
      <c r="K395" s="543"/>
      <c r="L395" s="543"/>
      <c r="M395" s="543"/>
      <c r="N395" s="543"/>
      <c r="O395" s="543"/>
      <c r="P395" s="543"/>
      <c r="Q395" s="543"/>
      <c r="R395" s="543"/>
      <c r="S395" s="543"/>
      <c r="T395" s="543"/>
      <c r="U395" s="543"/>
      <c r="V395" s="543"/>
    </row>
    <row r="396" spans="1:22">
      <c r="A396" s="523"/>
      <c r="B396" s="521"/>
      <c r="C396" s="521"/>
      <c r="D396" s="552"/>
      <c r="E396" s="552"/>
      <c r="F396" s="552"/>
      <c r="G396" s="552"/>
      <c r="H396" s="543"/>
      <c r="I396" s="543"/>
      <c r="J396" s="543"/>
      <c r="K396" s="543"/>
      <c r="L396" s="543"/>
      <c r="M396" s="543"/>
      <c r="N396" s="543"/>
      <c r="O396" s="543"/>
      <c r="P396" s="543"/>
      <c r="Q396" s="543"/>
      <c r="R396" s="543"/>
      <c r="S396" s="543"/>
      <c r="T396" s="543"/>
      <c r="U396" s="543"/>
      <c r="V396" s="543"/>
    </row>
    <row r="397" spans="1:22">
      <c r="A397" s="523"/>
      <c r="B397" s="521"/>
      <c r="C397" s="521"/>
      <c r="D397" s="552"/>
      <c r="E397" s="552"/>
      <c r="F397" s="552"/>
      <c r="G397" s="552"/>
      <c r="H397" s="543"/>
      <c r="I397" s="543"/>
      <c r="J397" s="543"/>
      <c r="K397" s="543"/>
      <c r="L397" s="543"/>
      <c r="M397" s="543"/>
      <c r="N397" s="543"/>
      <c r="O397" s="543"/>
      <c r="P397" s="543"/>
      <c r="Q397" s="543"/>
      <c r="R397" s="543"/>
      <c r="S397" s="543"/>
      <c r="T397" s="543"/>
      <c r="U397" s="543"/>
      <c r="V397" s="543"/>
    </row>
    <row r="398" spans="1:22">
      <c r="A398" s="523"/>
      <c r="B398" s="521"/>
      <c r="C398" s="521"/>
      <c r="D398" s="552"/>
      <c r="E398" s="552"/>
      <c r="F398" s="552"/>
      <c r="G398" s="552"/>
      <c r="H398" s="543"/>
      <c r="I398" s="543"/>
      <c r="J398" s="543"/>
      <c r="K398" s="543"/>
      <c r="L398" s="543"/>
      <c r="M398" s="543"/>
      <c r="N398" s="543"/>
      <c r="O398" s="543"/>
      <c r="P398" s="543"/>
      <c r="Q398" s="543"/>
      <c r="R398" s="543"/>
      <c r="S398" s="543"/>
      <c r="T398" s="543"/>
      <c r="U398" s="543"/>
      <c r="V398" s="543"/>
    </row>
    <row r="399" spans="1:22">
      <c r="A399" s="523"/>
      <c r="B399" s="521"/>
      <c r="C399" s="521"/>
      <c r="D399" s="552"/>
      <c r="E399" s="552"/>
      <c r="F399" s="552"/>
      <c r="G399" s="552"/>
      <c r="H399" s="543"/>
      <c r="I399" s="543"/>
      <c r="J399" s="543"/>
      <c r="K399" s="543"/>
      <c r="L399" s="543"/>
      <c r="M399" s="543"/>
      <c r="N399" s="543"/>
      <c r="O399" s="543"/>
      <c r="P399" s="543"/>
      <c r="Q399" s="543"/>
      <c r="R399" s="543"/>
      <c r="S399" s="543"/>
      <c r="T399" s="543"/>
      <c r="U399" s="543"/>
      <c r="V399" s="543"/>
    </row>
    <row r="400" spans="1:22">
      <c r="A400" s="523"/>
      <c r="B400" s="521"/>
      <c r="C400" s="521"/>
      <c r="D400" s="552"/>
      <c r="E400" s="552"/>
      <c r="F400" s="552"/>
      <c r="G400" s="552"/>
      <c r="H400" s="543"/>
      <c r="I400" s="543"/>
      <c r="J400" s="543"/>
      <c r="K400" s="543"/>
      <c r="L400" s="543"/>
      <c r="M400" s="543"/>
      <c r="N400" s="543"/>
      <c r="O400" s="543"/>
      <c r="P400" s="543"/>
      <c r="Q400" s="543"/>
      <c r="R400" s="543"/>
      <c r="S400" s="543"/>
      <c r="T400" s="543"/>
      <c r="U400" s="543"/>
      <c r="V400" s="543"/>
    </row>
    <row r="401" spans="1:22">
      <c r="A401" s="523"/>
      <c r="B401" s="521"/>
      <c r="C401" s="521"/>
      <c r="D401" s="552"/>
      <c r="E401" s="552"/>
      <c r="F401" s="552"/>
      <c r="G401" s="552"/>
      <c r="H401" s="543"/>
      <c r="I401" s="543"/>
      <c r="J401" s="543"/>
      <c r="K401" s="543"/>
      <c r="L401" s="543"/>
      <c r="M401" s="543"/>
      <c r="N401" s="543"/>
      <c r="O401" s="543"/>
      <c r="P401" s="543"/>
      <c r="Q401" s="543"/>
      <c r="R401" s="543"/>
      <c r="S401" s="543"/>
      <c r="T401" s="543"/>
      <c r="U401" s="543"/>
      <c r="V401" s="543"/>
    </row>
    <row r="402" spans="1:22">
      <c r="A402" s="523"/>
      <c r="B402" s="521"/>
      <c r="C402" s="521"/>
      <c r="D402" s="552"/>
      <c r="E402" s="552"/>
      <c r="F402" s="552"/>
      <c r="G402" s="552"/>
      <c r="H402" s="543"/>
      <c r="I402" s="543"/>
      <c r="J402" s="543"/>
      <c r="K402" s="543"/>
      <c r="L402" s="543"/>
      <c r="M402" s="543"/>
      <c r="N402" s="543"/>
      <c r="O402" s="543"/>
      <c r="P402" s="543"/>
      <c r="Q402" s="543"/>
      <c r="R402" s="543"/>
      <c r="S402" s="543"/>
      <c r="T402" s="543"/>
      <c r="U402" s="543"/>
      <c r="V402" s="543"/>
    </row>
    <row r="403" spans="1:22">
      <c r="A403" s="523"/>
      <c r="B403" s="521"/>
      <c r="C403" s="521"/>
      <c r="D403" s="552"/>
      <c r="E403" s="552"/>
      <c r="F403" s="552"/>
      <c r="G403" s="552"/>
      <c r="H403" s="543"/>
      <c r="I403" s="543"/>
      <c r="J403" s="543"/>
      <c r="K403" s="543"/>
      <c r="L403" s="543"/>
      <c r="M403" s="543"/>
      <c r="N403" s="543"/>
      <c r="O403" s="543"/>
      <c r="P403" s="543"/>
      <c r="Q403" s="543"/>
      <c r="R403" s="543"/>
      <c r="S403" s="543"/>
      <c r="T403" s="543"/>
      <c r="U403" s="543"/>
      <c r="V403" s="543"/>
    </row>
    <row r="404" spans="1:22">
      <c r="A404" s="523"/>
      <c r="B404" s="521"/>
      <c r="C404" s="521"/>
      <c r="D404" s="552"/>
      <c r="E404" s="552"/>
      <c r="F404" s="552"/>
      <c r="G404" s="552"/>
      <c r="H404" s="543"/>
      <c r="I404" s="543"/>
      <c r="J404" s="543"/>
      <c r="K404" s="543"/>
      <c r="L404" s="543"/>
      <c r="M404" s="543"/>
      <c r="N404" s="543"/>
      <c r="O404" s="543"/>
      <c r="P404" s="543"/>
      <c r="Q404" s="543"/>
      <c r="R404" s="543"/>
      <c r="S404" s="543"/>
      <c r="T404" s="543"/>
      <c r="U404" s="543"/>
      <c r="V404" s="543"/>
    </row>
    <row r="405" spans="1:22">
      <c r="A405" s="523"/>
      <c r="B405" s="521"/>
      <c r="C405" s="521"/>
      <c r="D405" s="552"/>
      <c r="E405" s="552"/>
      <c r="F405" s="552"/>
      <c r="G405" s="552"/>
      <c r="H405" s="543"/>
      <c r="I405" s="543"/>
      <c r="J405" s="543"/>
      <c r="K405" s="543"/>
      <c r="L405" s="543"/>
      <c r="M405" s="543"/>
      <c r="N405" s="543"/>
      <c r="O405" s="543"/>
      <c r="P405" s="543"/>
      <c r="Q405" s="543"/>
      <c r="R405" s="543"/>
      <c r="S405" s="543"/>
      <c r="T405" s="543"/>
      <c r="U405" s="543"/>
      <c r="V405" s="543"/>
    </row>
    <row r="406" spans="1:22">
      <c r="A406" s="523"/>
      <c r="B406" s="521"/>
      <c r="C406" s="521"/>
      <c r="D406" s="552"/>
      <c r="E406" s="552"/>
      <c r="F406" s="552"/>
      <c r="G406" s="552"/>
      <c r="H406" s="543"/>
      <c r="I406" s="543"/>
      <c r="J406" s="543"/>
      <c r="K406" s="543"/>
      <c r="L406" s="543"/>
      <c r="M406" s="543"/>
      <c r="N406" s="543"/>
      <c r="O406" s="543"/>
      <c r="P406" s="543"/>
      <c r="Q406" s="543"/>
      <c r="R406" s="543"/>
      <c r="S406" s="543"/>
      <c r="T406" s="543"/>
      <c r="U406" s="543"/>
      <c r="V406" s="543"/>
    </row>
    <row r="407" spans="1:22">
      <c r="A407" s="523"/>
      <c r="B407" s="521"/>
      <c r="C407" s="521"/>
      <c r="D407" s="552"/>
      <c r="E407" s="552"/>
      <c r="F407" s="552"/>
      <c r="G407" s="552"/>
      <c r="H407" s="543"/>
      <c r="I407" s="543"/>
      <c r="J407" s="543"/>
      <c r="K407" s="543"/>
      <c r="L407" s="543"/>
      <c r="M407" s="543"/>
      <c r="N407" s="543"/>
      <c r="O407" s="543"/>
      <c r="P407" s="543"/>
      <c r="Q407" s="543"/>
      <c r="R407" s="543"/>
      <c r="S407" s="543"/>
      <c r="T407" s="543"/>
      <c r="U407" s="543"/>
      <c r="V407" s="543"/>
    </row>
    <row r="408" spans="1:22">
      <c r="A408" s="523"/>
      <c r="B408" s="521"/>
      <c r="C408" s="521"/>
      <c r="D408" s="552"/>
      <c r="E408" s="552"/>
      <c r="F408" s="552"/>
      <c r="G408" s="552"/>
      <c r="H408" s="543"/>
      <c r="I408" s="543"/>
      <c r="J408" s="543"/>
      <c r="K408" s="543"/>
      <c r="L408" s="543"/>
      <c r="M408" s="543"/>
      <c r="N408" s="543"/>
      <c r="O408" s="543"/>
      <c r="P408" s="543"/>
      <c r="Q408" s="543"/>
      <c r="R408" s="543"/>
      <c r="S408" s="543"/>
      <c r="T408" s="543"/>
      <c r="U408" s="543"/>
      <c r="V408" s="543"/>
    </row>
    <row r="409" spans="1:22">
      <c r="A409" s="523"/>
      <c r="B409" s="521"/>
      <c r="C409" s="521"/>
      <c r="D409" s="552"/>
      <c r="E409" s="552"/>
      <c r="F409" s="552"/>
      <c r="G409" s="552"/>
      <c r="H409" s="543"/>
      <c r="I409" s="543"/>
      <c r="J409" s="543"/>
      <c r="K409" s="543"/>
      <c r="L409" s="543"/>
      <c r="M409" s="543"/>
      <c r="N409" s="543"/>
      <c r="O409" s="543"/>
      <c r="P409" s="543"/>
      <c r="Q409" s="543"/>
      <c r="R409" s="543"/>
      <c r="S409" s="543"/>
      <c r="T409" s="543"/>
      <c r="U409" s="543"/>
      <c r="V409" s="543"/>
    </row>
    <row r="410" spans="1:22">
      <c r="A410" s="523"/>
      <c r="B410" s="521"/>
      <c r="C410" s="521"/>
      <c r="D410" s="552"/>
      <c r="E410" s="552"/>
      <c r="F410" s="552"/>
      <c r="G410" s="552"/>
      <c r="H410" s="543"/>
      <c r="I410" s="543"/>
      <c r="J410" s="543"/>
      <c r="K410" s="543"/>
      <c r="L410" s="543"/>
      <c r="M410" s="543"/>
      <c r="N410" s="543"/>
      <c r="O410" s="543"/>
      <c r="P410" s="543"/>
      <c r="Q410" s="543"/>
      <c r="R410" s="543"/>
      <c r="S410" s="543"/>
      <c r="T410" s="543"/>
      <c r="U410" s="543"/>
      <c r="V410" s="543"/>
    </row>
    <row r="411" spans="1:22">
      <c r="A411" s="523"/>
      <c r="B411" s="521"/>
      <c r="C411" s="521"/>
      <c r="D411" s="552"/>
      <c r="E411" s="552"/>
      <c r="F411" s="552"/>
      <c r="G411" s="552"/>
      <c r="H411" s="543"/>
      <c r="I411" s="543"/>
      <c r="J411" s="543"/>
      <c r="K411" s="543"/>
      <c r="L411" s="543"/>
      <c r="M411" s="543"/>
      <c r="N411" s="543"/>
      <c r="O411" s="543"/>
      <c r="P411" s="543"/>
      <c r="Q411" s="543"/>
      <c r="R411" s="543"/>
      <c r="S411" s="543"/>
      <c r="T411" s="543"/>
      <c r="U411" s="543"/>
      <c r="V411" s="543"/>
    </row>
    <row r="412" spans="1:22">
      <c r="A412" s="523"/>
      <c r="B412" s="521"/>
      <c r="C412" s="521"/>
      <c r="D412" s="552"/>
      <c r="E412" s="552"/>
      <c r="F412" s="552"/>
      <c r="G412" s="552"/>
      <c r="H412" s="543"/>
      <c r="I412" s="543"/>
      <c r="J412" s="543"/>
      <c r="K412" s="543"/>
      <c r="L412" s="543"/>
      <c r="M412" s="543"/>
      <c r="N412" s="543"/>
      <c r="O412" s="543"/>
      <c r="P412" s="543"/>
      <c r="Q412" s="543"/>
      <c r="R412" s="543"/>
      <c r="S412" s="543"/>
      <c r="T412" s="543"/>
      <c r="U412" s="543"/>
      <c r="V412" s="543"/>
    </row>
    <row r="413" spans="1:22">
      <c r="A413" s="523"/>
      <c r="B413" s="521"/>
      <c r="C413" s="521"/>
      <c r="D413" s="552"/>
      <c r="E413" s="552"/>
      <c r="F413" s="552"/>
      <c r="G413" s="552"/>
      <c r="H413" s="543"/>
      <c r="I413" s="543"/>
      <c r="J413" s="543"/>
      <c r="K413" s="543"/>
      <c r="L413" s="543"/>
      <c r="M413" s="543"/>
      <c r="N413" s="543"/>
      <c r="O413" s="543"/>
      <c r="P413" s="543"/>
      <c r="Q413" s="543"/>
      <c r="R413" s="543"/>
      <c r="S413" s="543"/>
      <c r="T413" s="543"/>
      <c r="U413" s="543"/>
      <c r="V413" s="543"/>
    </row>
    <row r="414" spans="1:22">
      <c r="A414" s="523"/>
      <c r="B414" s="521"/>
      <c r="C414" s="521"/>
      <c r="D414" s="552"/>
      <c r="E414" s="552"/>
      <c r="F414" s="552"/>
      <c r="G414" s="552"/>
      <c r="H414" s="543"/>
      <c r="I414" s="543"/>
      <c r="J414" s="543"/>
      <c r="K414" s="543"/>
      <c r="L414" s="543"/>
      <c r="M414" s="543"/>
      <c r="N414" s="543"/>
      <c r="O414" s="543"/>
      <c r="P414" s="543"/>
      <c r="Q414" s="543"/>
      <c r="R414" s="543"/>
      <c r="S414" s="543"/>
      <c r="T414" s="543"/>
      <c r="U414" s="543"/>
      <c r="V414" s="543"/>
    </row>
    <row r="415" spans="1:22">
      <c r="A415" s="523"/>
      <c r="B415" s="521"/>
      <c r="C415" s="521"/>
      <c r="D415" s="552"/>
      <c r="E415" s="552"/>
      <c r="F415" s="552"/>
      <c r="G415" s="552"/>
      <c r="H415" s="543"/>
      <c r="I415" s="543"/>
      <c r="J415" s="543"/>
      <c r="K415" s="543"/>
      <c r="L415" s="543"/>
      <c r="M415" s="543"/>
      <c r="N415" s="543"/>
      <c r="O415" s="543"/>
      <c r="P415" s="543"/>
      <c r="Q415" s="543"/>
      <c r="R415" s="543"/>
      <c r="S415" s="543"/>
      <c r="T415" s="543"/>
      <c r="U415" s="543"/>
      <c r="V415" s="543"/>
    </row>
    <row r="416" spans="1:22">
      <c r="A416" s="523"/>
      <c r="B416" s="521"/>
      <c r="C416" s="521"/>
      <c r="D416" s="552"/>
      <c r="E416" s="552"/>
      <c r="F416" s="552"/>
      <c r="G416" s="552"/>
      <c r="H416" s="543"/>
      <c r="I416" s="543"/>
      <c r="J416" s="543"/>
      <c r="K416" s="543"/>
      <c r="L416" s="543"/>
      <c r="M416" s="543"/>
      <c r="N416" s="543"/>
      <c r="O416" s="543"/>
      <c r="P416" s="543"/>
      <c r="Q416" s="543"/>
      <c r="R416" s="543"/>
      <c r="S416" s="543"/>
      <c r="T416" s="543"/>
      <c r="U416" s="543"/>
      <c r="V416" s="543"/>
    </row>
    <row r="417" spans="1:22">
      <c r="A417" s="523"/>
      <c r="B417" s="521"/>
      <c r="C417" s="521"/>
      <c r="D417" s="552"/>
      <c r="E417" s="552"/>
      <c r="F417" s="552"/>
      <c r="G417" s="552"/>
      <c r="H417" s="543"/>
      <c r="I417" s="543"/>
      <c r="J417" s="543"/>
      <c r="K417" s="543"/>
      <c r="L417" s="543"/>
      <c r="M417" s="543"/>
      <c r="N417" s="543"/>
      <c r="O417" s="543"/>
      <c r="P417" s="543"/>
      <c r="Q417" s="543"/>
      <c r="R417" s="543"/>
      <c r="S417" s="543"/>
      <c r="T417" s="543"/>
      <c r="U417" s="543"/>
      <c r="V417" s="543"/>
    </row>
    <row r="418" spans="1:22">
      <c r="A418" s="523"/>
      <c r="B418" s="521"/>
      <c r="C418" s="521"/>
      <c r="D418" s="552"/>
      <c r="E418" s="552"/>
      <c r="F418" s="552"/>
      <c r="G418" s="552"/>
      <c r="H418" s="543"/>
      <c r="I418" s="543"/>
      <c r="J418" s="543"/>
      <c r="K418" s="543"/>
      <c r="L418" s="543"/>
      <c r="M418" s="543"/>
      <c r="N418" s="543"/>
      <c r="O418" s="543"/>
      <c r="P418" s="543"/>
      <c r="Q418" s="543"/>
      <c r="R418" s="543"/>
      <c r="S418" s="543"/>
      <c r="T418" s="543"/>
      <c r="U418" s="543"/>
      <c r="V418" s="543"/>
    </row>
    <row r="419" spans="1:22">
      <c r="A419" s="523"/>
      <c r="B419" s="521"/>
      <c r="C419" s="521"/>
      <c r="D419" s="552"/>
      <c r="E419" s="552"/>
      <c r="F419" s="552"/>
      <c r="G419" s="552"/>
      <c r="H419" s="543"/>
      <c r="I419" s="543"/>
      <c r="J419" s="543"/>
      <c r="K419" s="543"/>
      <c r="L419" s="543"/>
      <c r="M419" s="543"/>
      <c r="N419" s="543"/>
      <c r="O419" s="543"/>
      <c r="P419" s="543"/>
      <c r="Q419" s="543"/>
      <c r="R419" s="543"/>
      <c r="S419" s="543"/>
      <c r="T419" s="543"/>
      <c r="U419" s="543"/>
      <c r="V419" s="543"/>
    </row>
    <row r="420" spans="1:22">
      <c r="A420" s="523"/>
      <c r="B420" s="521"/>
      <c r="C420" s="521"/>
      <c r="D420" s="552"/>
      <c r="E420" s="552"/>
      <c r="F420" s="552"/>
      <c r="G420" s="552"/>
      <c r="H420" s="543"/>
      <c r="I420" s="543"/>
      <c r="J420" s="543"/>
      <c r="K420" s="543"/>
      <c r="L420" s="543"/>
      <c r="M420" s="543"/>
      <c r="N420" s="543"/>
      <c r="O420" s="543"/>
      <c r="P420" s="543"/>
      <c r="Q420" s="543"/>
      <c r="R420" s="543"/>
      <c r="S420" s="543"/>
      <c r="T420" s="543"/>
      <c r="U420" s="543"/>
      <c r="V420" s="543"/>
    </row>
    <row r="421" spans="1:22">
      <c r="A421" s="523"/>
      <c r="B421" s="521"/>
      <c r="C421" s="521"/>
      <c r="D421" s="552"/>
      <c r="E421" s="552"/>
      <c r="F421" s="552"/>
      <c r="G421" s="552"/>
      <c r="H421" s="543"/>
      <c r="I421" s="543"/>
      <c r="J421" s="543"/>
      <c r="K421" s="543"/>
      <c r="L421" s="543"/>
      <c r="M421" s="543"/>
      <c r="N421" s="543"/>
      <c r="O421" s="543"/>
      <c r="P421" s="543"/>
      <c r="Q421" s="543"/>
      <c r="R421" s="543"/>
      <c r="S421" s="543"/>
      <c r="T421" s="543"/>
      <c r="U421" s="543"/>
      <c r="V421" s="543"/>
    </row>
    <row r="422" spans="1:22">
      <c r="A422" s="523"/>
      <c r="B422" s="521"/>
      <c r="C422" s="521"/>
      <c r="D422" s="552"/>
      <c r="E422" s="552"/>
      <c r="F422" s="552"/>
      <c r="G422" s="552"/>
      <c r="H422" s="543"/>
      <c r="I422" s="543"/>
      <c r="J422" s="543"/>
      <c r="K422" s="543"/>
      <c r="L422" s="543"/>
      <c r="M422" s="543"/>
      <c r="N422" s="543"/>
      <c r="O422" s="543"/>
      <c r="P422" s="543"/>
      <c r="Q422" s="543"/>
      <c r="R422" s="543"/>
      <c r="S422" s="543"/>
      <c r="T422" s="543"/>
      <c r="U422" s="543"/>
      <c r="V422" s="543"/>
    </row>
    <row r="423" spans="1:22">
      <c r="A423" s="523"/>
      <c r="B423" s="521"/>
      <c r="C423" s="521"/>
      <c r="D423" s="552"/>
      <c r="E423" s="552"/>
      <c r="F423" s="552"/>
      <c r="G423" s="552"/>
      <c r="H423" s="543"/>
      <c r="I423" s="543"/>
      <c r="J423" s="543"/>
      <c r="K423" s="543"/>
      <c r="L423" s="543"/>
      <c r="M423" s="543"/>
      <c r="N423" s="543"/>
      <c r="O423" s="543"/>
      <c r="P423" s="543"/>
      <c r="Q423" s="543"/>
      <c r="R423" s="543"/>
      <c r="S423" s="543"/>
      <c r="T423" s="543"/>
      <c r="U423" s="543"/>
      <c r="V423" s="543"/>
    </row>
    <row r="424" spans="1:22">
      <c r="A424" s="523"/>
      <c r="B424" s="521"/>
      <c r="C424" s="521"/>
      <c r="D424" s="552"/>
      <c r="E424" s="552"/>
      <c r="F424" s="552"/>
      <c r="G424" s="552"/>
      <c r="H424" s="543"/>
      <c r="I424" s="543"/>
      <c r="J424" s="543"/>
      <c r="K424" s="543"/>
      <c r="L424" s="543"/>
      <c r="M424" s="543"/>
      <c r="N424" s="543"/>
      <c r="O424" s="543"/>
      <c r="P424" s="543"/>
      <c r="Q424" s="543"/>
      <c r="R424" s="543"/>
      <c r="S424" s="543"/>
      <c r="T424" s="543"/>
      <c r="U424" s="543"/>
      <c r="V424" s="543"/>
    </row>
    <row r="425" spans="1:22">
      <c r="A425" s="523"/>
      <c r="B425" s="521"/>
      <c r="C425" s="521"/>
      <c r="D425" s="552"/>
      <c r="E425" s="552"/>
      <c r="F425" s="552"/>
      <c r="G425" s="552"/>
      <c r="H425" s="543"/>
      <c r="I425" s="543"/>
      <c r="J425" s="543"/>
      <c r="K425" s="543"/>
      <c r="L425" s="543"/>
      <c r="M425" s="543"/>
      <c r="N425" s="543"/>
      <c r="O425" s="543"/>
      <c r="P425" s="543"/>
      <c r="Q425" s="543"/>
      <c r="R425" s="543"/>
      <c r="S425" s="543"/>
      <c r="T425" s="543"/>
      <c r="U425" s="543"/>
      <c r="V425" s="543"/>
    </row>
    <row r="426" spans="1:22">
      <c r="A426" s="523"/>
      <c r="B426" s="521"/>
      <c r="C426" s="521"/>
      <c r="D426" s="552"/>
      <c r="E426" s="552"/>
      <c r="F426" s="552"/>
      <c r="G426" s="552"/>
      <c r="H426" s="543"/>
      <c r="I426" s="543"/>
      <c r="J426" s="543"/>
      <c r="K426" s="543"/>
      <c r="L426" s="543"/>
      <c r="M426" s="543"/>
      <c r="N426" s="543"/>
      <c r="O426" s="543"/>
      <c r="P426" s="543"/>
      <c r="Q426" s="543"/>
      <c r="R426" s="543"/>
      <c r="S426" s="543"/>
      <c r="T426" s="543"/>
      <c r="U426" s="543"/>
      <c r="V426" s="543"/>
    </row>
    <row r="427" spans="1:22">
      <c r="A427" s="523"/>
      <c r="B427" s="521"/>
      <c r="C427" s="521"/>
      <c r="D427" s="552"/>
      <c r="E427" s="552"/>
      <c r="F427" s="552"/>
      <c r="G427" s="552"/>
      <c r="H427" s="543"/>
      <c r="I427" s="543"/>
      <c r="J427" s="543"/>
      <c r="K427" s="543"/>
      <c r="L427" s="543"/>
      <c r="M427" s="543"/>
      <c r="N427" s="543"/>
      <c r="O427" s="543"/>
      <c r="P427" s="543"/>
      <c r="Q427" s="543"/>
      <c r="R427" s="543"/>
      <c r="S427" s="543"/>
      <c r="T427" s="543"/>
      <c r="U427" s="543"/>
      <c r="V427" s="543"/>
    </row>
    <row r="428" spans="1:22">
      <c r="A428" s="523"/>
      <c r="B428" s="521"/>
      <c r="C428" s="521"/>
      <c r="D428" s="552"/>
      <c r="E428" s="552"/>
      <c r="F428" s="552"/>
      <c r="G428" s="552"/>
      <c r="H428" s="543"/>
      <c r="I428" s="543"/>
      <c r="J428" s="543"/>
      <c r="K428" s="543"/>
      <c r="L428" s="543"/>
      <c r="M428" s="543"/>
      <c r="N428" s="543"/>
      <c r="O428" s="543"/>
      <c r="P428" s="543"/>
      <c r="Q428" s="543"/>
      <c r="R428" s="543"/>
      <c r="S428" s="543"/>
      <c r="T428" s="543"/>
      <c r="U428" s="543"/>
      <c r="V428" s="543"/>
    </row>
    <row r="429" spans="1:22">
      <c r="A429" s="523"/>
      <c r="B429" s="521"/>
      <c r="C429" s="521"/>
      <c r="D429" s="552"/>
      <c r="E429" s="552"/>
      <c r="F429" s="552"/>
      <c r="G429" s="552"/>
      <c r="H429" s="543"/>
      <c r="I429" s="543"/>
      <c r="J429" s="543"/>
      <c r="K429" s="543"/>
      <c r="L429" s="543"/>
      <c r="M429" s="543"/>
      <c r="N429" s="543"/>
      <c r="O429" s="543"/>
      <c r="P429" s="543"/>
      <c r="Q429" s="543"/>
      <c r="R429" s="543"/>
      <c r="S429" s="543"/>
      <c r="T429" s="543"/>
      <c r="U429" s="543"/>
      <c r="V429" s="543"/>
    </row>
    <row r="430" spans="1:22">
      <c r="A430" s="523"/>
      <c r="B430" s="521"/>
      <c r="C430" s="521"/>
      <c r="D430" s="552"/>
      <c r="E430" s="552"/>
      <c r="F430" s="552"/>
      <c r="G430" s="552"/>
      <c r="H430" s="543"/>
      <c r="I430" s="543"/>
      <c r="J430" s="543"/>
      <c r="K430" s="543"/>
      <c r="L430" s="543"/>
      <c r="M430" s="543"/>
      <c r="N430" s="543"/>
      <c r="O430" s="543"/>
      <c r="P430" s="543"/>
      <c r="Q430" s="543"/>
      <c r="R430" s="543"/>
      <c r="S430" s="543"/>
      <c r="T430" s="543"/>
      <c r="U430" s="543"/>
      <c r="V430" s="543"/>
    </row>
    <row r="431" spans="1:22">
      <c r="A431" s="523"/>
      <c r="B431" s="521"/>
      <c r="C431" s="521"/>
      <c r="D431" s="552"/>
      <c r="E431" s="552"/>
      <c r="F431" s="552"/>
      <c r="G431" s="552"/>
      <c r="H431" s="543"/>
      <c r="I431" s="543"/>
      <c r="J431" s="543"/>
      <c r="K431" s="543"/>
      <c r="L431" s="543"/>
      <c r="M431" s="543"/>
      <c r="N431" s="543"/>
      <c r="O431" s="543"/>
      <c r="P431" s="543"/>
      <c r="Q431" s="543"/>
      <c r="R431" s="543"/>
      <c r="S431" s="543"/>
      <c r="T431" s="543"/>
      <c r="U431" s="543"/>
      <c r="V431" s="543"/>
    </row>
    <row r="432" spans="1:22">
      <c r="A432" s="523"/>
      <c r="B432" s="521"/>
      <c r="C432" s="521"/>
      <c r="D432" s="552"/>
      <c r="E432" s="552"/>
      <c r="F432" s="552"/>
      <c r="G432" s="552"/>
      <c r="H432" s="543"/>
      <c r="I432" s="543"/>
      <c r="J432" s="543"/>
      <c r="K432" s="543"/>
      <c r="L432" s="543"/>
      <c r="M432" s="543"/>
      <c r="N432" s="543"/>
      <c r="O432" s="543"/>
      <c r="P432" s="543"/>
      <c r="Q432" s="543"/>
      <c r="R432" s="543"/>
      <c r="S432" s="543"/>
      <c r="T432" s="543"/>
      <c r="U432" s="543"/>
      <c r="V432" s="543"/>
    </row>
    <row r="433" spans="1:22">
      <c r="A433" s="523"/>
      <c r="B433" s="521"/>
      <c r="C433" s="521"/>
      <c r="D433" s="552"/>
      <c r="E433" s="552"/>
      <c r="F433" s="552"/>
      <c r="G433" s="552"/>
      <c r="H433" s="543"/>
      <c r="I433" s="543"/>
      <c r="J433" s="543"/>
      <c r="K433" s="543"/>
      <c r="L433" s="543"/>
      <c r="M433" s="543"/>
      <c r="N433" s="543"/>
      <c r="O433" s="543"/>
      <c r="P433" s="543"/>
      <c r="Q433" s="543"/>
      <c r="R433" s="543"/>
      <c r="S433" s="543"/>
      <c r="T433" s="543"/>
      <c r="U433" s="543"/>
      <c r="V433" s="543"/>
    </row>
    <row r="434" spans="1:22">
      <c r="A434" s="523"/>
      <c r="B434" s="521"/>
      <c r="C434" s="521"/>
      <c r="D434" s="552"/>
      <c r="E434" s="552"/>
      <c r="F434" s="552"/>
      <c r="G434" s="552"/>
      <c r="H434" s="543"/>
      <c r="I434" s="543"/>
      <c r="J434" s="543"/>
      <c r="K434" s="543"/>
      <c r="L434" s="543"/>
      <c r="M434" s="543"/>
      <c r="N434" s="543"/>
      <c r="O434" s="543"/>
      <c r="P434" s="543"/>
      <c r="Q434" s="543"/>
      <c r="R434" s="543"/>
      <c r="S434" s="543"/>
      <c r="T434" s="543"/>
      <c r="U434" s="543"/>
      <c r="V434" s="543"/>
    </row>
    <row r="435" spans="1:22">
      <c r="A435" s="523"/>
      <c r="B435" s="521"/>
      <c r="C435" s="521"/>
      <c r="D435" s="552"/>
      <c r="E435" s="552"/>
      <c r="F435" s="552"/>
      <c r="G435" s="552"/>
      <c r="H435" s="543"/>
      <c r="I435" s="543"/>
      <c r="J435" s="543"/>
      <c r="K435" s="543"/>
      <c r="L435" s="543"/>
      <c r="M435" s="543"/>
      <c r="N435" s="543"/>
      <c r="O435" s="543"/>
      <c r="P435" s="543"/>
      <c r="Q435" s="543"/>
      <c r="R435" s="543"/>
      <c r="S435" s="543"/>
      <c r="T435" s="543"/>
      <c r="U435" s="543"/>
      <c r="V435" s="543"/>
    </row>
    <row r="436" spans="1:22">
      <c r="A436" s="523"/>
      <c r="B436" s="521"/>
      <c r="C436" s="521"/>
      <c r="D436" s="552"/>
      <c r="E436" s="552"/>
      <c r="F436" s="552"/>
      <c r="G436" s="552"/>
      <c r="H436" s="543"/>
      <c r="I436" s="543"/>
      <c r="J436" s="543"/>
      <c r="K436" s="543"/>
      <c r="L436" s="543"/>
      <c r="M436" s="543"/>
      <c r="N436" s="543"/>
      <c r="O436" s="543"/>
      <c r="P436" s="543"/>
      <c r="Q436" s="543"/>
      <c r="R436" s="543"/>
      <c r="S436" s="543"/>
      <c r="T436" s="543"/>
      <c r="U436" s="543"/>
      <c r="V436" s="543"/>
    </row>
    <row r="437" spans="1:22">
      <c r="A437" s="523"/>
      <c r="B437" s="521"/>
      <c r="C437" s="521"/>
      <c r="D437" s="552"/>
      <c r="E437" s="552"/>
      <c r="F437" s="552"/>
      <c r="G437" s="552"/>
      <c r="H437" s="543"/>
      <c r="I437" s="543"/>
      <c r="J437" s="543"/>
      <c r="K437" s="543"/>
      <c r="L437" s="543"/>
      <c r="M437" s="543"/>
      <c r="N437" s="543"/>
      <c r="O437" s="543"/>
      <c r="P437" s="543"/>
      <c r="Q437" s="543"/>
      <c r="R437" s="543"/>
      <c r="S437" s="543"/>
      <c r="T437" s="543"/>
      <c r="U437" s="543"/>
      <c r="V437" s="543"/>
    </row>
    <row r="438" spans="1:22">
      <c r="A438" s="523"/>
      <c r="B438" s="521"/>
      <c r="C438" s="521"/>
      <c r="D438" s="552"/>
      <c r="E438" s="552"/>
      <c r="F438" s="552"/>
      <c r="G438" s="552"/>
      <c r="H438" s="543"/>
      <c r="I438" s="543"/>
      <c r="J438" s="543"/>
      <c r="K438" s="543"/>
      <c r="L438" s="543"/>
      <c r="M438" s="543"/>
      <c r="N438" s="543"/>
      <c r="O438" s="543"/>
      <c r="P438" s="543"/>
      <c r="Q438" s="543"/>
      <c r="R438" s="543"/>
      <c r="S438" s="543"/>
      <c r="T438" s="543"/>
      <c r="U438" s="543"/>
      <c r="V438" s="543"/>
    </row>
    <row r="439" spans="1:22">
      <c r="A439" s="523"/>
      <c r="B439" s="521"/>
      <c r="C439" s="521"/>
      <c r="D439" s="552"/>
      <c r="E439" s="552"/>
      <c r="F439" s="552"/>
      <c r="G439" s="552"/>
      <c r="H439" s="543"/>
      <c r="I439" s="543"/>
      <c r="J439" s="543"/>
      <c r="K439" s="543"/>
      <c r="L439" s="543"/>
      <c r="M439" s="543"/>
      <c r="N439" s="543"/>
      <c r="O439" s="543"/>
      <c r="P439" s="543"/>
      <c r="Q439" s="543"/>
      <c r="R439" s="543"/>
      <c r="S439" s="543"/>
      <c r="T439" s="543"/>
      <c r="U439" s="543"/>
      <c r="V439" s="543"/>
    </row>
    <row r="440" spans="1:22">
      <c r="A440" s="523"/>
      <c r="B440" s="521"/>
      <c r="C440" s="521"/>
      <c r="D440" s="552"/>
      <c r="E440" s="552"/>
      <c r="F440" s="552"/>
      <c r="G440" s="552"/>
      <c r="H440" s="543"/>
      <c r="I440" s="543"/>
      <c r="J440" s="543"/>
      <c r="K440" s="543"/>
      <c r="L440" s="543"/>
      <c r="M440" s="543"/>
      <c r="N440" s="543"/>
      <c r="O440" s="543"/>
      <c r="P440" s="543"/>
      <c r="Q440" s="543"/>
      <c r="R440" s="543"/>
      <c r="S440" s="543"/>
      <c r="T440" s="543"/>
      <c r="U440" s="543"/>
      <c r="V440" s="543"/>
    </row>
    <row r="441" spans="1:22">
      <c r="A441" s="523"/>
      <c r="B441" s="521"/>
      <c r="C441" s="521"/>
      <c r="D441" s="552"/>
      <c r="E441" s="552"/>
      <c r="F441" s="552"/>
      <c r="G441" s="552"/>
      <c r="H441" s="543"/>
      <c r="I441" s="543"/>
      <c r="J441" s="543"/>
      <c r="K441" s="543"/>
      <c r="L441" s="543"/>
      <c r="M441" s="543"/>
      <c r="N441" s="543"/>
      <c r="O441" s="543"/>
      <c r="P441" s="543"/>
      <c r="Q441" s="543"/>
      <c r="R441" s="543"/>
      <c r="S441" s="543"/>
      <c r="T441" s="543"/>
      <c r="U441" s="543"/>
      <c r="V441" s="543"/>
    </row>
    <row r="442" spans="1:22">
      <c r="A442" s="523"/>
      <c r="B442" s="521"/>
      <c r="C442" s="521"/>
      <c r="D442" s="552"/>
      <c r="E442" s="552"/>
      <c r="F442" s="552"/>
      <c r="G442" s="552"/>
      <c r="H442" s="543"/>
      <c r="I442" s="543"/>
      <c r="J442" s="543"/>
      <c r="K442" s="543"/>
      <c r="L442" s="543"/>
      <c r="M442" s="543"/>
      <c r="N442" s="543"/>
      <c r="O442" s="543"/>
      <c r="P442" s="543"/>
      <c r="Q442" s="543"/>
      <c r="R442" s="543"/>
      <c r="S442" s="543"/>
      <c r="T442" s="543"/>
      <c r="U442" s="543"/>
      <c r="V442" s="543"/>
    </row>
    <row r="443" spans="1:22">
      <c r="A443" s="523"/>
      <c r="B443" s="521"/>
      <c r="C443" s="521"/>
      <c r="D443" s="552"/>
      <c r="E443" s="552"/>
      <c r="F443" s="552"/>
      <c r="G443" s="552"/>
      <c r="H443" s="543"/>
      <c r="I443" s="543"/>
      <c r="J443" s="543"/>
      <c r="K443" s="543"/>
      <c r="L443" s="543"/>
      <c r="M443" s="543"/>
      <c r="N443" s="543"/>
      <c r="O443" s="543"/>
      <c r="P443" s="543"/>
      <c r="Q443" s="543"/>
      <c r="R443" s="543"/>
      <c r="S443" s="543"/>
      <c r="T443" s="543"/>
      <c r="U443" s="543"/>
      <c r="V443" s="543"/>
    </row>
    <row r="444" spans="1:22">
      <c r="A444" s="523"/>
      <c r="B444" s="521"/>
      <c r="C444" s="521"/>
      <c r="D444" s="552"/>
      <c r="E444" s="552"/>
      <c r="F444" s="552"/>
      <c r="G444" s="552"/>
      <c r="H444" s="543"/>
      <c r="I444" s="543"/>
      <c r="J444" s="543"/>
      <c r="K444" s="543"/>
      <c r="L444" s="543"/>
      <c r="M444" s="543"/>
      <c r="N444" s="543"/>
      <c r="O444" s="543"/>
      <c r="P444" s="543"/>
      <c r="Q444" s="543"/>
      <c r="R444" s="543"/>
      <c r="S444" s="543"/>
      <c r="T444" s="543"/>
      <c r="U444" s="543"/>
      <c r="V444" s="543"/>
    </row>
    <row r="445" spans="1:22">
      <c r="A445" s="523"/>
      <c r="B445" s="521"/>
      <c r="C445" s="521"/>
      <c r="D445" s="552"/>
      <c r="E445" s="552"/>
      <c r="F445" s="552"/>
      <c r="G445" s="552"/>
      <c r="H445" s="543"/>
      <c r="I445" s="543"/>
      <c r="J445" s="543"/>
      <c r="K445" s="543"/>
      <c r="L445" s="543"/>
      <c r="M445" s="543"/>
      <c r="N445" s="543"/>
      <c r="O445" s="543"/>
      <c r="P445" s="543"/>
      <c r="Q445" s="543"/>
      <c r="R445" s="543"/>
      <c r="S445" s="543"/>
      <c r="T445" s="543"/>
      <c r="U445" s="543"/>
      <c r="V445" s="543"/>
    </row>
    <row r="446" spans="1:22">
      <c r="A446" s="523"/>
      <c r="B446" s="521"/>
      <c r="C446" s="521"/>
      <c r="D446" s="552"/>
      <c r="E446" s="552"/>
      <c r="F446" s="552"/>
      <c r="G446" s="552"/>
      <c r="H446" s="543"/>
      <c r="I446" s="543"/>
      <c r="J446" s="543"/>
      <c r="K446" s="543"/>
      <c r="L446" s="543"/>
      <c r="M446" s="543"/>
      <c r="N446" s="543"/>
      <c r="O446" s="543"/>
      <c r="P446" s="543"/>
      <c r="Q446" s="543"/>
      <c r="R446" s="543"/>
      <c r="S446" s="543"/>
      <c r="T446" s="543"/>
      <c r="U446" s="543"/>
      <c r="V446" s="543"/>
    </row>
    <row r="447" spans="1:22">
      <c r="A447" s="523"/>
      <c r="B447" s="521"/>
      <c r="C447" s="521"/>
      <c r="D447" s="552"/>
      <c r="E447" s="552"/>
      <c r="F447" s="552"/>
      <c r="G447" s="552"/>
      <c r="H447" s="543"/>
      <c r="I447" s="543"/>
      <c r="J447" s="543"/>
      <c r="K447" s="543"/>
      <c r="L447" s="543"/>
      <c r="M447" s="543"/>
      <c r="N447" s="543"/>
      <c r="O447" s="543"/>
      <c r="P447" s="543"/>
      <c r="Q447" s="543"/>
      <c r="R447" s="543"/>
      <c r="S447" s="543"/>
      <c r="T447" s="543"/>
      <c r="U447" s="543"/>
      <c r="V447" s="543"/>
    </row>
    <row r="448" spans="1:22">
      <c r="A448" s="523"/>
      <c r="B448" s="521"/>
      <c r="C448" s="521"/>
      <c r="D448" s="552"/>
      <c r="E448" s="552"/>
      <c r="F448" s="552"/>
      <c r="G448" s="552"/>
      <c r="H448" s="543"/>
      <c r="I448" s="543"/>
      <c r="J448" s="543"/>
      <c r="K448" s="543"/>
      <c r="L448" s="543"/>
      <c r="M448" s="543"/>
      <c r="N448" s="543"/>
      <c r="O448" s="543"/>
      <c r="P448" s="543"/>
      <c r="Q448" s="543"/>
      <c r="R448" s="543"/>
      <c r="S448" s="543"/>
      <c r="T448" s="543"/>
      <c r="U448" s="543"/>
      <c r="V448" s="543"/>
    </row>
    <row r="449" spans="1:22">
      <c r="A449" s="523"/>
      <c r="B449" s="521"/>
      <c r="C449" s="521"/>
      <c r="D449" s="552"/>
      <c r="E449" s="552"/>
      <c r="F449" s="552"/>
      <c r="G449" s="552"/>
      <c r="H449" s="543"/>
      <c r="I449" s="543"/>
      <c r="J449" s="543"/>
      <c r="K449" s="543"/>
      <c r="L449" s="543"/>
      <c r="M449" s="543"/>
      <c r="N449" s="543"/>
      <c r="O449" s="543"/>
      <c r="P449" s="543"/>
      <c r="Q449" s="543"/>
      <c r="R449" s="543"/>
      <c r="S449" s="543"/>
      <c r="T449" s="543"/>
      <c r="U449" s="543"/>
      <c r="V449" s="543"/>
    </row>
    <row r="450" spans="1:22">
      <c r="A450" s="523"/>
      <c r="B450" s="521"/>
      <c r="C450" s="521"/>
      <c r="D450" s="552"/>
      <c r="E450" s="552"/>
      <c r="F450" s="552"/>
      <c r="G450" s="552"/>
      <c r="H450" s="543"/>
      <c r="I450" s="543"/>
      <c r="J450" s="543"/>
      <c r="K450" s="543"/>
      <c r="L450" s="543"/>
      <c r="M450" s="543"/>
      <c r="N450" s="543"/>
      <c r="O450" s="543"/>
      <c r="P450" s="543"/>
      <c r="Q450" s="543"/>
      <c r="R450" s="543"/>
      <c r="S450" s="543"/>
      <c r="T450" s="543"/>
      <c r="U450" s="543"/>
      <c r="V450" s="543"/>
    </row>
    <row r="451" spans="1:22">
      <c r="A451" s="523"/>
      <c r="B451" s="521"/>
      <c r="C451" s="521"/>
      <c r="D451" s="552"/>
      <c r="E451" s="552"/>
      <c r="F451" s="552"/>
      <c r="G451" s="552"/>
      <c r="H451" s="543"/>
      <c r="I451" s="543"/>
      <c r="J451" s="543"/>
      <c r="K451" s="543"/>
      <c r="L451" s="543"/>
      <c r="M451" s="543"/>
      <c r="N451" s="543"/>
      <c r="O451" s="543"/>
      <c r="P451" s="543"/>
      <c r="Q451" s="543"/>
      <c r="R451" s="543"/>
      <c r="S451" s="543"/>
      <c r="T451" s="543"/>
      <c r="U451" s="543"/>
      <c r="V451" s="543"/>
    </row>
  </sheetData>
  <mergeCells count="33">
    <mergeCell ref="V1:AA1"/>
    <mergeCell ref="T9:X9"/>
    <mergeCell ref="A3:AA3"/>
    <mergeCell ref="A6:L6"/>
    <mergeCell ref="AA9:AA12"/>
    <mergeCell ref="A5:AA5"/>
    <mergeCell ref="Z9:Z12"/>
    <mergeCell ref="V10:V12"/>
    <mergeCell ref="Y9:Y12"/>
    <mergeCell ref="A9:A12"/>
    <mergeCell ref="B9:B12"/>
    <mergeCell ref="U10:U12"/>
    <mergeCell ref="X10:X12"/>
    <mergeCell ref="C9:F9"/>
    <mergeCell ref="C10:C12"/>
    <mergeCell ref="D10:D12"/>
    <mergeCell ref="E10:E12"/>
    <mergeCell ref="F10:F12"/>
    <mergeCell ref="I9:I12"/>
    <mergeCell ref="G9:G12"/>
    <mergeCell ref="S11:S12"/>
    <mergeCell ref="T10:T12"/>
    <mergeCell ref="P10:P12"/>
    <mergeCell ref="O9:O12"/>
    <mergeCell ref="H9:H12"/>
    <mergeCell ref="Q11:Q12"/>
    <mergeCell ref="R11:R12"/>
    <mergeCell ref="Q10:S10"/>
    <mergeCell ref="W10:W12"/>
    <mergeCell ref="J9:K11"/>
    <mergeCell ref="M9:N11"/>
    <mergeCell ref="P9:S9"/>
    <mergeCell ref="L9:L12"/>
  </mergeCells>
  <pageMargins left="0.11811023622047245" right="0.11811023622047245" top="0.15748031496062992" bottom="0.15748031496062992" header="0.31496062992125984" footer="0.31496062992125984"/>
  <pageSetup paperSize="9" scale="39" fitToHeight="2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4"/>
  <sheetViews>
    <sheetView zoomScale="70" zoomScaleNormal="70" workbookViewId="0">
      <selection activeCell="N8" sqref="N8:N11"/>
    </sheetView>
  </sheetViews>
  <sheetFormatPr defaultColWidth="9" defaultRowHeight="15"/>
  <cols>
    <col min="1" max="1" width="6" style="616" bestFit="1" customWidth="1"/>
    <col min="2" max="2" width="50.85546875" style="583" customWidth="1"/>
    <col min="3" max="3" width="5.85546875" style="583" customWidth="1"/>
    <col min="4" max="6" width="5.85546875" style="584" customWidth="1"/>
    <col min="7" max="7" width="13.42578125" style="584" customWidth="1"/>
    <col min="8" max="8" width="13.28515625" style="584" customWidth="1"/>
    <col min="9" max="9" width="15.7109375" style="584" customWidth="1"/>
    <col min="10" max="10" width="13.28515625" style="584" customWidth="1"/>
    <col min="11" max="11" width="15.85546875" style="585" customWidth="1"/>
    <col min="12" max="12" width="18.28515625" style="585" customWidth="1"/>
    <col min="13" max="13" width="14.7109375" style="585" customWidth="1"/>
    <col min="14" max="14" width="14.5703125" style="585" customWidth="1"/>
    <col min="15" max="15" width="10.28515625" style="585" bestFit="1" customWidth="1"/>
    <col min="16" max="16" width="12.28515625" style="585" customWidth="1"/>
    <col min="17" max="17" width="13" style="585" customWidth="1"/>
    <col min="18" max="18" width="10.5703125" style="585" customWidth="1"/>
    <col min="19" max="20" width="15.42578125" style="584" customWidth="1"/>
    <col min="21" max="256" width="9" style="585"/>
    <col min="257" max="257" width="6" style="585" bestFit="1" customWidth="1"/>
    <col min="258" max="258" width="50.85546875" style="585" customWidth="1"/>
    <col min="259" max="262" width="5.85546875" style="585" customWidth="1"/>
    <col min="263" max="263" width="13.42578125" style="585" customWidth="1"/>
    <col min="264" max="264" width="13.28515625" style="585" customWidth="1"/>
    <col min="265" max="265" width="15.7109375" style="585" customWidth="1"/>
    <col min="266" max="266" width="13.28515625" style="585" customWidth="1"/>
    <col min="267" max="267" width="15.85546875" style="585" customWidth="1"/>
    <col min="268" max="268" width="18.28515625" style="585" customWidth="1"/>
    <col min="269" max="269" width="14.7109375" style="585" customWidth="1"/>
    <col min="270" max="270" width="14.5703125" style="585" customWidth="1"/>
    <col min="271" max="271" width="10.28515625" style="585" bestFit="1" customWidth="1"/>
    <col min="272" max="272" width="12.28515625" style="585" customWidth="1"/>
    <col min="273" max="273" width="13" style="585" customWidth="1"/>
    <col min="274" max="274" width="10.5703125" style="585" customWidth="1"/>
    <col min="275" max="276" width="15.42578125" style="585" customWidth="1"/>
    <col min="277" max="512" width="9" style="585"/>
    <col min="513" max="513" width="6" style="585" bestFit="1" customWidth="1"/>
    <col min="514" max="514" width="50.85546875" style="585" customWidth="1"/>
    <col min="515" max="518" width="5.85546875" style="585" customWidth="1"/>
    <col min="519" max="519" width="13.42578125" style="585" customWidth="1"/>
    <col min="520" max="520" width="13.28515625" style="585" customWidth="1"/>
    <col min="521" max="521" width="15.7109375" style="585" customWidth="1"/>
    <col min="522" max="522" width="13.28515625" style="585" customWidth="1"/>
    <col min="523" max="523" width="15.85546875" style="585" customWidth="1"/>
    <col min="524" max="524" width="18.28515625" style="585" customWidth="1"/>
    <col min="525" max="525" width="14.7109375" style="585" customWidth="1"/>
    <col min="526" max="526" width="14.5703125" style="585" customWidth="1"/>
    <col min="527" max="527" width="10.28515625" style="585" bestFit="1" customWidth="1"/>
    <col min="528" max="528" width="12.28515625" style="585" customWidth="1"/>
    <col min="529" max="529" width="13" style="585" customWidth="1"/>
    <col min="530" max="530" width="10.5703125" style="585" customWidth="1"/>
    <col min="531" max="532" width="15.42578125" style="585" customWidth="1"/>
    <col min="533" max="768" width="9" style="585"/>
    <col min="769" max="769" width="6" style="585" bestFit="1" customWidth="1"/>
    <col min="770" max="770" width="50.85546875" style="585" customWidth="1"/>
    <col min="771" max="774" width="5.85546875" style="585" customWidth="1"/>
    <col min="775" max="775" width="13.42578125" style="585" customWidth="1"/>
    <col min="776" max="776" width="13.28515625" style="585" customWidth="1"/>
    <col min="777" max="777" width="15.7109375" style="585" customWidth="1"/>
    <col min="778" max="778" width="13.28515625" style="585" customWidth="1"/>
    <col min="779" max="779" width="15.85546875" style="585" customWidth="1"/>
    <col min="780" max="780" width="18.28515625" style="585" customWidth="1"/>
    <col min="781" max="781" width="14.7109375" style="585" customWidth="1"/>
    <col min="782" max="782" width="14.5703125" style="585" customWidth="1"/>
    <col min="783" max="783" width="10.28515625" style="585" bestFit="1" customWidth="1"/>
    <col min="784" max="784" width="12.28515625" style="585" customWidth="1"/>
    <col min="785" max="785" width="13" style="585" customWidth="1"/>
    <col min="786" max="786" width="10.5703125" style="585" customWidth="1"/>
    <col min="787" max="788" width="15.42578125" style="585" customWidth="1"/>
    <col min="789" max="1024" width="9" style="585"/>
    <col min="1025" max="1025" width="6" style="585" bestFit="1" customWidth="1"/>
    <col min="1026" max="1026" width="50.85546875" style="585" customWidth="1"/>
    <col min="1027" max="1030" width="5.85546875" style="585" customWidth="1"/>
    <col min="1031" max="1031" width="13.42578125" style="585" customWidth="1"/>
    <col min="1032" max="1032" width="13.28515625" style="585" customWidth="1"/>
    <col min="1033" max="1033" width="15.7109375" style="585" customWidth="1"/>
    <col min="1034" max="1034" width="13.28515625" style="585" customWidth="1"/>
    <col min="1035" max="1035" width="15.85546875" style="585" customWidth="1"/>
    <col min="1036" max="1036" width="18.28515625" style="585" customWidth="1"/>
    <col min="1037" max="1037" width="14.7109375" style="585" customWidth="1"/>
    <col min="1038" max="1038" width="14.5703125" style="585" customWidth="1"/>
    <col min="1039" max="1039" width="10.28515625" style="585" bestFit="1" customWidth="1"/>
    <col min="1040" max="1040" width="12.28515625" style="585" customWidth="1"/>
    <col min="1041" max="1041" width="13" style="585" customWidth="1"/>
    <col min="1042" max="1042" width="10.5703125" style="585" customWidth="1"/>
    <col min="1043" max="1044" width="15.42578125" style="585" customWidth="1"/>
    <col min="1045" max="1280" width="9" style="585"/>
    <col min="1281" max="1281" width="6" style="585" bestFit="1" customWidth="1"/>
    <col min="1282" max="1282" width="50.85546875" style="585" customWidth="1"/>
    <col min="1283" max="1286" width="5.85546875" style="585" customWidth="1"/>
    <col min="1287" max="1287" width="13.42578125" style="585" customWidth="1"/>
    <col min="1288" max="1288" width="13.28515625" style="585" customWidth="1"/>
    <col min="1289" max="1289" width="15.7109375" style="585" customWidth="1"/>
    <col min="1290" max="1290" width="13.28515625" style="585" customWidth="1"/>
    <col min="1291" max="1291" width="15.85546875" style="585" customWidth="1"/>
    <col min="1292" max="1292" width="18.28515625" style="585" customWidth="1"/>
    <col min="1293" max="1293" width="14.7109375" style="585" customWidth="1"/>
    <col min="1294" max="1294" width="14.5703125" style="585" customWidth="1"/>
    <col min="1295" max="1295" width="10.28515625" style="585" bestFit="1" customWidth="1"/>
    <col min="1296" max="1296" width="12.28515625" style="585" customWidth="1"/>
    <col min="1297" max="1297" width="13" style="585" customWidth="1"/>
    <col min="1298" max="1298" width="10.5703125" style="585" customWidth="1"/>
    <col min="1299" max="1300" width="15.42578125" style="585" customWidth="1"/>
    <col min="1301" max="1536" width="9" style="585"/>
    <col min="1537" max="1537" width="6" style="585" bestFit="1" customWidth="1"/>
    <col min="1538" max="1538" width="50.85546875" style="585" customWidth="1"/>
    <col min="1539" max="1542" width="5.85546875" style="585" customWidth="1"/>
    <col min="1543" max="1543" width="13.42578125" style="585" customWidth="1"/>
    <col min="1544" max="1544" width="13.28515625" style="585" customWidth="1"/>
    <col min="1545" max="1545" width="15.7109375" style="585" customWidth="1"/>
    <col min="1546" max="1546" width="13.28515625" style="585" customWidth="1"/>
    <col min="1547" max="1547" width="15.85546875" style="585" customWidth="1"/>
    <col min="1548" max="1548" width="18.28515625" style="585" customWidth="1"/>
    <col min="1549" max="1549" width="14.7109375" style="585" customWidth="1"/>
    <col min="1550" max="1550" width="14.5703125" style="585" customWidth="1"/>
    <col min="1551" max="1551" width="10.28515625" style="585" bestFit="1" customWidth="1"/>
    <col min="1552" max="1552" width="12.28515625" style="585" customWidth="1"/>
    <col min="1553" max="1553" width="13" style="585" customWidth="1"/>
    <col min="1554" max="1554" width="10.5703125" style="585" customWidth="1"/>
    <col min="1555" max="1556" width="15.42578125" style="585" customWidth="1"/>
    <col min="1557" max="1792" width="9" style="585"/>
    <col min="1793" max="1793" width="6" style="585" bestFit="1" customWidth="1"/>
    <col min="1794" max="1794" width="50.85546875" style="585" customWidth="1"/>
    <col min="1795" max="1798" width="5.85546875" style="585" customWidth="1"/>
    <col min="1799" max="1799" width="13.42578125" style="585" customWidth="1"/>
    <col min="1800" max="1800" width="13.28515625" style="585" customWidth="1"/>
    <col min="1801" max="1801" width="15.7109375" style="585" customWidth="1"/>
    <col min="1802" max="1802" width="13.28515625" style="585" customWidth="1"/>
    <col min="1803" max="1803" width="15.85546875" style="585" customWidth="1"/>
    <col min="1804" max="1804" width="18.28515625" style="585" customWidth="1"/>
    <col min="1805" max="1805" width="14.7109375" style="585" customWidth="1"/>
    <col min="1806" max="1806" width="14.5703125" style="585" customWidth="1"/>
    <col min="1807" max="1807" width="10.28515625" style="585" bestFit="1" customWidth="1"/>
    <col min="1808" max="1808" width="12.28515625" style="585" customWidth="1"/>
    <col min="1809" max="1809" width="13" style="585" customWidth="1"/>
    <col min="1810" max="1810" width="10.5703125" style="585" customWidth="1"/>
    <col min="1811" max="1812" width="15.42578125" style="585" customWidth="1"/>
    <col min="1813" max="2048" width="9" style="585"/>
    <col min="2049" max="2049" width="6" style="585" bestFit="1" customWidth="1"/>
    <col min="2050" max="2050" width="50.85546875" style="585" customWidth="1"/>
    <col min="2051" max="2054" width="5.85546875" style="585" customWidth="1"/>
    <col min="2055" max="2055" width="13.42578125" style="585" customWidth="1"/>
    <col min="2056" max="2056" width="13.28515625" style="585" customWidth="1"/>
    <col min="2057" max="2057" width="15.7109375" style="585" customWidth="1"/>
    <col min="2058" max="2058" width="13.28515625" style="585" customWidth="1"/>
    <col min="2059" max="2059" width="15.85546875" style="585" customWidth="1"/>
    <col min="2060" max="2060" width="18.28515625" style="585" customWidth="1"/>
    <col min="2061" max="2061" width="14.7109375" style="585" customWidth="1"/>
    <col min="2062" max="2062" width="14.5703125" style="585" customWidth="1"/>
    <col min="2063" max="2063" width="10.28515625" style="585" bestFit="1" customWidth="1"/>
    <col min="2064" max="2064" width="12.28515625" style="585" customWidth="1"/>
    <col min="2065" max="2065" width="13" style="585" customWidth="1"/>
    <col min="2066" max="2066" width="10.5703125" style="585" customWidth="1"/>
    <col min="2067" max="2068" width="15.42578125" style="585" customWidth="1"/>
    <col min="2069" max="2304" width="9" style="585"/>
    <col min="2305" max="2305" width="6" style="585" bestFit="1" customWidth="1"/>
    <col min="2306" max="2306" width="50.85546875" style="585" customWidth="1"/>
    <col min="2307" max="2310" width="5.85546875" style="585" customWidth="1"/>
    <col min="2311" max="2311" width="13.42578125" style="585" customWidth="1"/>
    <col min="2312" max="2312" width="13.28515625" style="585" customWidth="1"/>
    <col min="2313" max="2313" width="15.7109375" style="585" customWidth="1"/>
    <col min="2314" max="2314" width="13.28515625" style="585" customWidth="1"/>
    <col min="2315" max="2315" width="15.85546875" style="585" customWidth="1"/>
    <col min="2316" max="2316" width="18.28515625" style="585" customWidth="1"/>
    <col min="2317" max="2317" width="14.7109375" style="585" customWidth="1"/>
    <col min="2318" max="2318" width="14.5703125" style="585" customWidth="1"/>
    <col min="2319" max="2319" width="10.28515625" style="585" bestFit="1" customWidth="1"/>
    <col min="2320" max="2320" width="12.28515625" style="585" customWidth="1"/>
    <col min="2321" max="2321" width="13" style="585" customWidth="1"/>
    <col min="2322" max="2322" width="10.5703125" style="585" customWidth="1"/>
    <col min="2323" max="2324" width="15.42578125" style="585" customWidth="1"/>
    <col min="2325" max="2560" width="9" style="585"/>
    <col min="2561" max="2561" width="6" style="585" bestFit="1" customWidth="1"/>
    <col min="2562" max="2562" width="50.85546875" style="585" customWidth="1"/>
    <col min="2563" max="2566" width="5.85546875" style="585" customWidth="1"/>
    <col min="2567" max="2567" width="13.42578125" style="585" customWidth="1"/>
    <col min="2568" max="2568" width="13.28515625" style="585" customWidth="1"/>
    <col min="2569" max="2569" width="15.7109375" style="585" customWidth="1"/>
    <col min="2570" max="2570" width="13.28515625" style="585" customWidth="1"/>
    <col min="2571" max="2571" width="15.85546875" style="585" customWidth="1"/>
    <col min="2572" max="2572" width="18.28515625" style="585" customWidth="1"/>
    <col min="2573" max="2573" width="14.7109375" style="585" customWidth="1"/>
    <col min="2574" max="2574" width="14.5703125" style="585" customWidth="1"/>
    <col min="2575" max="2575" width="10.28515625" style="585" bestFit="1" customWidth="1"/>
    <col min="2576" max="2576" width="12.28515625" style="585" customWidth="1"/>
    <col min="2577" max="2577" width="13" style="585" customWidth="1"/>
    <col min="2578" max="2578" width="10.5703125" style="585" customWidth="1"/>
    <col min="2579" max="2580" width="15.42578125" style="585" customWidth="1"/>
    <col min="2581" max="2816" width="9" style="585"/>
    <col min="2817" max="2817" width="6" style="585" bestFit="1" customWidth="1"/>
    <col min="2818" max="2818" width="50.85546875" style="585" customWidth="1"/>
    <col min="2819" max="2822" width="5.85546875" style="585" customWidth="1"/>
    <col min="2823" max="2823" width="13.42578125" style="585" customWidth="1"/>
    <col min="2824" max="2824" width="13.28515625" style="585" customWidth="1"/>
    <col min="2825" max="2825" width="15.7109375" style="585" customWidth="1"/>
    <col min="2826" max="2826" width="13.28515625" style="585" customWidth="1"/>
    <col min="2827" max="2827" width="15.85546875" style="585" customWidth="1"/>
    <col min="2828" max="2828" width="18.28515625" style="585" customWidth="1"/>
    <col min="2829" max="2829" width="14.7109375" style="585" customWidth="1"/>
    <col min="2830" max="2830" width="14.5703125" style="585" customWidth="1"/>
    <col min="2831" max="2831" width="10.28515625" style="585" bestFit="1" customWidth="1"/>
    <col min="2832" max="2832" width="12.28515625" style="585" customWidth="1"/>
    <col min="2833" max="2833" width="13" style="585" customWidth="1"/>
    <col min="2834" max="2834" width="10.5703125" style="585" customWidth="1"/>
    <col min="2835" max="2836" width="15.42578125" style="585" customWidth="1"/>
    <col min="2837" max="3072" width="9" style="585"/>
    <col min="3073" max="3073" width="6" style="585" bestFit="1" customWidth="1"/>
    <col min="3074" max="3074" width="50.85546875" style="585" customWidth="1"/>
    <col min="3075" max="3078" width="5.85546875" style="585" customWidth="1"/>
    <col min="3079" max="3079" width="13.42578125" style="585" customWidth="1"/>
    <col min="3080" max="3080" width="13.28515625" style="585" customWidth="1"/>
    <col min="3081" max="3081" width="15.7109375" style="585" customWidth="1"/>
    <col min="3082" max="3082" width="13.28515625" style="585" customWidth="1"/>
    <col min="3083" max="3083" width="15.85546875" style="585" customWidth="1"/>
    <col min="3084" max="3084" width="18.28515625" style="585" customWidth="1"/>
    <col min="3085" max="3085" width="14.7109375" style="585" customWidth="1"/>
    <col min="3086" max="3086" width="14.5703125" style="585" customWidth="1"/>
    <col min="3087" max="3087" width="10.28515625" style="585" bestFit="1" customWidth="1"/>
    <col min="3088" max="3088" width="12.28515625" style="585" customWidth="1"/>
    <col min="3089" max="3089" width="13" style="585" customWidth="1"/>
    <col min="3090" max="3090" width="10.5703125" style="585" customWidth="1"/>
    <col min="3091" max="3092" width="15.42578125" style="585" customWidth="1"/>
    <col min="3093" max="3328" width="9" style="585"/>
    <col min="3329" max="3329" width="6" style="585" bestFit="1" customWidth="1"/>
    <col min="3330" max="3330" width="50.85546875" style="585" customWidth="1"/>
    <col min="3331" max="3334" width="5.85546875" style="585" customWidth="1"/>
    <col min="3335" max="3335" width="13.42578125" style="585" customWidth="1"/>
    <col min="3336" max="3336" width="13.28515625" style="585" customWidth="1"/>
    <col min="3337" max="3337" width="15.7109375" style="585" customWidth="1"/>
    <col min="3338" max="3338" width="13.28515625" style="585" customWidth="1"/>
    <col min="3339" max="3339" width="15.85546875" style="585" customWidth="1"/>
    <col min="3340" max="3340" width="18.28515625" style="585" customWidth="1"/>
    <col min="3341" max="3341" width="14.7109375" style="585" customWidth="1"/>
    <col min="3342" max="3342" width="14.5703125" style="585" customWidth="1"/>
    <col min="3343" max="3343" width="10.28515625" style="585" bestFit="1" customWidth="1"/>
    <col min="3344" max="3344" width="12.28515625" style="585" customWidth="1"/>
    <col min="3345" max="3345" width="13" style="585" customWidth="1"/>
    <col min="3346" max="3346" width="10.5703125" style="585" customWidth="1"/>
    <col min="3347" max="3348" width="15.42578125" style="585" customWidth="1"/>
    <col min="3349" max="3584" width="9" style="585"/>
    <col min="3585" max="3585" width="6" style="585" bestFit="1" customWidth="1"/>
    <col min="3586" max="3586" width="50.85546875" style="585" customWidth="1"/>
    <col min="3587" max="3590" width="5.85546875" style="585" customWidth="1"/>
    <col min="3591" max="3591" width="13.42578125" style="585" customWidth="1"/>
    <col min="3592" max="3592" width="13.28515625" style="585" customWidth="1"/>
    <col min="3593" max="3593" width="15.7109375" style="585" customWidth="1"/>
    <col min="3594" max="3594" width="13.28515625" style="585" customWidth="1"/>
    <col min="3595" max="3595" width="15.85546875" style="585" customWidth="1"/>
    <col min="3596" max="3596" width="18.28515625" style="585" customWidth="1"/>
    <col min="3597" max="3597" width="14.7109375" style="585" customWidth="1"/>
    <col min="3598" max="3598" width="14.5703125" style="585" customWidth="1"/>
    <col min="3599" max="3599" width="10.28515625" style="585" bestFit="1" customWidth="1"/>
    <col min="3600" max="3600" width="12.28515625" style="585" customWidth="1"/>
    <col min="3601" max="3601" width="13" style="585" customWidth="1"/>
    <col min="3602" max="3602" width="10.5703125" style="585" customWidth="1"/>
    <col min="3603" max="3604" width="15.42578125" style="585" customWidth="1"/>
    <col min="3605" max="3840" width="9" style="585"/>
    <col min="3841" max="3841" width="6" style="585" bestFit="1" customWidth="1"/>
    <col min="3842" max="3842" width="50.85546875" style="585" customWidth="1"/>
    <col min="3843" max="3846" width="5.85546875" style="585" customWidth="1"/>
    <col min="3847" max="3847" width="13.42578125" style="585" customWidth="1"/>
    <col min="3848" max="3848" width="13.28515625" style="585" customWidth="1"/>
    <col min="3849" max="3849" width="15.7109375" style="585" customWidth="1"/>
    <col min="3850" max="3850" width="13.28515625" style="585" customWidth="1"/>
    <col min="3851" max="3851" width="15.85546875" style="585" customWidth="1"/>
    <col min="3852" max="3852" width="18.28515625" style="585" customWidth="1"/>
    <col min="3853" max="3853" width="14.7109375" style="585" customWidth="1"/>
    <col min="3854" max="3854" width="14.5703125" style="585" customWidth="1"/>
    <col min="3855" max="3855" width="10.28515625" style="585" bestFit="1" customWidth="1"/>
    <col min="3856" max="3856" width="12.28515625" style="585" customWidth="1"/>
    <col min="3857" max="3857" width="13" style="585" customWidth="1"/>
    <col min="3858" max="3858" width="10.5703125" style="585" customWidth="1"/>
    <col min="3859" max="3860" width="15.42578125" style="585" customWidth="1"/>
    <col min="3861" max="4096" width="9" style="585"/>
    <col min="4097" max="4097" width="6" style="585" bestFit="1" customWidth="1"/>
    <col min="4098" max="4098" width="50.85546875" style="585" customWidth="1"/>
    <col min="4099" max="4102" width="5.85546875" style="585" customWidth="1"/>
    <col min="4103" max="4103" width="13.42578125" style="585" customWidth="1"/>
    <col min="4104" max="4104" width="13.28515625" style="585" customWidth="1"/>
    <col min="4105" max="4105" width="15.7109375" style="585" customWidth="1"/>
    <col min="4106" max="4106" width="13.28515625" style="585" customWidth="1"/>
    <col min="4107" max="4107" width="15.85546875" style="585" customWidth="1"/>
    <col min="4108" max="4108" width="18.28515625" style="585" customWidth="1"/>
    <col min="4109" max="4109" width="14.7109375" style="585" customWidth="1"/>
    <col min="4110" max="4110" width="14.5703125" style="585" customWidth="1"/>
    <col min="4111" max="4111" width="10.28515625" style="585" bestFit="1" customWidth="1"/>
    <col min="4112" max="4112" width="12.28515625" style="585" customWidth="1"/>
    <col min="4113" max="4113" width="13" style="585" customWidth="1"/>
    <col min="4114" max="4114" width="10.5703125" style="585" customWidth="1"/>
    <col min="4115" max="4116" width="15.42578125" style="585" customWidth="1"/>
    <col min="4117" max="4352" width="9" style="585"/>
    <col min="4353" max="4353" width="6" style="585" bestFit="1" customWidth="1"/>
    <col min="4354" max="4354" width="50.85546875" style="585" customWidth="1"/>
    <col min="4355" max="4358" width="5.85546875" style="585" customWidth="1"/>
    <col min="4359" max="4359" width="13.42578125" style="585" customWidth="1"/>
    <col min="4360" max="4360" width="13.28515625" style="585" customWidth="1"/>
    <col min="4361" max="4361" width="15.7109375" style="585" customWidth="1"/>
    <col min="4362" max="4362" width="13.28515625" style="585" customWidth="1"/>
    <col min="4363" max="4363" width="15.85546875" style="585" customWidth="1"/>
    <col min="4364" max="4364" width="18.28515625" style="585" customWidth="1"/>
    <col min="4365" max="4365" width="14.7109375" style="585" customWidth="1"/>
    <col min="4366" max="4366" width="14.5703125" style="585" customWidth="1"/>
    <col min="4367" max="4367" width="10.28515625" style="585" bestFit="1" customWidth="1"/>
    <col min="4368" max="4368" width="12.28515625" style="585" customWidth="1"/>
    <col min="4369" max="4369" width="13" style="585" customWidth="1"/>
    <col min="4370" max="4370" width="10.5703125" style="585" customWidth="1"/>
    <col min="4371" max="4372" width="15.42578125" style="585" customWidth="1"/>
    <col min="4373" max="4608" width="9" style="585"/>
    <col min="4609" max="4609" width="6" style="585" bestFit="1" customWidth="1"/>
    <col min="4610" max="4610" width="50.85546875" style="585" customWidth="1"/>
    <col min="4611" max="4614" width="5.85546875" style="585" customWidth="1"/>
    <col min="4615" max="4615" width="13.42578125" style="585" customWidth="1"/>
    <col min="4616" max="4616" width="13.28515625" style="585" customWidth="1"/>
    <col min="4617" max="4617" width="15.7109375" style="585" customWidth="1"/>
    <col min="4618" max="4618" width="13.28515625" style="585" customWidth="1"/>
    <col min="4619" max="4619" width="15.85546875" style="585" customWidth="1"/>
    <col min="4620" max="4620" width="18.28515625" style="585" customWidth="1"/>
    <col min="4621" max="4621" width="14.7109375" style="585" customWidth="1"/>
    <col min="4622" max="4622" width="14.5703125" style="585" customWidth="1"/>
    <col min="4623" max="4623" width="10.28515625" style="585" bestFit="1" customWidth="1"/>
    <col min="4624" max="4624" width="12.28515625" style="585" customWidth="1"/>
    <col min="4625" max="4625" width="13" style="585" customWidth="1"/>
    <col min="4626" max="4626" width="10.5703125" style="585" customWidth="1"/>
    <col min="4627" max="4628" width="15.42578125" style="585" customWidth="1"/>
    <col min="4629" max="4864" width="9" style="585"/>
    <col min="4865" max="4865" width="6" style="585" bestFit="1" customWidth="1"/>
    <col min="4866" max="4866" width="50.85546875" style="585" customWidth="1"/>
    <col min="4867" max="4870" width="5.85546875" style="585" customWidth="1"/>
    <col min="4871" max="4871" width="13.42578125" style="585" customWidth="1"/>
    <col min="4872" max="4872" width="13.28515625" style="585" customWidth="1"/>
    <col min="4873" max="4873" width="15.7109375" style="585" customWidth="1"/>
    <col min="4874" max="4874" width="13.28515625" style="585" customWidth="1"/>
    <col min="4875" max="4875" width="15.85546875" style="585" customWidth="1"/>
    <col min="4876" max="4876" width="18.28515625" style="585" customWidth="1"/>
    <col min="4877" max="4877" width="14.7109375" style="585" customWidth="1"/>
    <col min="4878" max="4878" width="14.5703125" style="585" customWidth="1"/>
    <col min="4879" max="4879" width="10.28515625" style="585" bestFit="1" customWidth="1"/>
    <col min="4880" max="4880" width="12.28515625" style="585" customWidth="1"/>
    <col min="4881" max="4881" width="13" style="585" customWidth="1"/>
    <col min="4882" max="4882" width="10.5703125" style="585" customWidth="1"/>
    <col min="4883" max="4884" width="15.42578125" style="585" customWidth="1"/>
    <col min="4885" max="5120" width="9" style="585"/>
    <col min="5121" max="5121" width="6" style="585" bestFit="1" customWidth="1"/>
    <col min="5122" max="5122" width="50.85546875" style="585" customWidth="1"/>
    <col min="5123" max="5126" width="5.85546875" style="585" customWidth="1"/>
    <col min="5127" max="5127" width="13.42578125" style="585" customWidth="1"/>
    <col min="5128" max="5128" width="13.28515625" style="585" customWidth="1"/>
    <col min="5129" max="5129" width="15.7109375" style="585" customWidth="1"/>
    <col min="5130" max="5130" width="13.28515625" style="585" customWidth="1"/>
    <col min="5131" max="5131" width="15.85546875" style="585" customWidth="1"/>
    <col min="5132" max="5132" width="18.28515625" style="585" customWidth="1"/>
    <col min="5133" max="5133" width="14.7109375" style="585" customWidth="1"/>
    <col min="5134" max="5134" width="14.5703125" style="585" customWidth="1"/>
    <col min="5135" max="5135" width="10.28515625" style="585" bestFit="1" customWidth="1"/>
    <col min="5136" max="5136" width="12.28515625" style="585" customWidth="1"/>
    <col min="5137" max="5137" width="13" style="585" customWidth="1"/>
    <col min="5138" max="5138" width="10.5703125" style="585" customWidth="1"/>
    <col min="5139" max="5140" width="15.42578125" style="585" customWidth="1"/>
    <col min="5141" max="5376" width="9" style="585"/>
    <col min="5377" max="5377" width="6" style="585" bestFit="1" customWidth="1"/>
    <col min="5378" max="5378" width="50.85546875" style="585" customWidth="1"/>
    <col min="5379" max="5382" width="5.85546875" style="585" customWidth="1"/>
    <col min="5383" max="5383" width="13.42578125" style="585" customWidth="1"/>
    <col min="5384" max="5384" width="13.28515625" style="585" customWidth="1"/>
    <col min="5385" max="5385" width="15.7109375" style="585" customWidth="1"/>
    <col min="5386" max="5386" width="13.28515625" style="585" customWidth="1"/>
    <col min="5387" max="5387" width="15.85546875" style="585" customWidth="1"/>
    <col min="5388" max="5388" width="18.28515625" style="585" customWidth="1"/>
    <col min="5389" max="5389" width="14.7109375" style="585" customWidth="1"/>
    <col min="5390" max="5390" width="14.5703125" style="585" customWidth="1"/>
    <col min="5391" max="5391" width="10.28515625" style="585" bestFit="1" customWidth="1"/>
    <col min="5392" max="5392" width="12.28515625" style="585" customWidth="1"/>
    <col min="5393" max="5393" width="13" style="585" customWidth="1"/>
    <col min="5394" max="5394" width="10.5703125" style="585" customWidth="1"/>
    <col min="5395" max="5396" width="15.42578125" style="585" customWidth="1"/>
    <col min="5397" max="5632" width="9" style="585"/>
    <col min="5633" max="5633" width="6" style="585" bestFit="1" customWidth="1"/>
    <col min="5634" max="5634" width="50.85546875" style="585" customWidth="1"/>
    <col min="5635" max="5638" width="5.85546875" style="585" customWidth="1"/>
    <col min="5639" max="5639" width="13.42578125" style="585" customWidth="1"/>
    <col min="5640" max="5640" width="13.28515625" style="585" customWidth="1"/>
    <col min="5641" max="5641" width="15.7109375" style="585" customWidth="1"/>
    <col min="5642" max="5642" width="13.28515625" style="585" customWidth="1"/>
    <col min="5643" max="5643" width="15.85546875" style="585" customWidth="1"/>
    <col min="5644" max="5644" width="18.28515625" style="585" customWidth="1"/>
    <col min="5645" max="5645" width="14.7109375" style="585" customWidth="1"/>
    <col min="5646" max="5646" width="14.5703125" style="585" customWidth="1"/>
    <col min="5647" max="5647" width="10.28515625" style="585" bestFit="1" customWidth="1"/>
    <col min="5648" max="5648" width="12.28515625" style="585" customWidth="1"/>
    <col min="5649" max="5649" width="13" style="585" customWidth="1"/>
    <col min="5650" max="5650" width="10.5703125" style="585" customWidth="1"/>
    <col min="5651" max="5652" width="15.42578125" style="585" customWidth="1"/>
    <col min="5653" max="5888" width="9" style="585"/>
    <col min="5889" max="5889" width="6" style="585" bestFit="1" customWidth="1"/>
    <col min="5890" max="5890" width="50.85546875" style="585" customWidth="1"/>
    <col min="5891" max="5894" width="5.85546875" style="585" customWidth="1"/>
    <col min="5895" max="5895" width="13.42578125" style="585" customWidth="1"/>
    <col min="5896" max="5896" width="13.28515625" style="585" customWidth="1"/>
    <col min="5897" max="5897" width="15.7109375" style="585" customWidth="1"/>
    <col min="5898" max="5898" width="13.28515625" style="585" customWidth="1"/>
    <col min="5899" max="5899" width="15.85546875" style="585" customWidth="1"/>
    <col min="5900" max="5900" width="18.28515625" style="585" customWidth="1"/>
    <col min="5901" max="5901" width="14.7109375" style="585" customWidth="1"/>
    <col min="5902" max="5902" width="14.5703125" style="585" customWidth="1"/>
    <col min="5903" max="5903" width="10.28515625" style="585" bestFit="1" customWidth="1"/>
    <col min="5904" max="5904" width="12.28515625" style="585" customWidth="1"/>
    <col min="5905" max="5905" width="13" style="585" customWidth="1"/>
    <col min="5906" max="5906" width="10.5703125" style="585" customWidth="1"/>
    <col min="5907" max="5908" width="15.42578125" style="585" customWidth="1"/>
    <col min="5909" max="6144" width="9" style="585"/>
    <col min="6145" max="6145" width="6" style="585" bestFit="1" customWidth="1"/>
    <col min="6146" max="6146" width="50.85546875" style="585" customWidth="1"/>
    <col min="6147" max="6150" width="5.85546875" style="585" customWidth="1"/>
    <col min="6151" max="6151" width="13.42578125" style="585" customWidth="1"/>
    <col min="6152" max="6152" width="13.28515625" style="585" customWidth="1"/>
    <col min="6153" max="6153" width="15.7109375" style="585" customWidth="1"/>
    <col min="6154" max="6154" width="13.28515625" style="585" customWidth="1"/>
    <col min="6155" max="6155" width="15.85546875" style="585" customWidth="1"/>
    <col min="6156" max="6156" width="18.28515625" style="585" customWidth="1"/>
    <col min="6157" max="6157" width="14.7109375" style="585" customWidth="1"/>
    <col min="6158" max="6158" width="14.5703125" style="585" customWidth="1"/>
    <col min="6159" max="6159" width="10.28515625" style="585" bestFit="1" customWidth="1"/>
    <col min="6160" max="6160" width="12.28515625" style="585" customWidth="1"/>
    <col min="6161" max="6161" width="13" style="585" customWidth="1"/>
    <col min="6162" max="6162" width="10.5703125" style="585" customWidth="1"/>
    <col min="6163" max="6164" width="15.42578125" style="585" customWidth="1"/>
    <col min="6165" max="6400" width="9" style="585"/>
    <col min="6401" max="6401" width="6" style="585" bestFit="1" customWidth="1"/>
    <col min="6402" max="6402" width="50.85546875" style="585" customWidth="1"/>
    <col min="6403" max="6406" width="5.85546875" style="585" customWidth="1"/>
    <col min="6407" max="6407" width="13.42578125" style="585" customWidth="1"/>
    <col min="6408" max="6408" width="13.28515625" style="585" customWidth="1"/>
    <col min="6409" max="6409" width="15.7109375" style="585" customWidth="1"/>
    <col min="6410" max="6410" width="13.28515625" style="585" customWidth="1"/>
    <col min="6411" max="6411" width="15.85546875" style="585" customWidth="1"/>
    <col min="6412" max="6412" width="18.28515625" style="585" customWidth="1"/>
    <col min="6413" max="6413" width="14.7109375" style="585" customWidth="1"/>
    <col min="6414" max="6414" width="14.5703125" style="585" customWidth="1"/>
    <col min="6415" max="6415" width="10.28515625" style="585" bestFit="1" customWidth="1"/>
    <col min="6416" max="6416" width="12.28515625" style="585" customWidth="1"/>
    <col min="6417" max="6417" width="13" style="585" customWidth="1"/>
    <col min="6418" max="6418" width="10.5703125" style="585" customWidth="1"/>
    <col min="6419" max="6420" width="15.42578125" style="585" customWidth="1"/>
    <col min="6421" max="6656" width="9" style="585"/>
    <col min="6657" max="6657" width="6" style="585" bestFit="1" customWidth="1"/>
    <col min="6658" max="6658" width="50.85546875" style="585" customWidth="1"/>
    <col min="6659" max="6662" width="5.85546875" style="585" customWidth="1"/>
    <col min="6663" max="6663" width="13.42578125" style="585" customWidth="1"/>
    <col min="6664" max="6664" width="13.28515625" style="585" customWidth="1"/>
    <col min="6665" max="6665" width="15.7109375" style="585" customWidth="1"/>
    <col min="6666" max="6666" width="13.28515625" style="585" customWidth="1"/>
    <col min="6667" max="6667" width="15.85546875" style="585" customWidth="1"/>
    <col min="6668" max="6668" width="18.28515625" style="585" customWidth="1"/>
    <col min="6669" max="6669" width="14.7109375" style="585" customWidth="1"/>
    <col min="6670" max="6670" width="14.5703125" style="585" customWidth="1"/>
    <col min="6671" max="6671" width="10.28515625" style="585" bestFit="1" customWidth="1"/>
    <col min="6672" max="6672" width="12.28515625" style="585" customWidth="1"/>
    <col min="6673" max="6673" width="13" style="585" customWidth="1"/>
    <col min="6674" max="6674" width="10.5703125" style="585" customWidth="1"/>
    <col min="6675" max="6676" width="15.42578125" style="585" customWidth="1"/>
    <col min="6677" max="6912" width="9" style="585"/>
    <col min="6913" max="6913" width="6" style="585" bestFit="1" customWidth="1"/>
    <col min="6914" max="6914" width="50.85546875" style="585" customWidth="1"/>
    <col min="6915" max="6918" width="5.85546875" style="585" customWidth="1"/>
    <col min="6919" max="6919" width="13.42578125" style="585" customWidth="1"/>
    <col min="6920" max="6920" width="13.28515625" style="585" customWidth="1"/>
    <col min="6921" max="6921" width="15.7109375" style="585" customWidth="1"/>
    <col min="6922" max="6922" width="13.28515625" style="585" customWidth="1"/>
    <col min="6923" max="6923" width="15.85546875" style="585" customWidth="1"/>
    <col min="6924" max="6924" width="18.28515625" style="585" customWidth="1"/>
    <col min="6925" max="6925" width="14.7109375" style="585" customWidth="1"/>
    <col min="6926" max="6926" width="14.5703125" style="585" customWidth="1"/>
    <col min="6927" max="6927" width="10.28515625" style="585" bestFit="1" customWidth="1"/>
    <col min="6928" max="6928" width="12.28515625" style="585" customWidth="1"/>
    <col min="6929" max="6929" width="13" style="585" customWidth="1"/>
    <col min="6930" max="6930" width="10.5703125" style="585" customWidth="1"/>
    <col min="6931" max="6932" width="15.42578125" style="585" customWidth="1"/>
    <col min="6933" max="7168" width="9" style="585"/>
    <col min="7169" max="7169" width="6" style="585" bestFit="1" customWidth="1"/>
    <col min="7170" max="7170" width="50.85546875" style="585" customWidth="1"/>
    <col min="7171" max="7174" width="5.85546875" style="585" customWidth="1"/>
    <col min="7175" max="7175" width="13.42578125" style="585" customWidth="1"/>
    <col min="7176" max="7176" width="13.28515625" style="585" customWidth="1"/>
    <col min="7177" max="7177" width="15.7109375" style="585" customWidth="1"/>
    <col min="7178" max="7178" width="13.28515625" style="585" customWidth="1"/>
    <col min="7179" max="7179" width="15.85546875" style="585" customWidth="1"/>
    <col min="7180" max="7180" width="18.28515625" style="585" customWidth="1"/>
    <col min="7181" max="7181" width="14.7109375" style="585" customWidth="1"/>
    <col min="7182" max="7182" width="14.5703125" style="585" customWidth="1"/>
    <col min="7183" max="7183" width="10.28515625" style="585" bestFit="1" customWidth="1"/>
    <col min="7184" max="7184" width="12.28515625" style="585" customWidth="1"/>
    <col min="7185" max="7185" width="13" style="585" customWidth="1"/>
    <col min="7186" max="7186" width="10.5703125" style="585" customWidth="1"/>
    <col min="7187" max="7188" width="15.42578125" style="585" customWidth="1"/>
    <col min="7189" max="7424" width="9" style="585"/>
    <col min="7425" max="7425" width="6" style="585" bestFit="1" customWidth="1"/>
    <col min="7426" max="7426" width="50.85546875" style="585" customWidth="1"/>
    <col min="7427" max="7430" width="5.85546875" style="585" customWidth="1"/>
    <col min="7431" max="7431" width="13.42578125" style="585" customWidth="1"/>
    <col min="7432" max="7432" width="13.28515625" style="585" customWidth="1"/>
    <col min="7433" max="7433" width="15.7109375" style="585" customWidth="1"/>
    <col min="7434" max="7434" width="13.28515625" style="585" customWidth="1"/>
    <col min="7435" max="7435" width="15.85546875" style="585" customWidth="1"/>
    <col min="7436" max="7436" width="18.28515625" style="585" customWidth="1"/>
    <col min="7437" max="7437" width="14.7109375" style="585" customWidth="1"/>
    <col min="7438" max="7438" width="14.5703125" style="585" customWidth="1"/>
    <col min="7439" max="7439" width="10.28515625" style="585" bestFit="1" customWidth="1"/>
    <col min="7440" max="7440" width="12.28515625" style="585" customWidth="1"/>
    <col min="7441" max="7441" width="13" style="585" customWidth="1"/>
    <col min="7442" max="7442" width="10.5703125" style="585" customWidth="1"/>
    <col min="7443" max="7444" width="15.42578125" style="585" customWidth="1"/>
    <col min="7445" max="7680" width="9" style="585"/>
    <col min="7681" max="7681" width="6" style="585" bestFit="1" customWidth="1"/>
    <col min="7682" max="7682" width="50.85546875" style="585" customWidth="1"/>
    <col min="7683" max="7686" width="5.85546875" style="585" customWidth="1"/>
    <col min="7687" max="7687" width="13.42578125" style="585" customWidth="1"/>
    <col min="7688" max="7688" width="13.28515625" style="585" customWidth="1"/>
    <col min="7689" max="7689" width="15.7109375" style="585" customWidth="1"/>
    <col min="7690" max="7690" width="13.28515625" style="585" customWidth="1"/>
    <col min="7691" max="7691" width="15.85546875" style="585" customWidth="1"/>
    <col min="7692" max="7692" width="18.28515625" style="585" customWidth="1"/>
    <col min="7693" max="7693" width="14.7109375" style="585" customWidth="1"/>
    <col min="7694" max="7694" width="14.5703125" style="585" customWidth="1"/>
    <col min="7695" max="7695" width="10.28515625" style="585" bestFit="1" customWidth="1"/>
    <col min="7696" max="7696" width="12.28515625" style="585" customWidth="1"/>
    <col min="7697" max="7697" width="13" style="585" customWidth="1"/>
    <col min="7698" max="7698" width="10.5703125" style="585" customWidth="1"/>
    <col min="7699" max="7700" width="15.42578125" style="585" customWidth="1"/>
    <col min="7701" max="7936" width="9" style="585"/>
    <col min="7937" max="7937" width="6" style="585" bestFit="1" customWidth="1"/>
    <col min="7938" max="7938" width="50.85546875" style="585" customWidth="1"/>
    <col min="7939" max="7942" width="5.85546875" style="585" customWidth="1"/>
    <col min="7943" max="7943" width="13.42578125" style="585" customWidth="1"/>
    <col min="7944" max="7944" width="13.28515625" style="585" customWidth="1"/>
    <col min="7945" max="7945" width="15.7109375" style="585" customWidth="1"/>
    <col min="7946" max="7946" width="13.28515625" style="585" customWidth="1"/>
    <col min="7947" max="7947" width="15.85546875" style="585" customWidth="1"/>
    <col min="7948" max="7948" width="18.28515625" style="585" customWidth="1"/>
    <col min="7949" max="7949" width="14.7109375" style="585" customWidth="1"/>
    <col min="7950" max="7950" width="14.5703125" style="585" customWidth="1"/>
    <col min="7951" max="7951" width="10.28515625" style="585" bestFit="1" customWidth="1"/>
    <col min="7952" max="7952" width="12.28515625" style="585" customWidth="1"/>
    <col min="7953" max="7953" width="13" style="585" customWidth="1"/>
    <col min="7954" max="7954" width="10.5703125" style="585" customWidth="1"/>
    <col min="7955" max="7956" width="15.42578125" style="585" customWidth="1"/>
    <col min="7957" max="8192" width="9" style="585"/>
    <col min="8193" max="8193" width="6" style="585" bestFit="1" customWidth="1"/>
    <col min="8194" max="8194" width="50.85546875" style="585" customWidth="1"/>
    <col min="8195" max="8198" width="5.85546875" style="585" customWidth="1"/>
    <col min="8199" max="8199" width="13.42578125" style="585" customWidth="1"/>
    <col min="8200" max="8200" width="13.28515625" style="585" customWidth="1"/>
    <col min="8201" max="8201" width="15.7109375" style="585" customWidth="1"/>
    <col min="8202" max="8202" width="13.28515625" style="585" customWidth="1"/>
    <col min="8203" max="8203" width="15.85546875" style="585" customWidth="1"/>
    <col min="8204" max="8204" width="18.28515625" style="585" customWidth="1"/>
    <col min="8205" max="8205" width="14.7109375" style="585" customWidth="1"/>
    <col min="8206" max="8206" width="14.5703125" style="585" customWidth="1"/>
    <col min="8207" max="8207" width="10.28515625" style="585" bestFit="1" customWidth="1"/>
    <col min="8208" max="8208" width="12.28515625" style="585" customWidth="1"/>
    <col min="8209" max="8209" width="13" style="585" customWidth="1"/>
    <col min="8210" max="8210" width="10.5703125" style="585" customWidth="1"/>
    <col min="8211" max="8212" width="15.42578125" style="585" customWidth="1"/>
    <col min="8213" max="8448" width="9" style="585"/>
    <col min="8449" max="8449" width="6" style="585" bestFit="1" customWidth="1"/>
    <col min="8450" max="8450" width="50.85546875" style="585" customWidth="1"/>
    <col min="8451" max="8454" width="5.85546875" style="585" customWidth="1"/>
    <col min="8455" max="8455" width="13.42578125" style="585" customWidth="1"/>
    <col min="8456" max="8456" width="13.28515625" style="585" customWidth="1"/>
    <col min="8457" max="8457" width="15.7109375" style="585" customWidth="1"/>
    <col min="8458" max="8458" width="13.28515625" style="585" customWidth="1"/>
    <col min="8459" max="8459" width="15.85546875" style="585" customWidth="1"/>
    <col min="8460" max="8460" width="18.28515625" style="585" customWidth="1"/>
    <col min="8461" max="8461" width="14.7109375" style="585" customWidth="1"/>
    <col min="8462" max="8462" width="14.5703125" style="585" customWidth="1"/>
    <col min="8463" max="8463" width="10.28515625" style="585" bestFit="1" customWidth="1"/>
    <col min="8464" max="8464" width="12.28515625" style="585" customWidth="1"/>
    <col min="8465" max="8465" width="13" style="585" customWidth="1"/>
    <col min="8466" max="8466" width="10.5703125" style="585" customWidth="1"/>
    <col min="8467" max="8468" width="15.42578125" style="585" customWidth="1"/>
    <col min="8469" max="8704" width="9" style="585"/>
    <col min="8705" max="8705" width="6" style="585" bestFit="1" customWidth="1"/>
    <col min="8706" max="8706" width="50.85546875" style="585" customWidth="1"/>
    <col min="8707" max="8710" width="5.85546875" style="585" customWidth="1"/>
    <col min="8711" max="8711" width="13.42578125" style="585" customWidth="1"/>
    <col min="8712" max="8712" width="13.28515625" style="585" customWidth="1"/>
    <col min="8713" max="8713" width="15.7109375" style="585" customWidth="1"/>
    <col min="8714" max="8714" width="13.28515625" style="585" customWidth="1"/>
    <col min="8715" max="8715" width="15.85546875" style="585" customWidth="1"/>
    <col min="8716" max="8716" width="18.28515625" style="585" customWidth="1"/>
    <col min="8717" max="8717" width="14.7109375" style="585" customWidth="1"/>
    <col min="8718" max="8718" width="14.5703125" style="585" customWidth="1"/>
    <col min="8719" max="8719" width="10.28515625" style="585" bestFit="1" customWidth="1"/>
    <col min="8720" max="8720" width="12.28515625" style="585" customWidth="1"/>
    <col min="8721" max="8721" width="13" style="585" customWidth="1"/>
    <col min="8722" max="8722" width="10.5703125" style="585" customWidth="1"/>
    <col min="8723" max="8724" width="15.42578125" style="585" customWidth="1"/>
    <col min="8725" max="8960" width="9" style="585"/>
    <col min="8961" max="8961" width="6" style="585" bestFit="1" customWidth="1"/>
    <col min="8962" max="8962" width="50.85546875" style="585" customWidth="1"/>
    <col min="8963" max="8966" width="5.85546875" style="585" customWidth="1"/>
    <col min="8967" max="8967" width="13.42578125" style="585" customWidth="1"/>
    <col min="8968" max="8968" width="13.28515625" style="585" customWidth="1"/>
    <col min="8969" max="8969" width="15.7109375" style="585" customWidth="1"/>
    <col min="8970" max="8970" width="13.28515625" style="585" customWidth="1"/>
    <col min="8971" max="8971" width="15.85546875" style="585" customWidth="1"/>
    <col min="8972" max="8972" width="18.28515625" style="585" customWidth="1"/>
    <col min="8973" max="8973" width="14.7109375" style="585" customWidth="1"/>
    <col min="8974" max="8974" width="14.5703125" style="585" customWidth="1"/>
    <col min="8975" max="8975" width="10.28515625" style="585" bestFit="1" customWidth="1"/>
    <col min="8976" max="8976" width="12.28515625" style="585" customWidth="1"/>
    <col min="8977" max="8977" width="13" style="585" customWidth="1"/>
    <col min="8978" max="8978" width="10.5703125" style="585" customWidth="1"/>
    <col min="8979" max="8980" width="15.42578125" style="585" customWidth="1"/>
    <col min="8981" max="9216" width="9" style="585"/>
    <col min="9217" max="9217" width="6" style="585" bestFit="1" customWidth="1"/>
    <col min="9218" max="9218" width="50.85546875" style="585" customWidth="1"/>
    <col min="9219" max="9222" width="5.85546875" style="585" customWidth="1"/>
    <col min="9223" max="9223" width="13.42578125" style="585" customWidth="1"/>
    <col min="9224" max="9224" width="13.28515625" style="585" customWidth="1"/>
    <col min="9225" max="9225" width="15.7109375" style="585" customWidth="1"/>
    <col min="9226" max="9226" width="13.28515625" style="585" customWidth="1"/>
    <col min="9227" max="9227" width="15.85546875" style="585" customWidth="1"/>
    <col min="9228" max="9228" width="18.28515625" style="585" customWidth="1"/>
    <col min="9229" max="9229" width="14.7109375" style="585" customWidth="1"/>
    <col min="9230" max="9230" width="14.5703125" style="585" customWidth="1"/>
    <col min="9231" max="9231" width="10.28515625" style="585" bestFit="1" customWidth="1"/>
    <col min="9232" max="9232" width="12.28515625" style="585" customWidth="1"/>
    <col min="9233" max="9233" width="13" style="585" customWidth="1"/>
    <col min="9234" max="9234" width="10.5703125" style="585" customWidth="1"/>
    <col min="9235" max="9236" width="15.42578125" style="585" customWidth="1"/>
    <col min="9237" max="9472" width="9" style="585"/>
    <col min="9473" max="9473" width="6" style="585" bestFit="1" customWidth="1"/>
    <col min="9474" max="9474" width="50.85546875" style="585" customWidth="1"/>
    <col min="9475" max="9478" width="5.85546875" style="585" customWidth="1"/>
    <col min="9479" max="9479" width="13.42578125" style="585" customWidth="1"/>
    <col min="9480" max="9480" width="13.28515625" style="585" customWidth="1"/>
    <col min="9481" max="9481" width="15.7109375" style="585" customWidth="1"/>
    <col min="9482" max="9482" width="13.28515625" style="585" customWidth="1"/>
    <col min="9483" max="9483" width="15.85546875" style="585" customWidth="1"/>
    <col min="9484" max="9484" width="18.28515625" style="585" customWidth="1"/>
    <col min="9485" max="9485" width="14.7109375" style="585" customWidth="1"/>
    <col min="9486" max="9486" width="14.5703125" style="585" customWidth="1"/>
    <col min="9487" max="9487" width="10.28515625" style="585" bestFit="1" customWidth="1"/>
    <col min="9488" max="9488" width="12.28515625" style="585" customWidth="1"/>
    <col min="9489" max="9489" width="13" style="585" customWidth="1"/>
    <col min="9490" max="9490" width="10.5703125" style="585" customWidth="1"/>
    <col min="9491" max="9492" width="15.42578125" style="585" customWidth="1"/>
    <col min="9493" max="9728" width="9" style="585"/>
    <col min="9729" max="9729" width="6" style="585" bestFit="1" customWidth="1"/>
    <col min="9730" max="9730" width="50.85546875" style="585" customWidth="1"/>
    <col min="9731" max="9734" width="5.85546875" style="585" customWidth="1"/>
    <col min="9735" max="9735" width="13.42578125" style="585" customWidth="1"/>
    <col min="9736" max="9736" width="13.28515625" style="585" customWidth="1"/>
    <col min="9737" max="9737" width="15.7109375" style="585" customWidth="1"/>
    <col min="9738" max="9738" width="13.28515625" style="585" customWidth="1"/>
    <col min="9739" max="9739" width="15.85546875" style="585" customWidth="1"/>
    <col min="9740" max="9740" width="18.28515625" style="585" customWidth="1"/>
    <col min="9741" max="9741" width="14.7109375" style="585" customWidth="1"/>
    <col min="9742" max="9742" width="14.5703125" style="585" customWidth="1"/>
    <col min="9743" max="9743" width="10.28515625" style="585" bestFit="1" customWidth="1"/>
    <col min="9744" max="9744" width="12.28515625" style="585" customWidth="1"/>
    <col min="9745" max="9745" width="13" style="585" customWidth="1"/>
    <col min="9746" max="9746" width="10.5703125" style="585" customWidth="1"/>
    <col min="9747" max="9748" width="15.42578125" style="585" customWidth="1"/>
    <col min="9749" max="9984" width="9" style="585"/>
    <col min="9985" max="9985" width="6" style="585" bestFit="1" customWidth="1"/>
    <col min="9986" max="9986" width="50.85546875" style="585" customWidth="1"/>
    <col min="9987" max="9990" width="5.85546875" style="585" customWidth="1"/>
    <col min="9991" max="9991" width="13.42578125" style="585" customWidth="1"/>
    <col min="9992" max="9992" width="13.28515625" style="585" customWidth="1"/>
    <col min="9993" max="9993" width="15.7109375" style="585" customWidth="1"/>
    <col min="9994" max="9994" width="13.28515625" style="585" customWidth="1"/>
    <col min="9995" max="9995" width="15.85546875" style="585" customWidth="1"/>
    <col min="9996" max="9996" width="18.28515625" style="585" customWidth="1"/>
    <col min="9997" max="9997" width="14.7109375" style="585" customWidth="1"/>
    <col min="9998" max="9998" width="14.5703125" style="585" customWidth="1"/>
    <col min="9999" max="9999" width="10.28515625" style="585" bestFit="1" customWidth="1"/>
    <col min="10000" max="10000" width="12.28515625" style="585" customWidth="1"/>
    <col min="10001" max="10001" width="13" style="585" customWidth="1"/>
    <col min="10002" max="10002" width="10.5703125" style="585" customWidth="1"/>
    <col min="10003" max="10004" width="15.42578125" style="585" customWidth="1"/>
    <col min="10005" max="10240" width="9" style="585"/>
    <col min="10241" max="10241" width="6" style="585" bestFit="1" customWidth="1"/>
    <col min="10242" max="10242" width="50.85546875" style="585" customWidth="1"/>
    <col min="10243" max="10246" width="5.85546875" style="585" customWidth="1"/>
    <col min="10247" max="10247" width="13.42578125" style="585" customWidth="1"/>
    <col min="10248" max="10248" width="13.28515625" style="585" customWidth="1"/>
    <col min="10249" max="10249" width="15.7109375" style="585" customWidth="1"/>
    <col min="10250" max="10250" width="13.28515625" style="585" customWidth="1"/>
    <col min="10251" max="10251" width="15.85546875" style="585" customWidth="1"/>
    <col min="10252" max="10252" width="18.28515625" style="585" customWidth="1"/>
    <col min="10253" max="10253" width="14.7109375" style="585" customWidth="1"/>
    <col min="10254" max="10254" width="14.5703125" style="585" customWidth="1"/>
    <col min="10255" max="10255" width="10.28515625" style="585" bestFit="1" customWidth="1"/>
    <col min="10256" max="10256" width="12.28515625" style="585" customWidth="1"/>
    <col min="10257" max="10257" width="13" style="585" customWidth="1"/>
    <col min="10258" max="10258" width="10.5703125" style="585" customWidth="1"/>
    <col min="10259" max="10260" width="15.42578125" style="585" customWidth="1"/>
    <col min="10261" max="10496" width="9" style="585"/>
    <col min="10497" max="10497" width="6" style="585" bestFit="1" customWidth="1"/>
    <col min="10498" max="10498" width="50.85546875" style="585" customWidth="1"/>
    <col min="10499" max="10502" width="5.85546875" style="585" customWidth="1"/>
    <col min="10503" max="10503" width="13.42578125" style="585" customWidth="1"/>
    <col min="10504" max="10504" width="13.28515625" style="585" customWidth="1"/>
    <col min="10505" max="10505" width="15.7109375" style="585" customWidth="1"/>
    <col min="10506" max="10506" width="13.28515625" style="585" customWidth="1"/>
    <col min="10507" max="10507" width="15.85546875" style="585" customWidth="1"/>
    <col min="10508" max="10508" width="18.28515625" style="585" customWidth="1"/>
    <col min="10509" max="10509" width="14.7109375" style="585" customWidth="1"/>
    <col min="10510" max="10510" width="14.5703125" style="585" customWidth="1"/>
    <col min="10511" max="10511" width="10.28515625" style="585" bestFit="1" customWidth="1"/>
    <col min="10512" max="10512" width="12.28515625" style="585" customWidth="1"/>
    <col min="10513" max="10513" width="13" style="585" customWidth="1"/>
    <col min="10514" max="10514" width="10.5703125" style="585" customWidth="1"/>
    <col min="10515" max="10516" width="15.42578125" style="585" customWidth="1"/>
    <col min="10517" max="10752" width="9" style="585"/>
    <col min="10753" max="10753" width="6" style="585" bestFit="1" customWidth="1"/>
    <col min="10754" max="10754" width="50.85546875" style="585" customWidth="1"/>
    <col min="10755" max="10758" width="5.85546875" style="585" customWidth="1"/>
    <col min="10759" max="10759" width="13.42578125" style="585" customWidth="1"/>
    <col min="10760" max="10760" width="13.28515625" style="585" customWidth="1"/>
    <col min="10761" max="10761" width="15.7109375" style="585" customWidth="1"/>
    <col min="10762" max="10762" width="13.28515625" style="585" customWidth="1"/>
    <col min="10763" max="10763" width="15.85546875" style="585" customWidth="1"/>
    <col min="10764" max="10764" width="18.28515625" style="585" customWidth="1"/>
    <col min="10765" max="10765" width="14.7109375" style="585" customWidth="1"/>
    <col min="10766" max="10766" width="14.5703125" style="585" customWidth="1"/>
    <col min="10767" max="10767" width="10.28515625" style="585" bestFit="1" customWidth="1"/>
    <col min="10768" max="10768" width="12.28515625" style="585" customWidth="1"/>
    <col min="10769" max="10769" width="13" style="585" customWidth="1"/>
    <col min="10770" max="10770" width="10.5703125" style="585" customWidth="1"/>
    <col min="10771" max="10772" width="15.42578125" style="585" customWidth="1"/>
    <col min="10773" max="11008" width="9" style="585"/>
    <col min="11009" max="11009" width="6" style="585" bestFit="1" customWidth="1"/>
    <col min="11010" max="11010" width="50.85546875" style="585" customWidth="1"/>
    <col min="11011" max="11014" width="5.85546875" style="585" customWidth="1"/>
    <col min="11015" max="11015" width="13.42578125" style="585" customWidth="1"/>
    <col min="11016" max="11016" width="13.28515625" style="585" customWidth="1"/>
    <col min="11017" max="11017" width="15.7109375" style="585" customWidth="1"/>
    <col min="11018" max="11018" width="13.28515625" style="585" customWidth="1"/>
    <col min="11019" max="11019" width="15.85546875" style="585" customWidth="1"/>
    <col min="11020" max="11020" width="18.28515625" style="585" customWidth="1"/>
    <col min="11021" max="11021" width="14.7109375" style="585" customWidth="1"/>
    <col min="11022" max="11022" width="14.5703125" style="585" customWidth="1"/>
    <col min="11023" max="11023" width="10.28515625" style="585" bestFit="1" customWidth="1"/>
    <col min="11024" max="11024" width="12.28515625" style="585" customWidth="1"/>
    <col min="11025" max="11025" width="13" style="585" customWidth="1"/>
    <col min="11026" max="11026" width="10.5703125" style="585" customWidth="1"/>
    <col min="11027" max="11028" width="15.42578125" style="585" customWidth="1"/>
    <col min="11029" max="11264" width="9" style="585"/>
    <col min="11265" max="11265" width="6" style="585" bestFit="1" customWidth="1"/>
    <col min="11266" max="11266" width="50.85546875" style="585" customWidth="1"/>
    <col min="11267" max="11270" width="5.85546875" style="585" customWidth="1"/>
    <col min="11271" max="11271" width="13.42578125" style="585" customWidth="1"/>
    <col min="11272" max="11272" width="13.28515625" style="585" customWidth="1"/>
    <col min="11273" max="11273" width="15.7109375" style="585" customWidth="1"/>
    <col min="11274" max="11274" width="13.28515625" style="585" customWidth="1"/>
    <col min="11275" max="11275" width="15.85546875" style="585" customWidth="1"/>
    <col min="11276" max="11276" width="18.28515625" style="585" customWidth="1"/>
    <col min="11277" max="11277" width="14.7109375" style="585" customWidth="1"/>
    <col min="11278" max="11278" width="14.5703125" style="585" customWidth="1"/>
    <col min="11279" max="11279" width="10.28515625" style="585" bestFit="1" customWidth="1"/>
    <col min="11280" max="11280" width="12.28515625" style="585" customWidth="1"/>
    <col min="11281" max="11281" width="13" style="585" customWidth="1"/>
    <col min="11282" max="11282" width="10.5703125" style="585" customWidth="1"/>
    <col min="11283" max="11284" width="15.42578125" style="585" customWidth="1"/>
    <col min="11285" max="11520" width="9" style="585"/>
    <col min="11521" max="11521" width="6" style="585" bestFit="1" customWidth="1"/>
    <col min="11522" max="11522" width="50.85546875" style="585" customWidth="1"/>
    <col min="11523" max="11526" width="5.85546875" style="585" customWidth="1"/>
    <col min="11527" max="11527" width="13.42578125" style="585" customWidth="1"/>
    <col min="11528" max="11528" width="13.28515625" style="585" customWidth="1"/>
    <col min="11529" max="11529" width="15.7109375" style="585" customWidth="1"/>
    <col min="11530" max="11530" width="13.28515625" style="585" customWidth="1"/>
    <col min="11531" max="11531" width="15.85546875" style="585" customWidth="1"/>
    <col min="11532" max="11532" width="18.28515625" style="585" customWidth="1"/>
    <col min="11533" max="11533" width="14.7109375" style="585" customWidth="1"/>
    <col min="11534" max="11534" width="14.5703125" style="585" customWidth="1"/>
    <col min="11535" max="11535" width="10.28515625" style="585" bestFit="1" customWidth="1"/>
    <col min="11536" max="11536" width="12.28515625" style="585" customWidth="1"/>
    <col min="11537" max="11537" width="13" style="585" customWidth="1"/>
    <col min="11538" max="11538" width="10.5703125" style="585" customWidth="1"/>
    <col min="11539" max="11540" width="15.42578125" style="585" customWidth="1"/>
    <col min="11541" max="11776" width="9" style="585"/>
    <col min="11777" max="11777" width="6" style="585" bestFit="1" customWidth="1"/>
    <col min="11778" max="11778" width="50.85546875" style="585" customWidth="1"/>
    <col min="11779" max="11782" width="5.85546875" style="585" customWidth="1"/>
    <col min="11783" max="11783" width="13.42578125" style="585" customWidth="1"/>
    <col min="11784" max="11784" width="13.28515625" style="585" customWidth="1"/>
    <col min="11785" max="11785" width="15.7109375" style="585" customWidth="1"/>
    <col min="11786" max="11786" width="13.28515625" style="585" customWidth="1"/>
    <col min="11787" max="11787" width="15.85546875" style="585" customWidth="1"/>
    <col min="11788" max="11788" width="18.28515625" style="585" customWidth="1"/>
    <col min="11789" max="11789" width="14.7109375" style="585" customWidth="1"/>
    <col min="11790" max="11790" width="14.5703125" style="585" customWidth="1"/>
    <col min="11791" max="11791" width="10.28515625" style="585" bestFit="1" customWidth="1"/>
    <col min="11792" max="11792" width="12.28515625" style="585" customWidth="1"/>
    <col min="11793" max="11793" width="13" style="585" customWidth="1"/>
    <col min="11794" max="11794" width="10.5703125" style="585" customWidth="1"/>
    <col min="11795" max="11796" width="15.42578125" style="585" customWidth="1"/>
    <col min="11797" max="12032" width="9" style="585"/>
    <col min="12033" max="12033" width="6" style="585" bestFit="1" customWidth="1"/>
    <col min="12034" max="12034" width="50.85546875" style="585" customWidth="1"/>
    <col min="12035" max="12038" width="5.85546875" style="585" customWidth="1"/>
    <col min="12039" max="12039" width="13.42578125" style="585" customWidth="1"/>
    <col min="12040" max="12040" width="13.28515625" style="585" customWidth="1"/>
    <col min="12041" max="12041" width="15.7109375" style="585" customWidth="1"/>
    <col min="12042" max="12042" width="13.28515625" style="585" customWidth="1"/>
    <col min="12043" max="12043" width="15.85546875" style="585" customWidth="1"/>
    <col min="12044" max="12044" width="18.28515625" style="585" customWidth="1"/>
    <col min="12045" max="12045" width="14.7109375" style="585" customWidth="1"/>
    <col min="12046" max="12046" width="14.5703125" style="585" customWidth="1"/>
    <col min="12047" max="12047" width="10.28515625" style="585" bestFit="1" customWidth="1"/>
    <col min="12048" max="12048" width="12.28515625" style="585" customWidth="1"/>
    <col min="12049" max="12049" width="13" style="585" customWidth="1"/>
    <col min="12050" max="12050" width="10.5703125" style="585" customWidth="1"/>
    <col min="12051" max="12052" width="15.42578125" style="585" customWidth="1"/>
    <col min="12053" max="12288" width="9" style="585"/>
    <col min="12289" max="12289" width="6" style="585" bestFit="1" customWidth="1"/>
    <col min="12290" max="12290" width="50.85546875" style="585" customWidth="1"/>
    <col min="12291" max="12294" width="5.85546875" style="585" customWidth="1"/>
    <col min="12295" max="12295" width="13.42578125" style="585" customWidth="1"/>
    <col min="12296" max="12296" width="13.28515625" style="585" customWidth="1"/>
    <col min="12297" max="12297" width="15.7109375" style="585" customWidth="1"/>
    <col min="12298" max="12298" width="13.28515625" style="585" customWidth="1"/>
    <col min="12299" max="12299" width="15.85546875" style="585" customWidth="1"/>
    <col min="12300" max="12300" width="18.28515625" style="585" customWidth="1"/>
    <col min="12301" max="12301" width="14.7109375" style="585" customWidth="1"/>
    <col min="12302" max="12302" width="14.5703125" style="585" customWidth="1"/>
    <col min="12303" max="12303" width="10.28515625" style="585" bestFit="1" customWidth="1"/>
    <col min="12304" max="12304" width="12.28515625" style="585" customWidth="1"/>
    <col min="12305" max="12305" width="13" style="585" customWidth="1"/>
    <col min="12306" max="12306" width="10.5703125" style="585" customWidth="1"/>
    <col min="12307" max="12308" width="15.42578125" style="585" customWidth="1"/>
    <col min="12309" max="12544" width="9" style="585"/>
    <col min="12545" max="12545" width="6" style="585" bestFit="1" customWidth="1"/>
    <col min="12546" max="12546" width="50.85546875" style="585" customWidth="1"/>
    <col min="12547" max="12550" width="5.85546875" style="585" customWidth="1"/>
    <col min="12551" max="12551" width="13.42578125" style="585" customWidth="1"/>
    <col min="12552" max="12552" width="13.28515625" style="585" customWidth="1"/>
    <col min="12553" max="12553" width="15.7109375" style="585" customWidth="1"/>
    <col min="12554" max="12554" width="13.28515625" style="585" customWidth="1"/>
    <col min="12555" max="12555" width="15.85546875" style="585" customWidth="1"/>
    <col min="12556" max="12556" width="18.28515625" style="585" customWidth="1"/>
    <col min="12557" max="12557" width="14.7109375" style="585" customWidth="1"/>
    <col min="12558" max="12558" width="14.5703125" style="585" customWidth="1"/>
    <col min="12559" max="12559" width="10.28515625" style="585" bestFit="1" customWidth="1"/>
    <col min="12560" max="12560" width="12.28515625" style="585" customWidth="1"/>
    <col min="12561" max="12561" width="13" style="585" customWidth="1"/>
    <col min="12562" max="12562" width="10.5703125" style="585" customWidth="1"/>
    <col min="12563" max="12564" width="15.42578125" style="585" customWidth="1"/>
    <col min="12565" max="12800" width="9" style="585"/>
    <col min="12801" max="12801" width="6" style="585" bestFit="1" customWidth="1"/>
    <col min="12802" max="12802" width="50.85546875" style="585" customWidth="1"/>
    <col min="12803" max="12806" width="5.85546875" style="585" customWidth="1"/>
    <col min="12807" max="12807" width="13.42578125" style="585" customWidth="1"/>
    <col min="12808" max="12808" width="13.28515625" style="585" customWidth="1"/>
    <col min="12809" max="12809" width="15.7109375" style="585" customWidth="1"/>
    <col min="12810" max="12810" width="13.28515625" style="585" customWidth="1"/>
    <col min="12811" max="12811" width="15.85546875" style="585" customWidth="1"/>
    <col min="12812" max="12812" width="18.28515625" style="585" customWidth="1"/>
    <col min="12813" max="12813" width="14.7109375" style="585" customWidth="1"/>
    <col min="12814" max="12814" width="14.5703125" style="585" customWidth="1"/>
    <col min="12815" max="12815" width="10.28515625" style="585" bestFit="1" customWidth="1"/>
    <col min="12816" max="12816" width="12.28515625" style="585" customWidth="1"/>
    <col min="12817" max="12817" width="13" style="585" customWidth="1"/>
    <col min="12818" max="12818" width="10.5703125" style="585" customWidth="1"/>
    <col min="12819" max="12820" width="15.42578125" style="585" customWidth="1"/>
    <col min="12821" max="13056" width="9" style="585"/>
    <col min="13057" max="13057" width="6" style="585" bestFit="1" customWidth="1"/>
    <col min="13058" max="13058" width="50.85546875" style="585" customWidth="1"/>
    <col min="13059" max="13062" width="5.85546875" style="585" customWidth="1"/>
    <col min="13063" max="13063" width="13.42578125" style="585" customWidth="1"/>
    <col min="13064" max="13064" width="13.28515625" style="585" customWidth="1"/>
    <col min="13065" max="13065" width="15.7109375" style="585" customWidth="1"/>
    <col min="13066" max="13066" width="13.28515625" style="585" customWidth="1"/>
    <col min="13067" max="13067" width="15.85546875" style="585" customWidth="1"/>
    <col min="13068" max="13068" width="18.28515625" style="585" customWidth="1"/>
    <col min="13069" max="13069" width="14.7109375" style="585" customWidth="1"/>
    <col min="13070" max="13070" width="14.5703125" style="585" customWidth="1"/>
    <col min="13071" max="13071" width="10.28515625" style="585" bestFit="1" customWidth="1"/>
    <col min="13072" max="13072" width="12.28515625" style="585" customWidth="1"/>
    <col min="13073" max="13073" width="13" style="585" customWidth="1"/>
    <col min="13074" max="13074" width="10.5703125" style="585" customWidth="1"/>
    <col min="13075" max="13076" width="15.42578125" style="585" customWidth="1"/>
    <col min="13077" max="13312" width="9" style="585"/>
    <col min="13313" max="13313" width="6" style="585" bestFit="1" customWidth="1"/>
    <col min="13314" max="13314" width="50.85546875" style="585" customWidth="1"/>
    <col min="13315" max="13318" width="5.85546875" style="585" customWidth="1"/>
    <col min="13319" max="13319" width="13.42578125" style="585" customWidth="1"/>
    <col min="13320" max="13320" width="13.28515625" style="585" customWidth="1"/>
    <col min="13321" max="13321" width="15.7109375" style="585" customWidth="1"/>
    <col min="13322" max="13322" width="13.28515625" style="585" customWidth="1"/>
    <col min="13323" max="13323" width="15.85546875" style="585" customWidth="1"/>
    <col min="13324" max="13324" width="18.28515625" style="585" customWidth="1"/>
    <col min="13325" max="13325" width="14.7109375" style="585" customWidth="1"/>
    <col min="13326" max="13326" width="14.5703125" style="585" customWidth="1"/>
    <col min="13327" max="13327" width="10.28515625" style="585" bestFit="1" customWidth="1"/>
    <col min="13328" max="13328" width="12.28515625" style="585" customWidth="1"/>
    <col min="13329" max="13329" width="13" style="585" customWidth="1"/>
    <col min="13330" max="13330" width="10.5703125" style="585" customWidth="1"/>
    <col min="13331" max="13332" width="15.42578125" style="585" customWidth="1"/>
    <col min="13333" max="13568" width="9" style="585"/>
    <col min="13569" max="13569" width="6" style="585" bestFit="1" customWidth="1"/>
    <col min="13570" max="13570" width="50.85546875" style="585" customWidth="1"/>
    <col min="13571" max="13574" width="5.85546875" style="585" customWidth="1"/>
    <col min="13575" max="13575" width="13.42578125" style="585" customWidth="1"/>
    <col min="13576" max="13576" width="13.28515625" style="585" customWidth="1"/>
    <col min="13577" max="13577" width="15.7109375" style="585" customWidth="1"/>
    <col min="13578" max="13578" width="13.28515625" style="585" customWidth="1"/>
    <col min="13579" max="13579" width="15.85546875" style="585" customWidth="1"/>
    <col min="13580" max="13580" width="18.28515625" style="585" customWidth="1"/>
    <col min="13581" max="13581" width="14.7109375" style="585" customWidth="1"/>
    <col min="13582" max="13582" width="14.5703125" style="585" customWidth="1"/>
    <col min="13583" max="13583" width="10.28515625" style="585" bestFit="1" customWidth="1"/>
    <col min="13584" max="13584" width="12.28515625" style="585" customWidth="1"/>
    <col min="13585" max="13585" width="13" style="585" customWidth="1"/>
    <col min="13586" max="13586" width="10.5703125" style="585" customWidth="1"/>
    <col min="13587" max="13588" width="15.42578125" style="585" customWidth="1"/>
    <col min="13589" max="13824" width="9" style="585"/>
    <col min="13825" max="13825" width="6" style="585" bestFit="1" customWidth="1"/>
    <col min="13826" max="13826" width="50.85546875" style="585" customWidth="1"/>
    <col min="13827" max="13830" width="5.85546875" style="585" customWidth="1"/>
    <col min="13831" max="13831" width="13.42578125" style="585" customWidth="1"/>
    <col min="13832" max="13832" width="13.28515625" style="585" customWidth="1"/>
    <col min="13833" max="13833" width="15.7109375" style="585" customWidth="1"/>
    <col min="13834" max="13834" width="13.28515625" style="585" customWidth="1"/>
    <col min="13835" max="13835" width="15.85546875" style="585" customWidth="1"/>
    <col min="13836" max="13836" width="18.28515625" style="585" customWidth="1"/>
    <col min="13837" max="13837" width="14.7109375" style="585" customWidth="1"/>
    <col min="13838" max="13838" width="14.5703125" style="585" customWidth="1"/>
    <col min="13839" max="13839" width="10.28515625" style="585" bestFit="1" customWidth="1"/>
    <col min="13840" max="13840" width="12.28515625" style="585" customWidth="1"/>
    <col min="13841" max="13841" width="13" style="585" customWidth="1"/>
    <col min="13842" max="13842" width="10.5703125" style="585" customWidth="1"/>
    <col min="13843" max="13844" width="15.42578125" style="585" customWidth="1"/>
    <col min="13845" max="14080" width="9" style="585"/>
    <col min="14081" max="14081" width="6" style="585" bestFit="1" customWidth="1"/>
    <col min="14082" max="14082" width="50.85546875" style="585" customWidth="1"/>
    <col min="14083" max="14086" width="5.85546875" style="585" customWidth="1"/>
    <col min="14087" max="14087" width="13.42578125" style="585" customWidth="1"/>
    <col min="14088" max="14088" width="13.28515625" style="585" customWidth="1"/>
    <col min="14089" max="14089" width="15.7109375" style="585" customWidth="1"/>
    <col min="14090" max="14090" width="13.28515625" style="585" customWidth="1"/>
    <col min="14091" max="14091" width="15.85546875" style="585" customWidth="1"/>
    <col min="14092" max="14092" width="18.28515625" style="585" customWidth="1"/>
    <col min="14093" max="14093" width="14.7109375" style="585" customWidth="1"/>
    <col min="14094" max="14094" width="14.5703125" style="585" customWidth="1"/>
    <col min="14095" max="14095" width="10.28515625" style="585" bestFit="1" customWidth="1"/>
    <col min="14096" max="14096" width="12.28515625" style="585" customWidth="1"/>
    <col min="14097" max="14097" width="13" style="585" customWidth="1"/>
    <col min="14098" max="14098" width="10.5703125" style="585" customWidth="1"/>
    <col min="14099" max="14100" width="15.42578125" style="585" customWidth="1"/>
    <col min="14101" max="14336" width="9" style="585"/>
    <col min="14337" max="14337" width="6" style="585" bestFit="1" customWidth="1"/>
    <col min="14338" max="14338" width="50.85546875" style="585" customWidth="1"/>
    <col min="14339" max="14342" width="5.85546875" style="585" customWidth="1"/>
    <col min="14343" max="14343" width="13.42578125" style="585" customWidth="1"/>
    <col min="14344" max="14344" width="13.28515625" style="585" customWidth="1"/>
    <col min="14345" max="14345" width="15.7109375" style="585" customWidth="1"/>
    <col min="14346" max="14346" width="13.28515625" style="585" customWidth="1"/>
    <col min="14347" max="14347" width="15.85546875" style="585" customWidth="1"/>
    <col min="14348" max="14348" width="18.28515625" style="585" customWidth="1"/>
    <col min="14349" max="14349" width="14.7109375" style="585" customWidth="1"/>
    <col min="14350" max="14350" width="14.5703125" style="585" customWidth="1"/>
    <col min="14351" max="14351" width="10.28515625" style="585" bestFit="1" customWidth="1"/>
    <col min="14352" max="14352" width="12.28515625" style="585" customWidth="1"/>
    <col min="14353" max="14353" width="13" style="585" customWidth="1"/>
    <col min="14354" max="14354" width="10.5703125" style="585" customWidth="1"/>
    <col min="14355" max="14356" width="15.42578125" style="585" customWidth="1"/>
    <col min="14357" max="14592" width="9" style="585"/>
    <col min="14593" max="14593" width="6" style="585" bestFit="1" customWidth="1"/>
    <col min="14594" max="14594" width="50.85546875" style="585" customWidth="1"/>
    <col min="14595" max="14598" width="5.85546875" style="585" customWidth="1"/>
    <col min="14599" max="14599" width="13.42578125" style="585" customWidth="1"/>
    <col min="14600" max="14600" width="13.28515625" style="585" customWidth="1"/>
    <col min="14601" max="14601" width="15.7109375" style="585" customWidth="1"/>
    <col min="14602" max="14602" width="13.28515625" style="585" customWidth="1"/>
    <col min="14603" max="14603" width="15.85546875" style="585" customWidth="1"/>
    <col min="14604" max="14604" width="18.28515625" style="585" customWidth="1"/>
    <col min="14605" max="14605" width="14.7109375" style="585" customWidth="1"/>
    <col min="14606" max="14606" width="14.5703125" style="585" customWidth="1"/>
    <col min="14607" max="14607" width="10.28515625" style="585" bestFit="1" customWidth="1"/>
    <col min="14608" max="14608" width="12.28515625" style="585" customWidth="1"/>
    <col min="14609" max="14609" width="13" style="585" customWidth="1"/>
    <col min="14610" max="14610" width="10.5703125" style="585" customWidth="1"/>
    <col min="14611" max="14612" width="15.42578125" style="585" customWidth="1"/>
    <col min="14613" max="14848" width="9" style="585"/>
    <col min="14849" max="14849" width="6" style="585" bestFit="1" customWidth="1"/>
    <col min="14850" max="14850" width="50.85546875" style="585" customWidth="1"/>
    <col min="14851" max="14854" width="5.85546875" style="585" customWidth="1"/>
    <col min="14855" max="14855" width="13.42578125" style="585" customWidth="1"/>
    <col min="14856" max="14856" width="13.28515625" style="585" customWidth="1"/>
    <col min="14857" max="14857" width="15.7109375" style="585" customWidth="1"/>
    <col min="14858" max="14858" width="13.28515625" style="585" customWidth="1"/>
    <col min="14859" max="14859" width="15.85546875" style="585" customWidth="1"/>
    <col min="14860" max="14860" width="18.28515625" style="585" customWidth="1"/>
    <col min="14861" max="14861" width="14.7109375" style="585" customWidth="1"/>
    <col min="14862" max="14862" width="14.5703125" style="585" customWidth="1"/>
    <col min="14863" max="14863" width="10.28515625" style="585" bestFit="1" customWidth="1"/>
    <col min="14864" max="14864" width="12.28515625" style="585" customWidth="1"/>
    <col min="14865" max="14865" width="13" style="585" customWidth="1"/>
    <col min="14866" max="14866" width="10.5703125" style="585" customWidth="1"/>
    <col min="14867" max="14868" width="15.42578125" style="585" customWidth="1"/>
    <col min="14869" max="15104" width="9" style="585"/>
    <col min="15105" max="15105" width="6" style="585" bestFit="1" customWidth="1"/>
    <col min="15106" max="15106" width="50.85546875" style="585" customWidth="1"/>
    <col min="15107" max="15110" width="5.85546875" style="585" customWidth="1"/>
    <col min="15111" max="15111" width="13.42578125" style="585" customWidth="1"/>
    <col min="15112" max="15112" width="13.28515625" style="585" customWidth="1"/>
    <col min="15113" max="15113" width="15.7109375" style="585" customWidth="1"/>
    <col min="15114" max="15114" width="13.28515625" style="585" customWidth="1"/>
    <col min="15115" max="15115" width="15.85546875" style="585" customWidth="1"/>
    <col min="15116" max="15116" width="18.28515625" style="585" customWidth="1"/>
    <col min="15117" max="15117" width="14.7109375" style="585" customWidth="1"/>
    <col min="15118" max="15118" width="14.5703125" style="585" customWidth="1"/>
    <col min="15119" max="15119" width="10.28515625" style="585" bestFit="1" customWidth="1"/>
    <col min="15120" max="15120" width="12.28515625" style="585" customWidth="1"/>
    <col min="15121" max="15121" width="13" style="585" customWidth="1"/>
    <col min="15122" max="15122" width="10.5703125" style="585" customWidth="1"/>
    <col min="15123" max="15124" width="15.42578125" style="585" customWidth="1"/>
    <col min="15125" max="15360" width="9" style="585"/>
    <col min="15361" max="15361" width="6" style="585" bestFit="1" customWidth="1"/>
    <col min="15362" max="15362" width="50.85546875" style="585" customWidth="1"/>
    <col min="15363" max="15366" width="5.85546875" style="585" customWidth="1"/>
    <col min="15367" max="15367" width="13.42578125" style="585" customWidth="1"/>
    <col min="15368" max="15368" width="13.28515625" style="585" customWidth="1"/>
    <col min="15369" max="15369" width="15.7109375" style="585" customWidth="1"/>
    <col min="15370" max="15370" width="13.28515625" style="585" customWidth="1"/>
    <col min="15371" max="15371" width="15.85546875" style="585" customWidth="1"/>
    <col min="15372" max="15372" width="18.28515625" style="585" customWidth="1"/>
    <col min="15373" max="15373" width="14.7109375" style="585" customWidth="1"/>
    <col min="15374" max="15374" width="14.5703125" style="585" customWidth="1"/>
    <col min="15375" max="15375" width="10.28515625" style="585" bestFit="1" customWidth="1"/>
    <col min="15376" max="15376" width="12.28515625" style="585" customWidth="1"/>
    <col min="15377" max="15377" width="13" style="585" customWidth="1"/>
    <col min="15378" max="15378" width="10.5703125" style="585" customWidth="1"/>
    <col min="15379" max="15380" width="15.42578125" style="585" customWidth="1"/>
    <col min="15381" max="15616" width="9" style="585"/>
    <col min="15617" max="15617" width="6" style="585" bestFit="1" customWidth="1"/>
    <col min="15618" max="15618" width="50.85546875" style="585" customWidth="1"/>
    <col min="15619" max="15622" width="5.85546875" style="585" customWidth="1"/>
    <col min="15623" max="15623" width="13.42578125" style="585" customWidth="1"/>
    <col min="15624" max="15624" width="13.28515625" style="585" customWidth="1"/>
    <col min="15625" max="15625" width="15.7109375" style="585" customWidth="1"/>
    <col min="15626" max="15626" width="13.28515625" style="585" customWidth="1"/>
    <col min="15627" max="15627" width="15.85546875" style="585" customWidth="1"/>
    <col min="15628" max="15628" width="18.28515625" style="585" customWidth="1"/>
    <col min="15629" max="15629" width="14.7109375" style="585" customWidth="1"/>
    <col min="15630" max="15630" width="14.5703125" style="585" customWidth="1"/>
    <col min="15631" max="15631" width="10.28515625" style="585" bestFit="1" customWidth="1"/>
    <col min="15632" max="15632" width="12.28515625" style="585" customWidth="1"/>
    <col min="15633" max="15633" width="13" style="585" customWidth="1"/>
    <col min="15634" max="15634" width="10.5703125" style="585" customWidth="1"/>
    <col min="15635" max="15636" width="15.42578125" style="585" customWidth="1"/>
    <col min="15637" max="15872" width="9" style="585"/>
    <col min="15873" max="15873" width="6" style="585" bestFit="1" customWidth="1"/>
    <col min="15874" max="15874" width="50.85546875" style="585" customWidth="1"/>
    <col min="15875" max="15878" width="5.85546875" style="585" customWidth="1"/>
    <col min="15879" max="15879" width="13.42578125" style="585" customWidth="1"/>
    <col min="15880" max="15880" width="13.28515625" style="585" customWidth="1"/>
    <col min="15881" max="15881" width="15.7109375" style="585" customWidth="1"/>
    <col min="15882" max="15882" width="13.28515625" style="585" customWidth="1"/>
    <col min="15883" max="15883" width="15.85546875" style="585" customWidth="1"/>
    <col min="15884" max="15884" width="18.28515625" style="585" customWidth="1"/>
    <col min="15885" max="15885" width="14.7109375" style="585" customWidth="1"/>
    <col min="15886" max="15886" width="14.5703125" style="585" customWidth="1"/>
    <col min="15887" max="15887" width="10.28515625" style="585" bestFit="1" customWidth="1"/>
    <col min="15888" max="15888" width="12.28515625" style="585" customWidth="1"/>
    <col min="15889" max="15889" width="13" style="585" customWidth="1"/>
    <col min="15890" max="15890" width="10.5703125" style="585" customWidth="1"/>
    <col min="15891" max="15892" width="15.42578125" style="585" customWidth="1"/>
    <col min="15893" max="16128" width="9" style="585"/>
    <col min="16129" max="16129" width="6" style="585" bestFit="1" customWidth="1"/>
    <col min="16130" max="16130" width="50.85546875" style="585" customWidth="1"/>
    <col min="16131" max="16134" width="5.85546875" style="585" customWidth="1"/>
    <col min="16135" max="16135" width="13.42578125" style="585" customWidth="1"/>
    <col min="16136" max="16136" width="13.28515625" style="585" customWidth="1"/>
    <col min="16137" max="16137" width="15.7109375" style="585" customWidth="1"/>
    <col min="16138" max="16138" width="13.28515625" style="585" customWidth="1"/>
    <col min="16139" max="16139" width="15.85546875" style="585" customWidth="1"/>
    <col min="16140" max="16140" width="18.28515625" style="585" customWidth="1"/>
    <col min="16141" max="16141" width="14.7109375" style="585" customWidth="1"/>
    <col min="16142" max="16142" width="14.5703125" style="585" customWidth="1"/>
    <col min="16143" max="16143" width="10.28515625" style="585" bestFit="1" customWidth="1"/>
    <col min="16144" max="16144" width="12.28515625" style="585" customWidth="1"/>
    <col min="16145" max="16145" width="13" style="585" customWidth="1"/>
    <col min="16146" max="16146" width="10.5703125" style="585" customWidth="1"/>
    <col min="16147" max="16148" width="15.42578125" style="585" customWidth="1"/>
    <col min="16149" max="16384" width="9" style="585"/>
  </cols>
  <sheetData>
    <row r="1" spans="1:20" ht="126.75" customHeight="1">
      <c r="A1" s="582"/>
      <c r="H1" s="525"/>
      <c r="I1" s="525"/>
      <c r="J1" s="525"/>
      <c r="L1" s="586"/>
      <c r="M1" s="586"/>
      <c r="N1" s="992" t="s">
        <v>496</v>
      </c>
      <c r="O1" s="992"/>
      <c r="P1" s="992"/>
      <c r="Q1" s="992"/>
      <c r="R1" s="992"/>
      <c r="S1" s="992"/>
      <c r="T1" s="992"/>
    </row>
    <row r="2" spans="1:20" ht="18" customHeight="1">
      <c r="A2" s="582"/>
      <c r="B2" s="524"/>
      <c r="C2" s="524"/>
      <c r="D2" s="525"/>
      <c r="E2" s="525"/>
      <c r="F2" s="525"/>
      <c r="G2" s="525"/>
      <c r="H2" s="525"/>
      <c r="I2" s="525"/>
      <c r="J2" s="525"/>
      <c r="S2" s="525"/>
      <c r="T2" s="525"/>
    </row>
    <row r="3" spans="1:20" ht="160.5" customHeight="1">
      <c r="A3" s="996" t="s">
        <v>497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</row>
    <row r="4" spans="1:20" ht="16.5" customHeight="1">
      <c r="A4" s="587"/>
      <c r="B4" s="588"/>
      <c r="C4" s="588"/>
      <c r="D4" s="589"/>
      <c r="E4" s="589"/>
      <c r="F4" s="589"/>
      <c r="G4" s="589"/>
      <c r="H4" s="589"/>
      <c r="I4" s="589"/>
      <c r="J4" s="589"/>
      <c r="K4" s="590"/>
      <c r="L4" s="590"/>
      <c r="M4" s="590"/>
      <c r="N4" s="591"/>
      <c r="O4" s="591"/>
      <c r="P4" s="591"/>
      <c r="Q4" s="591"/>
      <c r="R4" s="591"/>
      <c r="S4" s="589"/>
      <c r="T4" s="589"/>
    </row>
    <row r="5" spans="1:20" s="592" customFormat="1" ht="23.25" customHeight="1">
      <c r="A5" s="982" t="s">
        <v>403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</row>
    <row r="6" spans="1:20" s="592" customFormat="1" ht="26.25" customHeight="1">
      <c r="A6" s="981" t="s">
        <v>404</v>
      </c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</row>
    <row r="7" spans="1:20" s="592" customFormat="1" ht="16.5" customHeight="1">
      <c r="A7" s="993"/>
      <c r="B7" s="993"/>
      <c r="C7" s="570"/>
      <c r="D7" s="570"/>
      <c r="E7" s="570"/>
      <c r="F7" s="570"/>
      <c r="G7" s="570"/>
      <c r="H7" s="570"/>
      <c r="I7" s="570"/>
      <c r="J7" s="570"/>
      <c r="S7" s="570"/>
      <c r="T7" s="570"/>
    </row>
    <row r="8" spans="1:20" s="593" customFormat="1" ht="34.5" customHeight="1">
      <c r="A8" s="994" t="s">
        <v>47</v>
      </c>
      <c r="B8" s="988" t="s">
        <v>464</v>
      </c>
      <c r="C8" s="976" t="s">
        <v>407</v>
      </c>
      <c r="D8" s="976"/>
      <c r="E8" s="976"/>
      <c r="F8" s="976"/>
      <c r="G8" s="989" t="s">
        <v>465</v>
      </c>
      <c r="H8" s="989" t="s">
        <v>466</v>
      </c>
      <c r="I8" s="1002" t="s">
        <v>411</v>
      </c>
      <c r="J8" s="1002"/>
      <c r="K8" s="1003" t="s">
        <v>412</v>
      </c>
      <c r="L8" s="1002" t="s">
        <v>413</v>
      </c>
      <c r="M8" s="1002"/>
      <c r="N8" s="1006" t="s">
        <v>414</v>
      </c>
      <c r="O8" s="969" t="s">
        <v>467</v>
      </c>
      <c r="P8" s="969"/>
      <c r="Q8" s="969"/>
      <c r="R8" s="969"/>
      <c r="S8" s="989" t="s">
        <v>468</v>
      </c>
      <c r="T8" s="997" t="s">
        <v>419</v>
      </c>
    </row>
    <row r="9" spans="1:20" s="593" customFormat="1" ht="15" customHeight="1">
      <c r="A9" s="994"/>
      <c r="B9" s="988"/>
      <c r="C9" s="1000" t="s">
        <v>0</v>
      </c>
      <c r="D9" s="1000" t="s">
        <v>420</v>
      </c>
      <c r="E9" s="1000" t="s">
        <v>421</v>
      </c>
      <c r="F9" s="1000" t="s">
        <v>1</v>
      </c>
      <c r="G9" s="990"/>
      <c r="H9" s="990"/>
      <c r="I9" s="1002"/>
      <c r="J9" s="1002"/>
      <c r="K9" s="1004"/>
      <c r="L9" s="1002"/>
      <c r="M9" s="1002"/>
      <c r="N9" s="1006"/>
      <c r="O9" s="974" t="s">
        <v>469</v>
      </c>
      <c r="P9" s="1001" t="s">
        <v>423</v>
      </c>
      <c r="Q9" s="1001"/>
      <c r="R9" s="1001"/>
      <c r="S9" s="990"/>
      <c r="T9" s="998"/>
    </row>
    <row r="10" spans="1:20" s="593" customFormat="1" ht="18.75" customHeight="1">
      <c r="A10" s="994"/>
      <c r="B10" s="988"/>
      <c r="C10" s="1000"/>
      <c r="D10" s="1000"/>
      <c r="E10" s="1000"/>
      <c r="F10" s="1000"/>
      <c r="G10" s="990"/>
      <c r="H10" s="990"/>
      <c r="I10" s="1002"/>
      <c r="J10" s="1002"/>
      <c r="K10" s="1004"/>
      <c r="L10" s="1002"/>
      <c r="M10" s="1002"/>
      <c r="N10" s="1006"/>
      <c r="O10" s="974"/>
      <c r="P10" s="1002" t="s">
        <v>429</v>
      </c>
      <c r="Q10" s="1002" t="s">
        <v>430</v>
      </c>
      <c r="R10" s="1002" t="s">
        <v>431</v>
      </c>
      <c r="S10" s="990"/>
      <c r="T10" s="998"/>
    </row>
    <row r="11" spans="1:20" s="593" customFormat="1" ht="50.25" customHeight="1">
      <c r="A11" s="994"/>
      <c r="B11" s="988"/>
      <c r="C11" s="1000"/>
      <c r="D11" s="1000"/>
      <c r="E11" s="1000"/>
      <c r="F11" s="1000"/>
      <c r="G11" s="991"/>
      <c r="H11" s="991"/>
      <c r="I11" s="594" t="s">
        <v>432</v>
      </c>
      <c r="J11" s="594" t="s">
        <v>433</v>
      </c>
      <c r="K11" s="1005"/>
      <c r="L11" s="595" t="s">
        <v>432</v>
      </c>
      <c r="M11" s="595" t="s">
        <v>433</v>
      </c>
      <c r="N11" s="1006"/>
      <c r="O11" s="974"/>
      <c r="P11" s="1002"/>
      <c r="Q11" s="1002"/>
      <c r="R11" s="1002"/>
      <c r="S11" s="991"/>
      <c r="T11" s="999"/>
    </row>
    <row r="12" spans="1:20" s="593" customFormat="1">
      <c r="A12" s="596">
        <v>1</v>
      </c>
      <c r="B12" s="579">
        <v>2</v>
      </c>
      <c r="C12" s="578" t="s">
        <v>434</v>
      </c>
      <c r="D12" s="578" t="s">
        <v>435</v>
      </c>
      <c r="E12" s="578" t="s">
        <v>436</v>
      </c>
      <c r="F12" s="578" t="s">
        <v>437</v>
      </c>
      <c r="G12" s="578" t="s">
        <v>438</v>
      </c>
      <c r="H12" s="578" t="s">
        <v>470</v>
      </c>
      <c r="I12" s="578" t="s">
        <v>471</v>
      </c>
      <c r="J12" s="578" t="s">
        <v>472</v>
      </c>
      <c r="K12" s="578" t="s">
        <v>473</v>
      </c>
      <c r="L12" s="578" t="s">
        <v>474</v>
      </c>
      <c r="M12" s="578" t="s">
        <v>475</v>
      </c>
      <c r="N12" s="578" t="s">
        <v>476</v>
      </c>
      <c r="O12" s="578" t="s">
        <v>477</v>
      </c>
      <c r="P12" s="578" t="s">
        <v>478</v>
      </c>
      <c r="Q12" s="578" t="s">
        <v>479</v>
      </c>
      <c r="R12" s="578" t="s">
        <v>480</v>
      </c>
      <c r="S12" s="578" t="s">
        <v>481</v>
      </c>
      <c r="T12" s="597" t="s">
        <v>482</v>
      </c>
    </row>
    <row r="13" spans="1:20" s="593" customFormat="1">
      <c r="A13" s="598"/>
      <c r="B13" s="556" t="s">
        <v>439</v>
      </c>
      <c r="C13" s="599" t="s">
        <v>440</v>
      </c>
      <c r="D13" s="599" t="s">
        <v>440</v>
      </c>
      <c r="E13" s="599" t="s">
        <v>440</v>
      </c>
      <c r="F13" s="599" t="s">
        <v>440</v>
      </c>
      <c r="G13" s="599" t="s">
        <v>440</v>
      </c>
      <c r="H13" s="553"/>
      <c r="I13" s="553"/>
      <c r="J13" s="553"/>
      <c r="K13" s="600"/>
      <c r="L13" s="600"/>
      <c r="M13" s="600"/>
      <c r="N13" s="600"/>
      <c r="O13" s="600"/>
      <c r="P13" s="600"/>
      <c r="Q13" s="600"/>
      <c r="R13" s="600"/>
      <c r="S13" s="553"/>
      <c r="T13" s="601"/>
    </row>
    <row r="14" spans="1:20" s="593" customFormat="1">
      <c r="A14" s="598"/>
      <c r="B14" s="556" t="s">
        <v>441</v>
      </c>
      <c r="C14" s="599" t="s">
        <v>440</v>
      </c>
      <c r="D14" s="599" t="s">
        <v>440</v>
      </c>
      <c r="E14" s="599" t="s">
        <v>440</v>
      </c>
      <c r="F14" s="599" t="s">
        <v>440</v>
      </c>
      <c r="G14" s="599" t="s">
        <v>440</v>
      </c>
      <c r="H14" s="553"/>
      <c r="I14" s="553"/>
      <c r="J14" s="553"/>
      <c r="K14" s="600"/>
      <c r="L14" s="600"/>
      <c r="M14" s="600"/>
      <c r="N14" s="600"/>
      <c r="O14" s="600"/>
      <c r="P14" s="600"/>
      <c r="Q14" s="600"/>
      <c r="R14" s="600"/>
      <c r="S14" s="553"/>
      <c r="T14" s="601"/>
    </row>
    <row r="15" spans="1:20" s="593" customFormat="1">
      <c r="A15" s="598"/>
      <c r="B15" s="556" t="s">
        <v>442</v>
      </c>
      <c r="C15" s="599" t="s">
        <v>440</v>
      </c>
      <c r="D15" s="599" t="s">
        <v>440</v>
      </c>
      <c r="E15" s="599" t="s">
        <v>440</v>
      </c>
      <c r="F15" s="599" t="s">
        <v>440</v>
      </c>
      <c r="G15" s="599" t="s">
        <v>440</v>
      </c>
      <c r="H15" s="553"/>
      <c r="I15" s="553"/>
      <c r="J15" s="553"/>
      <c r="K15" s="600"/>
      <c r="L15" s="600"/>
      <c r="M15" s="600"/>
      <c r="N15" s="600"/>
      <c r="O15" s="600"/>
      <c r="P15" s="600"/>
      <c r="Q15" s="600"/>
      <c r="R15" s="600"/>
      <c r="S15" s="553"/>
      <c r="T15" s="601"/>
    </row>
    <row r="16" spans="1:20" s="603" customFormat="1">
      <c r="A16" s="598" t="s">
        <v>483</v>
      </c>
      <c r="B16" s="556" t="s">
        <v>484</v>
      </c>
      <c r="C16" s="599" t="s">
        <v>440</v>
      </c>
      <c r="D16" s="599" t="s">
        <v>440</v>
      </c>
      <c r="E16" s="599" t="s">
        <v>440</v>
      </c>
      <c r="F16" s="599" t="s">
        <v>440</v>
      </c>
      <c r="G16" s="599" t="s">
        <v>440</v>
      </c>
      <c r="H16" s="553"/>
      <c r="I16" s="553"/>
      <c r="J16" s="553"/>
      <c r="K16" s="602"/>
      <c r="L16" s="602"/>
      <c r="M16" s="602"/>
      <c r="N16" s="602"/>
      <c r="O16" s="602"/>
      <c r="P16" s="602"/>
      <c r="Q16" s="602"/>
      <c r="R16" s="602"/>
      <c r="S16" s="553"/>
      <c r="T16" s="601"/>
    </row>
    <row r="17" spans="1:20" s="603" customFormat="1">
      <c r="A17" s="598"/>
      <c r="B17" s="556" t="s">
        <v>441</v>
      </c>
      <c r="C17" s="599" t="s">
        <v>440</v>
      </c>
      <c r="D17" s="599" t="s">
        <v>440</v>
      </c>
      <c r="E17" s="599" t="s">
        <v>440</v>
      </c>
      <c r="F17" s="599" t="s">
        <v>440</v>
      </c>
      <c r="G17" s="561"/>
      <c r="H17" s="553"/>
      <c r="I17" s="553"/>
      <c r="J17" s="553"/>
      <c r="K17" s="602"/>
      <c r="L17" s="602"/>
      <c r="M17" s="602"/>
      <c r="N17" s="602"/>
      <c r="O17" s="602"/>
      <c r="P17" s="602"/>
      <c r="Q17" s="602"/>
      <c r="R17" s="602"/>
      <c r="S17" s="553"/>
      <c r="T17" s="601"/>
    </row>
    <row r="18" spans="1:20" s="603" customFormat="1">
      <c r="A18" s="598"/>
      <c r="B18" s="556" t="s">
        <v>442</v>
      </c>
      <c r="C18" s="599" t="s">
        <v>440</v>
      </c>
      <c r="D18" s="599" t="s">
        <v>440</v>
      </c>
      <c r="E18" s="599" t="s">
        <v>440</v>
      </c>
      <c r="F18" s="599" t="s">
        <v>440</v>
      </c>
      <c r="G18" s="561"/>
      <c r="H18" s="553"/>
      <c r="I18" s="553"/>
      <c r="J18" s="553"/>
      <c r="K18" s="602"/>
      <c r="L18" s="602"/>
      <c r="M18" s="602"/>
      <c r="N18" s="602"/>
      <c r="O18" s="602"/>
      <c r="P18" s="602"/>
      <c r="Q18" s="602"/>
      <c r="R18" s="602"/>
      <c r="S18" s="553"/>
      <c r="T18" s="601"/>
    </row>
    <row r="19" spans="1:20" s="603" customFormat="1">
      <c r="A19" s="598" t="s">
        <v>485</v>
      </c>
      <c r="B19" s="556" t="s">
        <v>486</v>
      </c>
      <c r="C19" s="599" t="s">
        <v>440</v>
      </c>
      <c r="D19" s="599" t="s">
        <v>440</v>
      </c>
      <c r="E19" s="599" t="s">
        <v>440</v>
      </c>
      <c r="F19" s="599" t="s">
        <v>440</v>
      </c>
      <c r="G19" s="604"/>
      <c r="H19" s="605"/>
      <c r="I19" s="605"/>
      <c r="J19" s="605"/>
      <c r="K19" s="602"/>
      <c r="L19" s="602"/>
      <c r="M19" s="602"/>
      <c r="N19" s="602"/>
      <c r="O19" s="602"/>
      <c r="P19" s="602"/>
      <c r="Q19" s="602"/>
      <c r="R19" s="602"/>
      <c r="S19" s="553"/>
      <c r="T19" s="601"/>
    </row>
    <row r="20" spans="1:20" s="603" customFormat="1">
      <c r="A20" s="598"/>
      <c r="B20" s="556" t="s">
        <v>441</v>
      </c>
      <c r="C20" s="599"/>
      <c r="D20" s="599"/>
      <c r="E20" s="599"/>
      <c r="F20" s="599"/>
      <c r="G20" s="604"/>
      <c r="H20" s="605"/>
      <c r="I20" s="605"/>
      <c r="J20" s="605"/>
      <c r="K20" s="602"/>
      <c r="L20" s="602"/>
      <c r="M20" s="602"/>
      <c r="N20" s="602"/>
      <c r="O20" s="602"/>
      <c r="P20" s="602"/>
      <c r="Q20" s="602"/>
      <c r="R20" s="602"/>
      <c r="S20" s="553"/>
      <c r="T20" s="601"/>
    </row>
    <row r="21" spans="1:20" s="603" customFormat="1">
      <c r="A21" s="598"/>
      <c r="B21" s="556" t="s">
        <v>442</v>
      </c>
      <c r="C21" s="599"/>
      <c r="D21" s="599"/>
      <c r="E21" s="599"/>
      <c r="F21" s="599"/>
      <c r="G21" s="604"/>
      <c r="H21" s="605"/>
      <c r="I21" s="605"/>
      <c r="J21" s="605"/>
      <c r="K21" s="602"/>
      <c r="L21" s="602"/>
      <c r="M21" s="602"/>
      <c r="N21" s="602"/>
      <c r="O21" s="602"/>
      <c r="P21" s="602"/>
      <c r="Q21" s="602"/>
      <c r="R21" s="602"/>
      <c r="S21" s="553"/>
      <c r="T21" s="601"/>
    </row>
    <row r="22" spans="1:20" s="603" customFormat="1">
      <c r="A22" s="598" t="s">
        <v>487</v>
      </c>
      <c r="B22" s="556" t="s">
        <v>447</v>
      </c>
      <c r="C22" s="599" t="s">
        <v>440</v>
      </c>
      <c r="D22" s="599" t="s">
        <v>440</v>
      </c>
      <c r="E22" s="599" t="s">
        <v>440</v>
      </c>
      <c r="F22" s="599" t="s">
        <v>440</v>
      </c>
      <c r="G22" s="604"/>
      <c r="H22" s="605"/>
      <c r="I22" s="605"/>
      <c r="J22" s="605"/>
      <c r="K22" s="605"/>
      <c r="L22" s="605"/>
      <c r="M22" s="605"/>
      <c r="N22" s="605"/>
      <c r="O22" s="602"/>
      <c r="P22" s="605"/>
      <c r="Q22" s="602"/>
      <c r="R22" s="602"/>
      <c r="S22" s="553"/>
      <c r="T22" s="601"/>
    </row>
    <row r="23" spans="1:20" s="603" customFormat="1">
      <c r="A23" s="598"/>
      <c r="B23" s="556" t="s">
        <v>441</v>
      </c>
      <c r="C23" s="599"/>
      <c r="D23" s="599"/>
      <c r="E23" s="599"/>
      <c r="F23" s="599"/>
      <c r="G23" s="604"/>
      <c r="H23" s="605"/>
      <c r="I23" s="605"/>
      <c r="J23" s="605"/>
      <c r="K23" s="602"/>
      <c r="L23" s="602"/>
      <c r="M23" s="602"/>
      <c r="N23" s="602"/>
      <c r="O23" s="602"/>
      <c r="P23" s="602"/>
      <c r="Q23" s="602"/>
      <c r="R23" s="602"/>
      <c r="S23" s="553"/>
      <c r="T23" s="601"/>
    </row>
    <row r="24" spans="1:20" s="603" customFormat="1">
      <c r="A24" s="598"/>
      <c r="B24" s="556" t="s">
        <v>442</v>
      </c>
      <c r="C24" s="599"/>
      <c r="D24" s="599"/>
      <c r="E24" s="599"/>
      <c r="F24" s="599"/>
      <c r="G24" s="604"/>
      <c r="H24" s="605"/>
      <c r="I24" s="605"/>
      <c r="J24" s="605"/>
      <c r="K24" s="602"/>
      <c r="L24" s="602"/>
      <c r="M24" s="602"/>
      <c r="N24" s="602"/>
      <c r="O24" s="602"/>
      <c r="P24" s="602"/>
      <c r="Q24" s="602"/>
      <c r="R24" s="602"/>
      <c r="S24" s="553"/>
      <c r="T24" s="601"/>
    </row>
    <row r="25" spans="1:20" s="603" customFormat="1">
      <c r="A25" s="598" t="s">
        <v>488</v>
      </c>
      <c r="B25" s="556" t="s">
        <v>489</v>
      </c>
      <c r="C25" s="599" t="s">
        <v>440</v>
      </c>
      <c r="D25" s="599" t="s">
        <v>440</v>
      </c>
      <c r="E25" s="599" t="s">
        <v>440</v>
      </c>
      <c r="F25" s="599" t="s">
        <v>440</v>
      </c>
      <c r="G25" s="604"/>
      <c r="H25" s="605"/>
      <c r="I25" s="605"/>
      <c r="J25" s="605"/>
      <c r="K25" s="605"/>
      <c r="L25" s="605"/>
      <c r="M25" s="605"/>
      <c r="N25" s="605"/>
      <c r="O25" s="602"/>
      <c r="P25" s="605"/>
      <c r="Q25" s="602"/>
      <c r="R25" s="602"/>
      <c r="S25" s="553"/>
      <c r="T25" s="601"/>
    </row>
    <row r="26" spans="1:20" s="603" customFormat="1">
      <c r="A26" s="598"/>
      <c r="B26" s="556" t="s">
        <v>441</v>
      </c>
      <c r="C26" s="599"/>
      <c r="D26" s="599"/>
      <c r="E26" s="599"/>
      <c r="F26" s="599"/>
      <c r="G26" s="604"/>
      <c r="H26" s="605"/>
      <c r="I26" s="605"/>
      <c r="J26" s="605"/>
      <c r="K26" s="602"/>
      <c r="L26" s="602"/>
      <c r="M26" s="602"/>
      <c r="N26" s="602"/>
      <c r="O26" s="602"/>
      <c r="P26" s="602"/>
      <c r="Q26" s="602"/>
      <c r="R26" s="602"/>
      <c r="S26" s="553"/>
      <c r="T26" s="601"/>
    </row>
    <row r="27" spans="1:20" s="603" customFormat="1">
      <c r="A27" s="598"/>
      <c r="B27" s="556" t="s">
        <v>442</v>
      </c>
      <c r="C27" s="599"/>
      <c r="D27" s="599"/>
      <c r="E27" s="599"/>
      <c r="F27" s="599"/>
      <c r="G27" s="604"/>
      <c r="H27" s="605"/>
      <c r="I27" s="605"/>
      <c r="J27" s="605"/>
      <c r="K27" s="602"/>
      <c r="L27" s="602"/>
      <c r="M27" s="602"/>
      <c r="N27" s="602"/>
      <c r="O27" s="602"/>
      <c r="P27" s="602"/>
      <c r="Q27" s="606"/>
      <c r="R27" s="602"/>
      <c r="S27" s="553"/>
      <c r="T27" s="601"/>
    </row>
    <row r="28" spans="1:20" s="603" customFormat="1">
      <c r="A28" s="598" t="s">
        <v>490</v>
      </c>
      <c r="B28" s="556" t="s">
        <v>7</v>
      </c>
      <c r="C28" s="599" t="s">
        <v>440</v>
      </c>
      <c r="D28" s="599" t="s">
        <v>440</v>
      </c>
      <c r="E28" s="599" t="s">
        <v>440</v>
      </c>
      <c r="F28" s="599" t="s">
        <v>440</v>
      </c>
      <c r="G28" s="604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2"/>
      <c r="S28" s="553"/>
      <c r="T28" s="601"/>
    </row>
    <row r="29" spans="1:20" s="603" customFormat="1">
      <c r="A29" s="598" t="s">
        <v>491</v>
      </c>
      <c r="B29" s="556" t="s">
        <v>492</v>
      </c>
      <c r="C29" s="599" t="s">
        <v>440</v>
      </c>
      <c r="D29" s="599" t="s">
        <v>440</v>
      </c>
      <c r="E29" s="599" t="s">
        <v>440</v>
      </c>
      <c r="F29" s="599" t="s">
        <v>440</v>
      </c>
      <c r="G29" s="599" t="s">
        <v>440</v>
      </c>
      <c r="H29" s="553"/>
      <c r="I29" s="553"/>
      <c r="J29" s="553"/>
      <c r="K29" s="602"/>
      <c r="L29" s="602"/>
      <c r="M29" s="602"/>
      <c r="N29" s="602"/>
      <c r="O29" s="602"/>
      <c r="P29" s="602"/>
      <c r="Q29" s="602"/>
      <c r="R29" s="602"/>
      <c r="S29" s="553"/>
      <c r="T29" s="601"/>
    </row>
    <row r="30" spans="1:20" s="603" customFormat="1">
      <c r="A30" s="598"/>
      <c r="B30" s="556" t="s">
        <v>7</v>
      </c>
      <c r="C30" s="599"/>
      <c r="D30" s="599"/>
      <c r="E30" s="599"/>
      <c r="F30" s="599"/>
      <c r="G30" s="561"/>
      <c r="H30" s="553"/>
      <c r="I30" s="553"/>
      <c r="J30" s="553"/>
      <c r="K30" s="602"/>
      <c r="L30" s="602"/>
      <c r="M30" s="602"/>
      <c r="N30" s="602"/>
      <c r="O30" s="602"/>
      <c r="P30" s="602"/>
      <c r="Q30" s="602"/>
      <c r="R30" s="602"/>
      <c r="S30" s="553"/>
      <c r="T30" s="601"/>
    </row>
    <row r="31" spans="1:20">
      <c r="A31" s="607"/>
      <c r="B31" s="541"/>
      <c r="C31" s="541"/>
      <c r="D31" s="551"/>
      <c r="E31" s="551"/>
      <c r="F31" s="551"/>
      <c r="G31" s="551"/>
      <c r="H31" s="551"/>
      <c r="I31" s="551"/>
      <c r="J31" s="551"/>
      <c r="S31" s="551"/>
      <c r="T31" s="551"/>
    </row>
    <row r="32" spans="1:20" ht="18.75">
      <c r="A32" s="607"/>
      <c r="B32" s="532" t="s">
        <v>458</v>
      </c>
      <c r="C32" s="532"/>
      <c r="D32" s="530"/>
      <c r="E32" s="530"/>
      <c r="F32" s="530"/>
      <c r="G32" s="530"/>
      <c r="H32" s="530"/>
      <c r="I32" s="530"/>
      <c r="J32" s="530"/>
      <c r="S32" s="530"/>
      <c r="T32" s="530"/>
    </row>
    <row r="33" spans="1:20" ht="18.75">
      <c r="A33" s="607"/>
      <c r="B33" s="534" t="s">
        <v>459</v>
      </c>
      <c r="C33" s="534"/>
      <c r="D33" s="530"/>
      <c r="E33" s="530"/>
      <c r="F33" s="530"/>
      <c r="G33" s="530"/>
      <c r="H33" s="530"/>
      <c r="I33" s="530"/>
      <c r="J33" s="530"/>
      <c r="S33" s="530"/>
      <c r="T33" s="530"/>
    </row>
    <row r="34" spans="1:20" ht="13.5" customHeight="1">
      <c r="A34" s="608"/>
      <c r="B34" s="609"/>
      <c r="C34" s="539"/>
      <c r="D34" s="530"/>
      <c r="E34" s="530"/>
      <c r="F34" s="530"/>
      <c r="G34" s="530"/>
      <c r="H34" s="530"/>
      <c r="I34" s="530"/>
      <c r="J34" s="530"/>
      <c r="S34" s="530"/>
      <c r="T34" s="530"/>
    </row>
    <row r="35" spans="1:20" s="613" customFormat="1" ht="15" customHeight="1">
      <c r="A35" s="610"/>
      <c r="B35" s="532" t="s">
        <v>493</v>
      </c>
      <c r="C35" s="611"/>
      <c r="D35" s="612"/>
      <c r="E35" s="612"/>
      <c r="F35" s="612"/>
      <c r="G35" s="530"/>
      <c r="H35" s="530"/>
      <c r="I35" s="530"/>
      <c r="J35" s="530"/>
      <c r="S35" s="530"/>
      <c r="T35" s="530"/>
    </row>
    <row r="36" spans="1:20" s="613" customFormat="1" ht="18.75">
      <c r="A36" s="610"/>
      <c r="B36" s="540" t="s">
        <v>494</v>
      </c>
      <c r="C36" s="539"/>
      <c r="D36" s="530"/>
      <c r="E36" s="530"/>
      <c r="F36" s="530"/>
      <c r="G36" s="530"/>
      <c r="H36" s="530"/>
      <c r="I36" s="530"/>
      <c r="J36" s="530"/>
      <c r="S36" s="530"/>
      <c r="T36" s="530"/>
    </row>
    <row r="37" spans="1:20" s="613" customFormat="1" ht="12" customHeight="1">
      <c r="A37" s="610"/>
      <c r="B37" s="540"/>
      <c r="C37" s="539"/>
      <c r="D37" s="530"/>
      <c r="E37" s="530"/>
      <c r="F37" s="530"/>
      <c r="G37" s="530"/>
      <c r="H37" s="530"/>
      <c r="I37" s="530"/>
      <c r="J37" s="530"/>
      <c r="S37" s="530"/>
      <c r="T37" s="530"/>
    </row>
    <row r="38" spans="1:20" s="613" customFormat="1" ht="18.75">
      <c r="A38" s="610"/>
      <c r="B38" s="532" t="s">
        <v>460</v>
      </c>
      <c r="C38" s="609"/>
      <c r="D38" s="530"/>
      <c r="E38" s="530"/>
      <c r="F38" s="530"/>
      <c r="G38" s="530"/>
      <c r="H38" s="530"/>
      <c r="I38" s="530"/>
      <c r="J38" s="530"/>
      <c r="S38" s="530"/>
      <c r="T38" s="530"/>
    </row>
    <row r="39" spans="1:20" s="613" customFormat="1" ht="18.75">
      <c r="A39" s="610"/>
      <c r="B39" s="534" t="s">
        <v>461</v>
      </c>
      <c r="C39" s="532"/>
      <c r="D39" s="533"/>
      <c r="E39" s="533"/>
      <c r="F39" s="533"/>
      <c r="G39" s="533"/>
      <c r="H39" s="533"/>
      <c r="I39" s="533"/>
      <c r="J39" s="533"/>
      <c r="S39" s="533"/>
      <c r="T39" s="533"/>
    </row>
    <row r="40" spans="1:20" ht="39.75" customHeight="1">
      <c r="A40" s="614"/>
      <c r="B40" s="995" t="s">
        <v>495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585"/>
    </row>
    <row r="41" spans="1:20" ht="18.75">
      <c r="A41" s="614"/>
      <c r="C41" s="534"/>
      <c r="D41" s="535"/>
      <c r="E41" s="535"/>
      <c r="F41" s="535"/>
      <c r="G41" s="535"/>
      <c r="H41" s="535"/>
      <c r="I41" s="535"/>
      <c r="J41" s="535"/>
      <c r="S41" s="535"/>
      <c r="T41" s="535"/>
    </row>
    <row r="42" spans="1:20" ht="18.75">
      <c r="A42" s="614"/>
      <c r="C42" s="534"/>
      <c r="D42" s="535"/>
      <c r="E42" s="535"/>
      <c r="F42" s="535"/>
      <c r="G42" s="535"/>
      <c r="H42" s="535"/>
      <c r="I42" s="535"/>
      <c r="J42" s="535"/>
      <c r="S42" s="535"/>
      <c r="T42" s="535"/>
    </row>
    <row r="43" spans="1:20" ht="18.75">
      <c r="A43" s="614"/>
      <c r="C43" s="534"/>
      <c r="D43" s="615"/>
      <c r="E43" s="615"/>
      <c r="F43" s="615"/>
      <c r="G43" s="615"/>
      <c r="H43" s="615"/>
      <c r="I43" s="615"/>
      <c r="J43" s="615"/>
      <c r="S43" s="615"/>
      <c r="T43" s="615"/>
    </row>
    <row r="44" spans="1:20">
      <c r="A44" s="614"/>
      <c r="C44" s="585"/>
    </row>
    <row r="45" spans="1:20">
      <c r="A45" s="614"/>
    </row>
    <row r="46" spans="1:20">
      <c r="A46" s="614"/>
    </row>
    <row r="47" spans="1:20">
      <c r="A47" s="614"/>
    </row>
    <row r="48" spans="1:20">
      <c r="A48" s="614"/>
    </row>
    <row r="49" spans="1:20">
      <c r="A49" s="614"/>
    </row>
    <row r="50" spans="1:20">
      <c r="A50" s="614"/>
    </row>
    <row r="51" spans="1:20">
      <c r="A51" s="614"/>
    </row>
    <row r="52" spans="1:20">
      <c r="A52" s="614"/>
    </row>
    <row r="53" spans="1:20">
      <c r="A53" s="614"/>
    </row>
    <row r="54" spans="1:20">
      <c r="A54" s="614"/>
    </row>
    <row r="55" spans="1:20" s="583" customFormat="1">
      <c r="A55" s="614"/>
      <c r="D55" s="584"/>
      <c r="E55" s="584"/>
      <c r="F55" s="584"/>
      <c r="G55" s="584"/>
      <c r="H55" s="584"/>
      <c r="I55" s="584"/>
      <c r="J55" s="584"/>
      <c r="K55" s="585"/>
      <c r="L55" s="585"/>
      <c r="M55" s="585"/>
      <c r="N55" s="585"/>
      <c r="O55" s="585"/>
      <c r="P55" s="585"/>
      <c r="Q55" s="585"/>
      <c r="R55" s="585"/>
      <c r="S55" s="584"/>
      <c r="T55" s="584"/>
    </row>
    <row r="56" spans="1:20" s="583" customFormat="1">
      <c r="A56" s="614"/>
      <c r="D56" s="584"/>
      <c r="E56" s="584"/>
      <c r="F56" s="584"/>
      <c r="G56" s="584"/>
      <c r="H56" s="584"/>
      <c r="I56" s="584"/>
      <c r="J56" s="584"/>
      <c r="K56" s="585"/>
      <c r="L56" s="585"/>
      <c r="M56" s="585"/>
      <c r="N56" s="585"/>
      <c r="O56" s="585"/>
      <c r="P56" s="585"/>
      <c r="Q56" s="585"/>
      <c r="R56" s="585"/>
      <c r="S56" s="584"/>
      <c r="T56" s="584"/>
    </row>
    <row r="57" spans="1:20" s="583" customFormat="1">
      <c r="A57" s="614"/>
      <c r="D57" s="584"/>
      <c r="E57" s="584"/>
      <c r="F57" s="584"/>
      <c r="G57" s="584"/>
      <c r="H57" s="584"/>
      <c r="I57" s="584"/>
      <c r="J57" s="584"/>
      <c r="K57" s="585"/>
      <c r="L57" s="585"/>
      <c r="M57" s="585"/>
      <c r="N57" s="585"/>
      <c r="O57" s="585"/>
      <c r="P57" s="585"/>
      <c r="Q57" s="585"/>
      <c r="R57" s="585"/>
      <c r="S57" s="584"/>
      <c r="T57" s="584"/>
    </row>
    <row r="58" spans="1:20" s="583" customFormat="1">
      <c r="A58" s="614"/>
      <c r="D58" s="584"/>
      <c r="E58" s="584"/>
      <c r="F58" s="584"/>
      <c r="G58" s="584"/>
      <c r="H58" s="584"/>
      <c r="I58" s="584"/>
      <c r="J58" s="584"/>
      <c r="K58" s="585"/>
      <c r="L58" s="585"/>
      <c r="M58" s="585"/>
      <c r="N58" s="585"/>
      <c r="O58" s="585"/>
      <c r="P58" s="585"/>
      <c r="Q58" s="585"/>
      <c r="R58" s="585"/>
      <c r="S58" s="584"/>
      <c r="T58" s="584"/>
    </row>
    <row r="59" spans="1:20" s="583" customFormat="1">
      <c r="A59" s="614"/>
      <c r="D59" s="584"/>
      <c r="E59" s="584"/>
      <c r="F59" s="584"/>
      <c r="G59" s="584"/>
      <c r="H59" s="584"/>
      <c r="I59" s="584"/>
      <c r="J59" s="584"/>
      <c r="K59" s="585"/>
      <c r="L59" s="585"/>
      <c r="M59" s="585"/>
      <c r="N59" s="585"/>
      <c r="O59" s="585"/>
      <c r="P59" s="585"/>
      <c r="Q59" s="585"/>
      <c r="R59" s="585"/>
      <c r="S59" s="584"/>
      <c r="T59" s="584"/>
    </row>
    <row r="60" spans="1:20" s="583" customFormat="1">
      <c r="A60" s="614"/>
      <c r="D60" s="584"/>
      <c r="E60" s="584"/>
      <c r="F60" s="584"/>
      <c r="G60" s="584"/>
      <c r="H60" s="584"/>
      <c r="I60" s="584"/>
      <c r="J60" s="584"/>
      <c r="K60" s="585"/>
      <c r="L60" s="585"/>
      <c r="M60" s="585"/>
      <c r="N60" s="585"/>
      <c r="O60" s="585"/>
      <c r="P60" s="585"/>
      <c r="Q60" s="585"/>
      <c r="R60" s="585"/>
      <c r="S60" s="584"/>
      <c r="T60" s="584"/>
    </row>
    <row r="61" spans="1:20" s="583" customFormat="1">
      <c r="A61" s="614"/>
      <c r="D61" s="584"/>
      <c r="E61" s="584"/>
      <c r="F61" s="584"/>
      <c r="G61" s="584"/>
      <c r="H61" s="584"/>
      <c r="I61" s="584"/>
      <c r="J61" s="584"/>
      <c r="K61" s="585"/>
      <c r="L61" s="585"/>
      <c r="M61" s="585"/>
      <c r="N61" s="585"/>
      <c r="O61" s="585"/>
      <c r="P61" s="585"/>
      <c r="Q61" s="585"/>
      <c r="R61" s="585"/>
      <c r="S61" s="584"/>
      <c r="T61" s="584"/>
    </row>
    <row r="62" spans="1:20" s="583" customFormat="1">
      <c r="A62" s="614"/>
      <c r="D62" s="584"/>
      <c r="E62" s="584"/>
      <c r="F62" s="584"/>
      <c r="G62" s="584"/>
      <c r="H62" s="584"/>
      <c r="I62" s="584"/>
      <c r="J62" s="584"/>
      <c r="K62" s="585"/>
      <c r="L62" s="585"/>
      <c r="M62" s="585"/>
      <c r="N62" s="585"/>
      <c r="O62" s="585"/>
      <c r="P62" s="585"/>
      <c r="Q62" s="585"/>
      <c r="R62" s="585"/>
      <c r="S62" s="584"/>
      <c r="T62" s="584"/>
    </row>
    <row r="63" spans="1:20" s="583" customFormat="1">
      <c r="A63" s="614"/>
      <c r="D63" s="584"/>
      <c r="E63" s="584"/>
      <c r="F63" s="584"/>
      <c r="G63" s="584"/>
      <c r="H63" s="584"/>
      <c r="I63" s="584"/>
      <c r="J63" s="584"/>
      <c r="K63" s="585"/>
      <c r="L63" s="585"/>
      <c r="M63" s="585"/>
      <c r="N63" s="585"/>
      <c r="O63" s="585"/>
      <c r="P63" s="585"/>
      <c r="Q63" s="585"/>
      <c r="R63" s="585"/>
      <c r="S63" s="584"/>
      <c r="T63" s="584"/>
    </row>
    <row r="64" spans="1:20" s="583" customFormat="1">
      <c r="A64" s="614"/>
      <c r="D64" s="584"/>
      <c r="E64" s="584"/>
      <c r="F64" s="584"/>
      <c r="G64" s="584"/>
      <c r="H64" s="584"/>
      <c r="I64" s="584"/>
      <c r="J64" s="584"/>
      <c r="K64" s="585"/>
      <c r="L64" s="585"/>
      <c r="M64" s="585"/>
      <c r="N64" s="585"/>
      <c r="O64" s="585"/>
      <c r="P64" s="585"/>
      <c r="Q64" s="585"/>
      <c r="R64" s="585"/>
      <c r="S64" s="584"/>
      <c r="T64" s="584"/>
    </row>
    <row r="65" spans="1:20" s="583" customFormat="1">
      <c r="A65" s="614"/>
      <c r="D65" s="584"/>
      <c r="E65" s="584"/>
      <c r="F65" s="584"/>
      <c r="G65" s="584"/>
      <c r="H65" s="584"/>
      <c r="I65" s="584"/>
      <c r="J65" s="584"/>
      <c r="K65" s="585"/>
      <c r="L65" s="585"/>
      <c r="M65" s="585"/>
      <c r="N65" s="585"/>
      <c r="O65" s="585"/>
      <c r="P65" s="585"/>
      <c r="Q65" s="585"/>
      <c r="R65" s="585"/>
      <c r="S65" s="584"/>
      <c r="T65" s="584"/>
    </row>
    <row r="66" spans="1:20" s="583" customFormat="1">
      <c r="A66" s="614"/>
      <c r="D66" s="584"/>
      <c r="E66" s="584"/>
      <c r="F66" s="584"/>
      <c r="G66" s="584"/>
      <c r="H66" s="584"/>
      <c r="I66" s="584"/>
      <c r="J66" s="584"/>
      <c r="K66" s="585"/>
      <c r="L66" s="585"/>
      <c r="M66" s="585"/>
      <c r="N66" s="585"/>
      <c r="O66" s="585"/>
      <c r="P66" s="585"/>
      <c r="Q66" s="585"/>
      <c r="R66" s="585"/>
      <c r="S66" s="584"/>
      <c r="T66" s="584"/>
    </row>
    <row r="67" spans="1:20" s="583" customFormat="1">
      <c r="A67" s="614"/>
      <c r="D67" s="584"/>
      <c r="E67" s="584"/>
      <c r="F67" s="584"/>
      <c r="G67" s="584"/>
      <c r="H67" s="584"/>
      <c r="I67" s="584"/>
      <c r="J67" s="584"/>
      <c r="K67" s="585"/>
      <c r="L67" s="585"/>
      <c r="M67" s="585"/>
      <c r="N67" s="585"/>
      <c r="O67" s="585"/>
      <c r="P67" s="585"/>
      <c r="Q67" s="585"/>
      <c r="R67" s="585"/>
      <c r="S67" s="584"/>
      <c r="T67" s="584"/>
    </row>
    <row r="68" spans="1:20" s="583" customFormat="1">
      <c r="A68" s="614"/>
      <c r="D68" s="584"/>
      <c r="E68" s="584"/>
      <c r="F68" s="584"/>
      <c r="G68" s="584"/>
      <c r="H68" s="584"/>
      <c r="I68" s="584"/>
      <c r="J68" s="584"/>
      <c r="K68" s="585"/>
      <c r="L68" s="585"/>
      <c r="M68" s="585"/>
      <c r="N68" s="585"/>
      <c r="O68" s="585"/>
      <c r="P68" s="585"/>
      <c r="Q68" s="585"/>
      <c r="R68" s="585"/>
      <c r="S68" s="584"/>
      <c r="T68" s="584"/>
    </row>
    <row r="69" spans="1:20" s="583" customFormat="1">
      <c r="A69" s="614"/>
      <c r="D69" s="584"/>
      <c r="E69" s="584"/>
      <c r="F69" s="584"/>
      <c r="G69" s="584"/>
      <c r="H69" s="584"/>
      <c r="I69" s="584"/>
      <c r="J69" s="584"/>
      <c r="K69" s="585"/>
      <c r="L69" s="585"/>
      <c r="M69" s="585"/>
      <c r="N69" s="585"/>
      <c r="O69" s="585"/>
      <c r="P69" s="585"/>
      <c r="Q69" s="585"/>
      <c r="R69" s="585"/>
      <c r="S69" s="584"/>
      <c r="T69" s="584"/>
    </row>
    <row r="70" spans="1:20" s="583" customFormat="1">
      <c r="A70" s="614"/>
      <c r="D70" s="584"/>
      <c r="E70" s="584"/>
      <c r="F70" s="584"/>
      <c r="G70" s="584"/>
      <c r="H70" s="584"/>
      <c r="I70" s="584"/>
      <c r="J70" s="584"/>
      <c r="K70" s="585"/>
      <c r="L70" s="585"/>
      <c r="M70" s="585"/>
      <c r="N70" s="585"/>
      <c r="O70" s="585"/>
      <c r="P70" s="585"/>
      <c r="Q70" s="585"/>
      <c r="R70" s="585"/>
      <c r="S70" s="584"/>
      <c r="T70" s="584"/>
    </row>
    <row r="71" spans="1:20" s="583" customFormat="1">
      <c r="A71" s="614"/>
      <c r="D71" s="584"/>
      <c r="E71" s="584"/>
      <c r="F71" s="584"/>
      <c r="G71" s="584"/>
      <c r="H71" s="584"/>
      <c r="I71" s="584"/>
      <c r="J71" s="584"/>
      <c r="K71" s="585"/>
      <c r="L71" s="585"/>
      <c r="M71" s="585"/>
      <c r="N71" s="585"/>
      <c r="O71" s="585"/>
      <c r="P71" s="585"/>
      <c r="Q71" s="585"/>
      <c r="R71" s="585"/>
      <c r="S71" s="584"/>
      <c r="T71" s="584"/>
    </row>
    <row r="72" spans="1:20" s="583" customFormat="1">
      <c r="A72" s="614"/>
      <c r="D72" s="584"/>
      <c r="E72" s="584"/>
      <c r="F72" s="584"/>
      <c r="G72" s="584"/>
      <c r="H72" s="584"/>
      <c r="I72" s="584"/>
      <c r="J72" s="584"/>
      <c r="K72" s="585"/>
      <c r="L72" s="585"/>
      <c r="M72" s="585"/>
      <c r="N72" s="585"/>
      <c r="O72" s="585"/>
      <c r="P72" s="585"/>
      <c r="Q72" s="585"/>
      <c r="R72" s="585"/>
      <c r="S72" s="584"/>
      <c r="T72" s="584"/>
    </row>
    <row r="73" spans="1:20" s="583" customFormat="1">
      <c r="A73" s="614"/>
      <c r="D73" s="584"/>
      <c r="E73" s="584"/>
      <c r="F73" s="584"/>
      <c r="G73" s="584"/>
      <c r="H73" s="584"/>
      <c r="I73" s="584"/>
      <c r="J73" s="584"/>
      <c r="K73" s="585"/>
      <c r="L73" s="585"/>
      <c r="M73" s="585"/>
      <c r="N73" s="585"/>
      <c r="O73" s="585"/>
      <c r="P73" s="585"/>
      <c r="Q73" s="585"/>
      <c r="R73" s="585"/>
      <c r="S73" s="584"/>
      <c r="T73" s="584"/>
    </row>
    <row r="74" spans="1:20" s="583" customFormat="1">
      <c r="A74" s="614"/>
      <c r="D74" s="584"/>
      <c r="E74" s="584"/>
      <c r="F74" s="584"/>
      <c r="G74" s="584"/>
      <c r="H74" s="584"/>
      <c r="I74" s="584"/>
      <c r="J74" s="584"/>
      <c r="K74" s="585"/>
      <c r="L74" s="585"/>
      <c r="M74" s="585"/>
      <c r="N74" s="585"/>
      <c r="O74" s="585"/>
      <c r="P74" s="585"/>
      <c r="Q74" s="585"/>
      <c r="R74" s="585"/>
      <c r="S74" s="584"/>
      <c r="T74" s="584"/>
    </row>
    <row r="75" spans="1:20" s="583" customFormat="1">
      <c r="A75" s="614"/>
      <c r="D75" s="584"/>
      <c r="E75" s="584"/>
      <c r="F75" s="584"/>
      <c r="G75" s="584"/>
      <c r="H75" s="584"/>
      <c r="I75" s="584"/>
      <c r="J75" s="584"/>
      <c r="K75" s="585"/>
      <c r="L75" s="585"/>
      <c r="M75" s="585"/>
      <c r="N75" s="585"/>
      <c r="O75" s="585"/>
      <c r="P75" s="585"/>
      <c r="Q75" s="585"/>
      <c r="R75" s="585"/>
      <c r="S75" s="584"/>
      <c r="T75" s="584"/>
    </row>
    <row r="76" spans="1:20" s="583" customFormat="1">
      <c r="A76" s="614"/>
      <c r="D76" s="584"/>
      <c r="E76" s="584"/>
      <c r="F76" s="584"/>
      <c r="G76" s="584"/>
      <c r="H76" s="584"/>
      <c r="I76" s="584"/>
      <c r="J76" s="584"/>
      <c r="K76" s="585"/>
      <c r="L76" s="585"/>
      <c r="M76" s="585"/>
      <c r="N76" s="585"/>
      <c r="O76" s="585"/>
      <c r="P76" s="585"/>
      <c r="Q76" s="585"/>
      <c r="R76" s="585"/>
      <c r="S76" s="584"/>
      <c r="T76" s="584"/>
    </row>
    <row r="77" spans="1:20" s="583" customFormat="1">
      <c r="A77" s="614"/>
      <c r="D77" s="584"/>
      <c r="E77" s="584"/>
      <c r="F77" s="584"/>
      <c r="G77" s="584"/>
      <c r="H77" s="584"/>
      <c r="I77" s="584"/>
      <c r="J77" s="584"/>
      <c r="K77" s="585"/>
      <c r="L77" s="585"/>
      <c r="M77" s="585"/>
      <c r="N77" s="585"/>
      <c r="O77" s="585"/>
      <c r="P77" s="585"/>
      <c r="Q77" s="585"/>
      <c r="R77" s="585"/>
      <c r="S77" s="584"/>
      <c r="T77" s="584"/>
    </row>
    <row r="78" spans="1:20" s="583" customFormat="1">
      <c r="A78" s="614"/>
      <c r="D78" s="584"/>
      <c r="E78" s="584"/>
      <c r="F78" s="584"/>
      <c r="G78" s="584"/>
      <c r="H78" s="584"/>
      <c r="I78" s="584"/>
      <c r="J78" s="584"/>
      <c r="K78" s="585"/>
      <c r="L78" s="585"/>
      <c r="M78" s="585"/>
      <c r="N78" s="585"/>
      <c r="O78" s="585"/>
      <c r="P78" s="585"/>
      <c r="Q78" s="585"/>
      <c r="R78" s="585"/>
      <c r="S78" s="584"/>
      <c r="T78" s="584"/>
    </row>
    <row r="79" spans="1:20" s="583" customFormat="1">
      <c r="A79" s="614"/>
      <c r="D79" s="584"/>
      <c r="E79" s="584"/>
      <c r="F79" s="584"/>
      <c r="G79" s="584"/>
      <c r="H79" s="584"/>
      <c r="I79" s="584"/>
      <c r="J79" s="584"/>
      <c r="K79" s="585"/>
      <c r="L79" s="585"/>
      <c r="M79" s="585"/>
      <c r="N79" s="585"/>
      <c r="O79" s="585"/>
      <c r="P79" s="585"/>
      <c r="Q79" s="585"/>
      <c r="R79" s="585"/>
      <c r="S79" s="584"/>
      <c r="T79" s="584"/>
    </row>
    <row r="80" spans="1:20" s="583" customFormat="1">
      <c r="A80" s="614"/>
      <c r="D80" s="584"/>
      <c r="E80" s="584"/>
      <c r="F80" s="584"/>
      <c r="G80" s="584"/>
      <c r="H80" s="584"/>
      <c r="I80" s="584"/>
      <c r="J80" s="584"/>
      <c r="K80" s="585"/>
      <c r="L80" s="585"/>
      <c r="M80" s="585"/>
      <c r="N80" s="585"/>
      <c r="O80" s="585"/>
      <c r="P80" s="585"/>
      <c r="Q80" s="585"/>
      <c r="R80" s="585"/>
      <c r="S80" s="584"/>
      <c r="T80" s="584"/>
    </row>
    <row r="81" spans="1:20" s="583" customFormat="1">
      <c r="A81" s="614"/>
      <c r="D81" s="584"/>
      <c r="E81" s="584"/>
      <c r="F81" s="584"/>
      <c r="G81" s="584"/>
      <c r="H81" s="584"/>
      <c r="I81" s="584"/>
      <c r="J81" s="584"/>
      <c r="K81" s="585"/>
      <c r="L81" s="585"/>
      <c r="M81" s="585"/>
      <c r="N81" s="585"/>
      <c r="O81" s="585"/>
      <c r="P81" s="585"/>
      <c r="Q81" s="585"/>
      <c r="R81" s="585"/>
      <c r="S81" s="584"/>
      <c r="T81" s="584"/>
    </row>
    <row r="82" spans="1:20" s="583" customFormat="1">
      <c r="A82" s="614"/>
      <c r="D82" s="584"/>
      <c r="E82" s="584"/>
      <c r="F82" s="584"/>
      <c r="G82" s="584"/>
      <c r="H82" s="584"/>
      <c r="I82" s="584"/>
      <c r="J82" s="584"/>
      <c r="K82" s="585"/>
      <c r="L82" s="585"/>
      <c r="M82" s="585"/>
      <c r="N82" s="585"/>
      <c r="O82" s="585"/>
      <c r="P82" s="585"/>
      <c r="Q82" s="585"/>
      <c r="R82" s="585"/>
      <c r="S82" s="584"/>
      <c r="T82" s="584"/>
    </row>
    <row r="83" spans="1:20" s="583" customFormat="1">
      <c r="A83" s="614"/>
      <c r="D83" s="584"/>
      <c r="E83" s="584"/>
      <c r="F83" s="584"/>
      <c r="G83" s="584"/>
      <c r="H83" s="584"/>
      <c r="I83" s="584"/>
      <c r="J83" s="584"/>
      <c r="K83" s="585"/>
      <c r="L83" s="585"/>
      <c r="M83" s="585"/>
      <c r="N83" s="585"/>
      <c r="O83" s="585"/>
      <c r="P83" s="585"/>
      <c r="Q83" s="585"/>
      <c r="R83" s="585"/>
      <c r="S83" s="584"/>
      <c r="T83" s="584"/>
    </row>
    <row r="84" spans="1:20" s="583" customFormat="1">
      <c r="A84" s="614"/>
      <c r="D84" s="584"/>
      <c r="E84" s="584"/>
      <c r="F84" s="584"/>
      <c r="G84" s="584"/>
      <c r="H84" s="584"/>
      <c r="I84" s="584"/>
      <c r="J84" s="584"/>
      <c r="K84" s="585"/>
      <c r="L84" s="585"/>
      <c r="M84" s="585"/>
      <c r="N84" s="585"/>
      <c r="O84" s="585"/>
      <c r="P84" s="585"/>
      <c r="Q84" s="585"/>
      <c r="R84" s="585"/>
      <c r="S84" s="584"/>
      <c r="T84" s="584"/>
    </row>
    <row r="85" spans="1:20" s="583" customFormat="1">
      <c r="A85" s="614"/>
      <c r="D85" s="584"/>
      <c r="E85" s="584"/>
      <c r="F85" s="584"/>
      <c r="G85" s="584"/>
      <c r="H85" s="584"/>
      <c r="I85" s="584"/>
      <c r="J85" s="584"/>
      <c r="K85" s="585"/>
      <c r="L85" s="585"/>
      <c r="M85" s="585"/>
      <c r="N85" s="585"/>
      <c r="O85" s="585"/>
      <c r="P85" s="585"/>
      <c r="Q85" s="585"/>
      <c r="R85" s="585"/>
      <c r="S85" s="584"/>
      <c r="T85" s="584"/>
    </row>
    <row r="86" spans="1:20" s="583" customFormat="1">
      <c r="A86" s="614"/>
      <c r="D86" s="584"/>
      <c r="E86" s="584"/>
      <c r="F86" s="584"/>
      <c r="G86" s="584"/>
      <c r="H86" s="584"/>
      <c r="I86" s="584"/>
      <c r="J86" s="584"/>
      <c r="K86" s="585"/>
      <c r="L86" s="585"/>
      <c r="M86" s="585"/>
      <c r="N86" s="585"/>
      <c r="O86" s="585"/>
      <c r="P86" s="585"/>
      <c r="Q86" s="585"/>
      <c r="R86" s="585"/>
      <c r="S86" s="584"/>
      <c r="T86" s="584"/>
    </row>
    <row r="87" spans="1:20" s="583" customFormat="1">
      <c r="A87" s="614"/>
      <c r="D87" s="584"/>
      <c r="E87" s="584"/>
      <c r="F87" s="584"/>
      <c r="G87" s="584"/>
      <c r="H87" s="584"/>
      <c r="I87" s="584"/>
      <c r="J87" s="584"/>
      <c r="K87" s="585"/>
      <c r="L87" s="585"/>
      <c r="M87" s="585"/>
      <c r="N87" s="585"/>
      <c r="O87" s="585"/>
      <c r="P87" s="585"/>
      <c r="Q87" s="585"/>
      <c r="R87" s="585"/>
      <c r="S87" s="584"/>
      <c r="T87" s="584"/>
    </row>
    <row r="88" spans="1:20" s="583" customFormat="1">
      <c r="A88" s="614"/>
      <c r="D88" s="584"/>
      <c r="E88" s="584"/>
      <c r="F88" s="584"/>
      <c r="G88" s="584"/>
      <c r="H88" s="584"/>
      <c r="I88" s="584"/>
      <c r="J88" s="584"/>
      <c r="K88" s="585"/>
      <c r="L88" s="585"/>
      <c r="M88" s="585"/>
      <c r="N88" s="585"/>
      <c r="O88" s="585"/>
      <c r="P88" s="585"/>
      <c r="Q88" s="585"/>
      <c r="R88" s="585"/>
      <c r="S88" s="584"/>
      <c r="T88" s="584"/>
    </row>
    <row r="89" spans="1:20" s="583" customFormat="1">
      <c r="A89" s="614"/>
      <c r="D89" s="584"/>
      <c r="E89" s="584"/>
      <c r="F89" s="584"/>
      <c r="G89" s="584"/>
      <c r="H89" s="584"/>
      <c r="I89" s="584"/>
      <c r="J89" s="584"/>
      <c r="K89" s="585"/>
      <c r="L89" s="585"/>
      <c r="M89" s="585"/>
      <c r="N89" s="585"/>
      <c r="O89" s="585"/>
      <c r="P89" s="585"/>
      <c r="Q89" s="585"/>
      <c r="R89" s="585"/>
      <c r="S89" s="584"/>
      <c r="T89" s="584"/>
    </row>
    <row r="90" spans="1:20" s="583" customFormat="1">
      <c r="A90" s="614"/>
      <c r="D90" s="584"/>
      <c r="E90" s="584"/>
      <c r="F90" s="584"/>
      <c r="G90" s="584"/>
      <c r="H90" s="584"/>
      <c r="I90" s="584"/>
      <c r="J90" s="584"/>
      <c r="K90" s="585"/>
      <c r="L90" s="585"/>
      <c r="M90" s="585"/>
      <c r="N90" s="585"/>
      <c r="O90" s="585"/>
      <c r="P90" s="585"/>
      <c r="Q90" s="585"/>
      <c r="R90" s="585"/>
      <c r="S90" s="584"/>
      <c r="T90" s="584"/>
    </row>
    <row r="91" spans="1:20" s="583" customFormat="1">
      <c r="A91" s="614"/>
      <c r="D91" s="584"/>
      <c r="E91" s="584"/>
      <c r="F91" s="584"/>
      <c r="G91" s="584"/>
      <c r="H91" s="584"/>
      <c r="I91" s="584"/>
      <c r="J91" s="584"/>
      <c r="K91" s="585"/>
      <c r="L91" s="585"/>
      <c r="M91" s="585"/>
      <c r="N91" s="585"/>
      <c r="O91" s="585"/>
      <c r="P91" s="585"/>
      <c r="Q91" s="585"/>
      <c r="R91" s="585"/>
      <c r="S91" s="584"/>
      <c r="T91" s="584"/>
    </row>
    <row r="92" spans="1:20" s="583" customFormat="1">
      <c r="A92" s="614"/>
      <c r="D92" s="584"/>
      <c r="E92" s="584"/>
      <c r="F92" s="584"/>
      <c r="G92" s="584"/>
      <c r="H92" s="584"/>
      <c r="I92" s="584"/>
      <c r="J92" s="584"/>
      <c r="K92" s="585"/>
      <c r="L92" s="585"/>
      <c r="M92" s="585"/>
      <c r="N92" s="585"/>
      <c r="O92" s="585"/>
      <c r="P92" s="585"/>
      <c r="Q92" s="585"/>
      <c r="R92" s="585"/>
      <c r="S92" s="584"/>
      <c r="T92" s="584"/>
    </row>
    <row r="93" spans="1:20" s="583" customFormat="1">
      <c r="A93" s="614"/>
      <c r="D93" s="584"/>
      <c r="E93" s="584"/>
      <c r="F93" s="584"/>
      <c r="G93" s="584"/>
      <c r="H93" s="584"/>
      <c r="I93" s="584"/>
      <c r="J93" s="584"/>
      <c r="K93" s="585"/>
      <c r="L93" s="585"/>
      <c r="M93" s="585"/>
      <c r="N93" s="585"/>
      <c r="O93" s="585"/>
      <c r="P93" s="585"/>
      <c r="Q93" s="585"/>
      <c r="R93" s="585"/>
      <c r="S93" s="584"/>
      <c r="T93" s="584"/>
    </row>
    <row r="94" spans="1:20" s="583" customFormat="1">
      <c r="A94" s="614"/>
      <c r="D94" s="584"/>
      <c r="E94" s="584"/>
      <c r="F94" s="584"/>
      <c r="G94" s="584"/>
      <c r="H94" s="584"/>
      <c r="I94" s="584"/>
      <c r="J94" s="584"/>
      <c r="K94" s="585"/>
      <c r="L94" s="585"/>
      <c r="M94" s="585"/>
      <c r="N94" s="585"/>
      <c r="O94" s="585"/>
      <c r="P94" s="585"/>
      <c r="Q94" s="585"/>
      <c r="R94" s="585"/>
      <c r="S94" s="584"/>
      <c r="T94" s="584"/>
    </row>
    <row r="95" spans="1:20" s="583" customFormat="1">
      <c r="A95" s="614"/>
      <c r="D95" s="584"/>
      <c r="E95" s="584"/>
      <c r="F95" s="584"/>
      <c r="G95" s="584"/>
      <c r="H95" s="584"/>
      <c r="I95" s="584"/>
      <c r="J95" s="584"/>
      <c r="K95" s="585"/>
      <c r="L95" s="585"/>
      <c r="M95" s="585"/>
      <c r="N95" s="585"/>
      <c r="O95" s="585"/>
      <c r="P95" s="585"/>
      <c r="Q95" s="585"/>
      <c r="R95" s="585"/>
      <c r="S95" s="584"/>
      <c r="T95" s="584"/>
    </row>
    <row r="96" spans="1:20" s="583" customFormat="1">
      <c r="A96" s="614"/>
      <c r="D96" s="584"/>
      <c r="E96" s="584"/>
      <c r="F96" s="584"/>
      <c r="G96" s="584"/>
      <c r="H96" s="584"/>
      <c r="I96" s="584"/>
      <c r="J96" s="584"/>
      <c r="K96" s="585"/>
      <c r="L96" s="585"/>
      <c r="M96" s="585"/>
      <c r="N96" s="585"/>
      <c r="O96" s="585"/>
      <c r="P96" s="585"/>
      <c r="Q96" s="585"/>
      <c r="R96" s="585"/>
      <c r="S96" s="584"/>
      <c r="T96" s="584"/>
    </row>
    <row r="97" spans="1:20" s="583" customFormat="1">
      <c r="A97" s="614"/>
      <c r="D97" s="584"/>
      <c r="E97" s="584"/>
      <c r="F97" s="584"/>
      <c r="G97" s="584"/>
      <c r="H97" s="584"/>
      <c r="I97" s="584"/>
      <c r="J97" s="584"/>
      <c r="K97" s="585"/>
      <c r="L97" s="585"/>
      <c r="M97" s="585"/>
      <c r="N97" s="585"/>
      <c r="O97" s="585"/>
      <c r="P97" s="585"/>
      <c r="Q97" s="585"/>
      <c r="R97" s="585"/>
      <c r="S97" s="584"/>
      <c r="T97" s="584"/>
    </row>
    <row r="98" spans="1:20" s="583" customFormat="1">
      <c r="A98" s="614"/>
      <c r="D98" s="584"/>
      <c r="E98" s="584"/>
      <c r="F98" s="584"/>
      <c r="G98" s="584"/>
      <c r="H98" s="584"/>
      <c r="I98" s="584"/>
      <c r="J98" s="584"/>
      <c r="K98" s="585"/>
      <c r="L98" s="585"/>
      <c r="M98" s="585"/>
      <c r="N98" s="585"/>
      <c r="O98" s="585"/>
      <c r="P98" s="585"/>
      <c r="Q98" s="585"/>
      <c r="R98" s="585"/>
      <c r="S98" s="584"/>
      <c r="T98" s="584"/>
    </row>
    <row r="99" spans="1:20" s="583" customFormat="1">
      <c r="A99" s="614"/>
      <c r="D99" s="584"/>
      <c r="E99" s="584"/>
      <c r="F99" s="584"/>
      <c r="G99" s="584"/>
      <c r="H99" s="584"/>
      <c r="I99" s="584"/>
      <c r="J99" s="584"/>
      <c r="K99" s="585"/>
      <c r="L99" s="585"/>
      <c r="M99" s="585"/>
      <c r="N99" s="585"/>
      <c r="O99" s="585"/>
      <c r="P99" s="585"/>
      <c r="Q99" s="585"/>
      <c r="R99" s="585"/>
      <c r="S99" s="584"/>
      <c r="T99" s="584"/>
    </row>
    <row r="100" spans="1:20" s="583" customFormat="1">
      <c r="A100" s="614"/>
      <c r="D100" s="584"/>
      <c r="E100" s="584"/>
      <c r="F100" s="584"/>
      <c r="G100" s="584"/>
      <c r="H100" s="584"/>
      <c r="I100" s="584"/>
      <c r="J100" s="584"/>
      <c r="K100" s="585"/>
      <c r="L100" s="585"/>
      <c r="M100" s="585"/>
      <c r="N100" s="585"/>
      <c r="O100" s="585"/>
      <c r="P100" s="585"/>
      <c r="Q100" s="585"/>
      <c r="R100" s="585"/>
      <c r="S100" s="584"/>
      <c r="T100" s="584"/>
    </row>
    <row r="101" spans="1:20" s="583" customFormat="1">
      <c r="A101" s="614"/>
      <c r="D101" s="584"/>
      <c r="E101" s="584"/>
      <c r="F101" s="584"/>
      <c r="G101" s="584"/>
      <c r="H101" s="584"/>
      <c r="I101" s="584"/>
      <c r="J101" s="584"/>
      <c r="K101" s="585"/>
      <c r="L101" s="585"/>
      <c r="M101" s="585"/>
      <c r="N101" s="585"/>
      <c r="O101" s="585"/>
      <c r="P101" s="585"/>
      <c r="Q101" s="585"/>
      <c r="R101" s="585"/>
      <c r="S101" s="584"/>
      <c r="T101" s="584"/>
    </row>
    <row r="102" spans="1:20" s="583" customFormat="1">
      <c r="A102" s="614"/>
      <c r="D102" s="584"/>
      <c r="E102" s="584"/>
      <c r="F102" s="584"/>
      <c r="G102" s="584"/>
      <c r="H102" s="584"/>
      <c r="I102" s="584"/>
      <c r="J102" s="584"/>
      <c r="K102" s="585"/>
      <c r="L102" s="585"/>
      <c r="M102" s="585"/>
      <c r="N102" s="585"/>
      <c r="O102" s="585"/>
      <c r="P102" s="585"/>
      <c r="Q102" s="585"/>
      <c r="R102" s="585"/>
      <c r="S102" s="584"/>
      <c r="T102" s="584"/>
    </row>
    <row r="103" spans="1:20" s="583" customFormat="1">
      <c r="A103" s="614"/>
      <c r="D103" s="584"/>
      <c r="E103" s="584"/>
      <c r="F103" s="584"/>
      <c r="G103" s="584"/>
      <c r="H103" s="584"/>
      <c r="I103" s="584"/>
      <c r="J103" s="584"/>
      <c r="K103" s="585"/>
      <c r="L103" s="585"/>
      <c r="M103" s="585"/>
      <c r="N103" s="585"/>
      <c r="O103" s="585"/>
      <c r="P103" s="585"/>
      <c r="Q103" s="585"/>
      <c r="R103" s="585"/>
      <c r="S103" s="584"/>
      <c r="T103" s="584"/>
    </row>
    <row r="104" spans="1:20" s="583" customFormat="1">
      <c r="A104" s="614"/>
      <c r="D104" s="584"/>
      <c r="E104" s="584"/>
      <c r="F104" s="584"/>
      <c r="G104" s="584"/>
      <c r="H104" s="584"/>
      <c r="I104" s="584"/>
      <c r="J104" s="584"/>
      <c r="K104" s="585"/>
      <c r="L104" s="585"/>
      <c r="M104" s="585"/>
      <c r="N104" s="585"/>
      <c r="O104" s="585"/>
      <c r="P104" s="585"/>
      <c r="Q104" s="585"/>
      <c r="R104" s="585"/>
      <c r="S104" s="584"/>
      <c r="T104" s="584"/>
    </row>
    <row r="105" spans="1:20" s="583" customFormat="1">
      <c r="A105" s="614"/>
      <c r="D105" s="584"/>
      <c r="E105" s="584"/>
      <c r="F105" s="584"/>
      <c r="G105" s="584"/>
      <c r="H105" s="584"/>
      <c r="I105" s="584"/>
      <c r="J105" s="584"/>
      <c r="K105" s="585"/>
      <c r="L105" s="585"/>
      <c r="M105" s="585"/>
      <c r="N105" s="585"/>
      <c r="O105" s="585"/>
      <c r="P105" s="585"/>
      <c r="Q105" s="585"/>
      <c r="R105" s="585"/>
      <c r="S105" s="584"/>
      <c r="T105" s="584"/>
    </row>
    <row r="106" spans="1:20" s="583" customFormat="1">
      <c r="A106" s="614"/>
      <c r="D106" s="584"/>
      <c r="E106" s="584"/>
      <c r="F106" s="584"/>
      <c r="G106" s="584"/>
      <c r="H106" s="584"/>
      <c r="I106" s="584"/>
      <c r="J106" s="584"/>
      <c r="K106" s="585"/>
      <c r="L106" s="585"/>
      <c r="M106" s="585"/>
      <c r="N106" s="585"/>
      <c r="O106" s="585"/>
      <c r="P106" s="585"/>
      <c r="Q106" s="585"/>
      <c r="R106" s="585"/>
      <c r="S106" s="584"/>
      <c r="T106" s="584"/>
    </row>
    <row r="107" spans="1:20" s="583" customFormat="1">
      <c r="A107" s="614"/>
      <c r="D107" s="584"/>
      <c r="E107" s="584"/>
      <c r="F107" s="584"/>
      <c r="G107" s="584"/>
      <c r="H107" s="584"/>
      <c r="I107" s="584"/>
      <c r="J107" s="584"/>
      <c r="K107" s="585"/>
      <c r="L107" s="585"/>
      <c r="M107" s="585"/>
      <c r="N107" s="585"/>
      <c r="O107" s="585"/>
      <c r="P107" s="585"/>
      <c r="Q107" s="585"/>
      <c r="R107" s="585"/>
      <c r="S107" s="584"/>
      <c r="T107" s="584"/>
    </row>
    <row r="108" spans="1:20" s="583" customFormat="1">
      <c r="A108" s="614"/>
      <c r="D108" s="584"/>
      <c r="E108" s="584"/>
      <c r="F108" s="584"/>
      <c r="G108" s="584"/>
      <c r="H108" s="584"/>
      <c r="I108" s="584"/>
      <c r="J108" s="584"/>
      <c r="K108" s="585"/>
      <c r="L108" s="585"/>
      <c r="M108" s="585"/>
      <c r="N108" s="585"/>
      <c r="O108" s="585"/>
      <c r="P108" s="585"/>
      <c r="Q108" s="585"/>
      <c r="R108" s="585"/>
      <c r="S108" s="584"/>
      <c r="T108" s="584"/>
    </row>
    <row r="109" spans="1:20" s="583" customFormat="1">
      <c r="A109" s="614"/>
      <c r="D109" s="584"/>
      <c r="E109" s="584"/>
      <c r="F109" s="584"/>
      <c r="G109" s="584"/>
      <c r="H109" s="584"/>
      <c r="I109" s="584"/>
      <c r="J109" s="584"/>
      <c r="K109" s="585"/>
      <c r="L109" s="585"/>
      <c r="M109" s="585"/>
      <c r="N109" s="585"/>
      <c r="O109" s="585"/>
      <c r="P109" s="585"/>
      <c r="Q109" s="585"/>
      <c r="R109" s="585"/>
      <c r="S109" s="584"/>
      <c r="T109" s="584"/>
    </row>
    <row r="110" spans="1:20" s="583" customFormat="1">
      <c r="A110" s="614"/>
      <c r="D110" s="584"/>
      <c r="E110" s="584"/>
      <c r="F110" s="584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  <c r="R110" s="585"/>
      <c r="S110" s="584"/>
      <c r="T110" s="584"/>
    </row>
    <row r="111" spans="1:20" s="583" customFormat="1">
      <c r="A111" s="614"/>
      <c r="D111" s="584"/>
      <c r="E111" s="584"/>
      <c r="F111" s="584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  <c r="R111" s="585"/>
      <c r="S111" s="584"/>
      <c r="T111" s="584"/>
    </row>
    <row r="112" spans="1:20" s="583" customFormat="1">
      <c r="A112" s="614"/>
      <c r="D112" s="584"/>
      <c r="E112" s="584"/>
      <c r="F112" s="584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  <c r="R112" s="585"/>
      <c r="S112" s="584"/>
      <c r="T112" s="584"/>
    </row>
    <row r="113" spans="1:20" s="583" customFormat="1">
      <c r="A113" s="614"/>
      <c r="D113" s="584"/>
      <c r="E113" s="584"/>
      <c r="F113" s="584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  <c r="R113" s="585"/>
      <c r="S113" s="584"/>
      <c r="T113" s="584"/>
    </row>
    <row r="114" spans="1:20" s="583" customFormat="1">
      <c r="A114" s="614"/>
      <c r="D114" s="584"/>
      <c r="E114" s="584"/>
      <c r="F114" s="584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  <c r="R114" s="585"/>
      <c r="S114" s="584"/>
      <c r="T114" s="584"/>
    </row>
    <row r="115" spans="1:20" s="583" customFormat="1">
      <c r="A115" s="614"/>
      <c r="D115" s="584"/>
      <c r="E115" s="584"/>
      <c r="F115" s="584"/>
      <c r="G115" s="584"/>
      <c r="H115" s="584"/>
      <c r="I115" s="584"/>
      <c r="J115" s="584"/>
      <c r="K115" s="585"/>
      <c r="L115" s="585"/>
      <c r="M115" s="585"/>
      <c r="N115" s="585"/>
      <c r="O115" s="585"/>
      <c r="P115" s="585"/>
      <c r="Q115" s="585"/>
      <c r="R115" s="585"/>
      <c r="S115" s="584"/>
      <c r="T115" s="584"/>
    </row>
    <row r="116" spans="1:20" s="583" customFormat="1">
      <c r="A116" s="614"/>
      <c r="D116" s="584"/>
      <c r="E116" s="584"/>
      <c r="F116" s="584"/>
      <c r="G116" s="584"/>
      <c r="H116" s="584"/>
      <c r="I116" s="584"/>
      <c r="J116" s="584"/>
      <c r="K116" s="585"/>
      <c r="L116" s="585"/>
      <c r="M116" s="585"/>
      <c r="N116" s="585"/>
      <c r="O116" s="585"/>
      <c r="P116" s="585"/>
      <c r="Q116" s="585"/>
      <c r="R116" s="585"/>
      <c r="S116" s="584"/>
      <c r="T116" s="584"/>
    </row>
    <row r="117" spans="1:20" s="583" customFormat="1">
      <c r="A117" s="614"/>
      <c r="D117" s="584"/>
      <c r="E117" s="584"/>
      <c r="F117" s="584"/>
      <c r="G117" s="584"/>
      <c r="H117" s="584"/>
      <c r="I117" s="584"/>
      <c r="J117" s="584"/>
      <c r="K117" s="585"/>
      <c r="L117" s="585"/>
      <c r="M117" s="585"/>
      <c r="N117" s="585"/>
      <c r="O117" s="585"/>
      <c r="P117" s="585"/>
      <c r="Q117" s="585"/>
      <c r="R117" s="585"/>
      <c r="S117" s="584"/>
      <c r="T117" s="584"/>
    </row>
    <row r="118" spans="1:20" s="583" customFormat="1">
      <c r="A118" s="614"/>
      <c r="D118" s="584"/>
      <c r="E118" s="584"/>
      <c r="F118" s="584"/>
      <c r="G118" s="584"/>
      <c r="H118" s="584"/>
      <c r="I118" s="584"/>
      <c r="J118" s="584"/>
      <c r="K118" s="585"/>
      <c r="L118" s="585"/>
      <c r="M118" s="585"/>
      <c r="N118" s="585"/>
      <c r="O118" s="585"/>
      <c r="P118" s="585"/>
      <c r="Q118" s="585"/>
      <c r="R118" s="585"/>
      <c r="S118" s="584"/>
      <c r="T118" s="584"/>
    </row>
    <row r="119" spans="1:20" s="583" customFormat="1">
      <c r="A119" s="614"/>
      <c r="D119" s="584"/>
      <c r="E119" s="584"/>
      <c r="F119" s="584"/>
      <c r="G119" s="584"/>
      <c r="H119" s="584"/>
      <c r="I119" s="584"/>
      <c r="J119" s="584"/>
      <c r="K119" s="585"/>
      <c r="L119" s="585"/>
      <c r="M119" s="585"/>
      <c r="N119" s="585"/>
      <c r="O119" s="585"/>
      <c r="P119" s="585"/>
      <c r="Q119" s="585"/>
      <c r="R119" s="585"/>
      <c r="S119" s="584"/>
      <c r="T119" s="584"/>
    </row>
    <row r="120" spans="1:20" s="583" customFormat="1">
      <c r="A120" s="614"/>
      <c r="D120" s="584"/>
      <c r="E120" s="584"/>
      <c r="F120" s="584"/>
      <c r="G120" s="584"/>
      <c r="H120" s="584"/>
      <c r="I120" s="584"/>
      <c r="J120" s="584"/>
      <c r="K120" s="585"/>
      <c r="L120" s="585"/>
      <c r="M120" s="585"/>
      <c r="N120" s="585"/>
      <c r="O120" s="585"/>
      <c r="P120" s="585"/>
      <c r="Q120" s="585"/>
      <c r="R120" s="585"/>
      <c r="S120" s="584"/>
      <c r="T120" s="584"/>
    </row>
    <row r="121" spans="1:20" s="583" customFormat="1">
      <c r="A121" s="614"/>
      <c r="D121" s="584"/>
      <c r="E121" s="584"/>
      <c r="F121" s="584"/>
      <c r="G121" s="584"/>
      <c r="H121" s="584"/>
      <c r="I121" s="584"/>
      <c r="J121" s="584"/>
      <c r="K121" s="585"/>
      <c r="L121" s="585"/>
      <c r="M121" s="585"/>
      <c r="N121" s="585"/>
      <c r="O121" s="585"/>
      <c r="P121" s="585"/>
      <c r="Q121" s="585"/>
      <c r="R121" s="585"/>
      <c r="S121" s="584"/>
      <c r="T121" s="584"/>
    </row>
    <row r="122" spans="1:20" s="583" customFormat="1">
      <c r="A122" s="614"/>
      <c r="D122" s="584"/>
      <c r="E122" s="584"/>
      <c r="F122" s="584"/>
      <c r="G122" s="584"/>
      <c r="H122" s="584"/>
      <c r="I122" s="584"/>
      <c r="J122" s="584"/>
      <c r="K122" s="585"/>
      <c r="L122" s="585"/>
      <c r="M122" s="585"/>
      <c r="N122" s="585"/>
      <c r="O122" s="585"/>
      <c r="P122" s="585"/>
      <c r="Q122" s="585"/>
      <c r="R122" s="585"/>
      <c r="S122" s="584"/>
      <c r="T122" s="584"/>
    </row>
    <row r="123" spans="1:20" s="583" customFormat="1">
      <c r="A123" s="614"/>
      <c r="D123" s="584"/>
      <c r="E123" s="584"/>
      <c r="F123" s="584"/>
      <c r="G123" s="584"/>
      <c r="H123" s="584"/>
      <c r="I123" s="584"/>
      <c r="J123" s="584"/>
      <c r="K123" s="585"/>
      <c r="L123" s="585"/>
      <c r="M123" s="585"/>
      <c r="N123" s="585"/>
      <c r="O123" s="585"/>
      <c r="P123" s="585"/>
      <c r="Q123" s="585"/>
      <c r="R123" s="585"/>
      <c r="S123" s="584"/>
      <c r="T123" s="584"/>
    </row>
    <row r="124" spans="1:20" s="583" customFormat="1">
      <c r="A124" s="614"/>
      <c r="D124" s="584"/>
      <c r="E124" s="584"/>
      <c r="F124" s="584"/>
      <c r="G124" s="584"/>
      <c r="H124" s="584"/>
      <c r="I124" s="584"/>
      <c r="J124" s="584"/>
      <c r="K124" s="585"/>
      <c r="L124" s="585"/>
      <c r="M124" s="585"/>
      <c r="N124" s="585"/>
      <c r="O124" s="585"/>
      <c r="P124" s="585"/>
      <c r="Q124" s="585"/>
      <c r="R124" s="585"/>
      <c r="S124" s="584"/>
      <c r="T124" s="584"/>
    </row>
    <row r="125" spans="1:20" s="583" customFormat="1">
      <c r="A125" s="614"/>
      <c r="D125" s="584"/>
      <c r="E125" s="584"/>
      <c r="F125" s="584"/>
      <c r="G125" s="584"/>
      <c r="H125" s="584"/>
      <c r="I125" s="584"/>
      <c r="J125" s="584"/>
      <c r="K125" s="585"/>
      <c r="L125" s="585"/>
      <c r="M125" s="585"/>
      <c r="N125" s="585"/>
      <c r="O125" s="585"/>
      <c r="P125" s="585"/>
      <c r="Q125" s="585"/>
      <c r="R125" s="585"/>
      <c r="S125" s="584"/>
      <c r="T125" s="584"/>
    </row>
    <row r="126" spans="1:20" s="583" customFormat="1">
      <c r="A126" s="614"/>
      <c r="D126" s="584"/>
      <c r="E126" s="584"/>
      <c r="F126" s="584"/>
      <c r="G126" s="584"/>
      <c r="H126" s="584"/>
      <c r="I126" s="584"/>
      <c r="J126" s="584"/>
      <c r="K126" s="585"/>
      <c r="L126" s="585"/>
      <c r="M126" s="585"/>
      <c r="N126" s="585"/>
      <c r="O126" s="585"/>
      <c r="P126" s="585"/>
      <c r="Q126" s="585"/>
      <c r="R126" s="585"/>
      <c r="S126" s="584"/>
      <c r="T126" s="584"/>
    </row>
    <row r="127" spans="1:20" s="583" customFormat="1">
      <c r="A127" s="614"/>
      <c r="D127" s="584"/>
      <c r="E127" s="584"/>
      <c r="F127" s="584"/>
      <c r="G127" s="584"/>
      <c r="H127" s="584"/>
      <c r="I127" s="584"/>
      <c r="J127" s="584"/>
      <c r="K127" s="585"/>
      <c r="L127" s="585"/>
      <c r="M127" s="585"/>
      <c r="N127" s="585"/>
      <c r="O127" s="585"/>
      <c r="P127" s="585"/>
      <c r="Q127" s="585"/>
      <c r="R127" s="585"/>
      <c r="S127" s="584"/>
      <c r="T127" s="584"/>
    </row>
    <row r="128" spans="1:20" s="583" customFormat="1">
      <c r="A128" s="614"/>
      <c r="D128" s="584"/>
      <c r="E128" s="584"/>
      <c r="F128" s="584"/>
      <c r="G128" s="584"/>
      <c r="H128" s="584"/>
      <c r="I128" s="584"/>
      <c r="J128" s="584"/>
      <c r="K128" s="585"/>
      <c r="L128" s="585"/>
      <c r="M128" s="585"/>
      <c r="N128" s="585"/>
      <c r="O128" s="585"/>
      <c r="P128" s="585"/>
      <c r="Q128" s="585"/>
      <c r="R128" s="585"/>
      <c r="S128" s="584"/>
      <c r="T128" s="584"/>
    </row>
    <row r="129" spans="1:20" s="583" customFormat="1">
      <c r="A129" s="614"/>
      <c r="D129" s="584"/>
      <c r="E129" s="584"/>
      <c r="F129" s="584"/>
      <c r="G129" s="584"/>
      <c r="H129" s="584"/>
      <c r="I129" s="584"/>
      <c r="J129" s="584"/>
      <c r="K129" s="585"/>
      <c r="L129" s="585"/>
      <c r="M129" s="585"/>
      <c r="N129" s="585"/>
      <c r="O129" s="585"/>
      <c r="P129" s="585"/>
      <c r="Q129" s="585"/>
      <c r="R129" s="585"/>
      <c r="S129" s="584"/>
      <c r="T129" s="584"/>
    </row>
    <row r="130" spans="1:20" s="583" customFormat="1">
      <c r="A130" s="614"/>
      <c r="D130" s="584"/>
      <c r="E130" s="584"/>
      <c r="F130" s="584"/>
      <c r="G130" s="584"/>
      <c r="H130" s="584"/>
      <c r="I130" s="584"/>
      <c r="J130" s="584"/>
      <c r="K130" s="585"/>
      <c r="L130" s="585"/>
      <c r="M130" s="585"/>
      <c r="N130" s="585"/>
      <c r="O130" s="585"/>
      <c r="P130" s="585"/>
      <c r="Q130" s="585"/>
      <c r="R130" s="585"/>
      <c r="S130" s="584"/>
      <c r="T130" s="584"/>
    </row>
    <row r="131" spans="1:20" s="583" customFormat="1">
      <c r="A131" s="614"/>
      <c r="D131" s="584"/>
      <c r="E131" s="584"/>
      <c r="F131" s="584"/>
      <c r="G131" s="584"/>
      <c r="H131" s="584"/>
      <c r="I131" s="584"/>
      <c r="J131" s="584"/>
      <c r="K131" s="585"/>
      <c r="L131" s="585"/>
      <c r="M131" s="585"/>
      <c r="N131" s="585"/>
      <c r="O131" s="585"/>
      <c r="P131" s="585"/>
      <c r="Q131" s="585"/>
      <c r="R131" s="585"/>
      <c r="S131" s="584"/>
      <c r="T131" s="584"/>
    </row>
    <row r="132" spans="1:20" s="583" customFormat="1">
      <c r="A132" s="614"/>
      <c r="D132" s="584"/>
      <c r="E132" s="584"/>
      <c r="F132" s="584"/>
      <c r="G132" s="584"/>
      <c r="H132" s="584"/>
      <c r="I132" s="584"/>
      <c r="J132" s="584"/>
      <c r="K132" s="585"/>
      <c r="L132" s="585"/>
      <c r="M132" s="585"/>
      <c r="N132" s="585"/>
      <c r="O132" s="585"/>
      <c r="P132" s="585"/>
      <c r="Q132" s="585"/>
      <c r="R132" s="585"/>
      <c r="S132" s="584"/>
      <c r="T132" s="584"/>
    </row>
    <row r="133" spans="1:20" s="583" customFormat="1">
      <c r="A133" s="614"/>
      <c r="D133" s="584"/>
      <c r="E133" s="584"/>
      <c r="F133" s="584"/>
      <c r="G133" s="584"/>
      <c r="H133" s="584"/>
      <c r="I133" s="584"/>
      <c r="J133" s="584"/>
      <c r="K133" s="585"/>
      <c r="L133" s="585"/>
      <c r="M133" s="585"/>
      <c r="N133" s="585"/>
      <c r="O133" s="585"/>
      <c r="P133" s="585"/>
      <c r="Q133" s="585"/>
      <c r="R133" s="585"/>
      <c r="S133" s="584"/>
      <c r="T133" s="584"/>
    </row>
    <row r="134" spans="1:20" s="583" customFormat="1">
      <c r="A134" s="614"/>
      <c r="D134" s="584"/>
      <c r="E134" s="584"/>
      <c r="F134" s="584"/>
      <c r="G134" s="584"/>
      <c r="H134" s="584"/>
      <c r="I134" s="584"/>
      <c r="J134" s="584"/>
      <c r="K134" s="585"/>
      <c r="L134" s="585"/>
      <c r="M134" s="585"/>
      <c r="N134" s="585"/>
      <c r="O134" s="585"/>
      <c r="P134" s="585"/>
      <c r="Q134" s="585"/>
      <c r="R134" s="585"/>
      <c r="S134" s="584"/>
      <c r="T134" s="584"/>
    </row>
    <row r="135" spans="1:20" s="583" customFormat="1">
      <c r="A135" s="614"/>
      <c r="D135" s="584"/>
      <c r="E135" s="584"/>
      <c r="F135" s="584"/>
      <c r="G135" s="584"/>
      <c r="H135" s="584"/>
      <c r="I135" s="584"/>
      <c r="J135" s="584"/>
      <c r="K135" s="585"/>
      <c r="L135" s="585"/>
      <c r="M135" s="585"/>
      <c r="N135" s="585"/>
      <c r="O135" s="585"/>
      <c r="P135" s="585"/>
      <c r="Q135" s="585"/>
      <c r="R135" s="585"/>
      <c r="S135" s="584"/>
      <c r="T135" s="584"/>
    </row>
    <row r="136" spans="1:20" s="583" customFormat="1">
      <c r="A136" s="614"/>
      <c r="D136" s="584"/>
      <c r="E136" s="584"/>
      <c r="F136" s="584"/>
      <c r="G136" s="584"/>
      <c r="H136" s="584"/>
      <c r="I136" s="584"/>
      <c r="J136" s="584"/>
      <c r="K136" s="585"/>
      <c r="L136" s="585"/>
      <c r="M136" s="585"/>
      <c r="N136" s="585"/>
      <c r="O136" s="585"/>
      <c r="P136" s="585"/>
      <c r="Q136" s="585"/>
      <c r="R136" s="585"/>
      <c r="S136" s="584"/>
      <c r="T136" s="584"/>
    </row>
    <row r="137" spans="1:20" s="583" customFormat="1">
      <c r="A137" s="614"/>
      <c r="D137" s="584"/>
      <c r="E137" s="584"/>
      <c r="F137" s="584"/>
      <c r="G137" s="584"/>
      <c r="H137" s="584"/>
      <c r="I137" s="584"/>
      <c r="J137" s="584"/>
      <c r="K137" s="585"/>
      <c r="L137" s="585"/>
      <c r="M137" s="585"/>
      <c r="N137" s="585"/>
      <c r="O137" s="585"/>
      <c r="P137" s="585"/>
      <c r="Q137" s="585"/>
      <c r="R137" s="585"/>
      <c r="S137" s="584"/>
      <c r="T137" s="584"/>
    </row>
    <row r="138" spans="1:20" s="583" customFormat="1">
      <c r="A138" s="614"/>
      <c r="D138" s="584"/>
      <c r="E138" s="584"/>
      <c r="F138" s="584"/>
      <c r="G138" s="584"/>
      <c r="H138" s="584"/>
      <c r="I138" s="584"/>
      <c r="J138" s="584"/>
      <c r="K138" s="585"/>
      <c r="L138" s="585"/>
      <c r="M138" s="585"/>
      <c r="N138" s="585"/>
      <c r="O138" s="585"/>
      <c r="P138" s="585"/>
      <c r="Q138" s="585"/>
      <c r="R138" s="585"/>
      <c r="S138" s="584"/>
      <c r="T138" s="584"/>
    </row>
    <row r="139" spans="1:20" s="583" customFormat="1">
      <c r="A139" s="614"/>
      <c r="D139" s="584"/>
      <c r="E139" s="584"/>
      <c r="F139" s="584"/>
      <c r="G139" s="584"/>
      <c r="H139" s="584"/>
      <c r="I139" s="584"/>
      <c r="J139" s="584"/>
      <c r="K139" s="585"/>
      <c r="L139" s="585"/>
      <c r="M139" s="585"/>
      <c r="N139" s="585"/>
      <c r="O139" s="585"/>
      <c r="P139" s="585"/>
      <c r="Q139" s="585"/>
      <c r="R139" s="585"/>
      <c r="S139" s="584"/>
      <c r="T139" s="584"/>
    </row>
    <row r="140" spans="1:20" s="583" customFormat="1">
      <c r="A140" s="614"/>
      <c r="D140" s="584"/>
      <c r="E140" s="584"/>
      <c r="F140" s="584"/>
      <c r="G140" s="584"/>
      <c r="H140" s="584"/>
      <c r="I140" s="584"/>
      <c r="J140" s="584"/>
      <c r="K140" s="585"/>
      <c r="L140" s="585"/>
      <c r="M140" s="585"/>
      <c r="N140" s="585"/>
      <c r="O140" s="585"/>
      <c r="P140" s="585"/>
      <c r="Q140" s="585"/>
      <c r="R140" s="585"/>
      <c r="S140" s="584"/>
      <c r="T140" s="584"/>
    </row>
    <row r="141" spans="1:20" s="583" customFormat="1">
      <c r="A141" s="614"/>
      <c r="D141" s="584"/>
      <c r="E141" s="584"/>
      <c r="F141" s="584"/>
      <c r="G141" s="584"/>
      <c r="H141" s="584"/>
      <c r="I141" s="584"/>
      <c r="J141" s="584"/>
      <c r="K141" s="585"/>
      <c r="L141" s="585"/>
      <c r="M141" s="585"/>
      <c r="N141" s="585"/>
      <c r="O141" s="585"/>
      <c r="P141" s="585"/>
      <c r="Q141" s="585"/>
      <c r="R141" s="585"/>
      <c r="S141" s="584"/>
      <c r="T141" s="584"/>
    </row>
    <row r="142" spans="1:20" s="583" customFormat="1">
      <c r="A142" s="614"/>
      <c r="D142" s="584"/>
      <c r="E142" s="584"/>
      <c r="F142" s="584"/>
      <c r="G142" s="584"/>
      <c r="H142" s="584"/>
      <c r="I142" s="584"/>
      <c r="J142" s="584"/>
      <c r="K142" s="585"/>
      <c r="L142" s="585"/>
      <c r="M142" s="585"/>
      <c r="N142" s="585"/>
      <c r="O142" s="585"/>
      <c r="P142" s="585"/>
      <c r="Q142" s="585"/>
      <c r="R142" s="585"/>
      <c r="S142" s="584"/>
      <c r="T142" s="584"/>
    </row>
    <row r="143" spans="1:20" s="583" customFormat="1">
      <c r="A143" s="614"/>
      <c r="D143" s="584"/>
      <c r="E143" s="584"/>
      <c r="F143" s="584"/>
      <c r="G143" s="584"/>
      <c r="H143" s="584"/>
      <c r="I143" s="584"/>
      <c r="J143" s="584"/>
      <c r="K143" s="585"/>
      <c r="L143" s="585"/>
      <c r="M143" s="585"/>
      <c r="N143" s="585"/>
      <c r="O143" s="585"/>
      <c r="P143" s="585"/>
      <c r="Q143" s="585"/>
      <c r="R143" s="585"/>
      <c r="S143" s="584"/>
      <c r="T143" s="584"/>
    </row>
    <row r="144" spans="1:20" s="583" customFormat="1">
      <c r="A144" s="614"/>
      <c r="D144" s="584"/>
      <c r="E144" s="584"/>
      <c r="F144" s="584"/>
      <c r="G144" s="584"/>
      <c r="H144" s="584"/>
      <c r="I144" s="584"/>
      <c r="J144" s="584"/>
      <c r="K144" s="585"/>
      <c r="L144" s="585"/>
      <c r="M144" s="585"/>
      <c r="N144" s="585"/>
      <c r="O144" s="585"/>
      <c r="P144" s="585"/>
      <c r="Q144" s="585"/>
      <c r="R144" s="585"/>
      <c r="S144" s="584"/>
      <c r="T144" s="584"/>
    </row>
    <row r="145" spans="1:20" s="583" customFormat="1">
      <c r="A145" s="614"/>
      <c r="D145" s="584"/>
      <c r="E145" s="584"/>
      <c r="F145" s="584"/>
      <c r="G145" s="584"/>
      <c r="H145" s="584"/>
      <c r="I145" s="584"/>
      <c r="J145" s="584"/>
      <c r="K145" s="585"/>
      <c r="L145" s="585"/>
      <c r="M145" s="585"/>
      <c r="N145" s="585"/>
      <c r="O145" s="585"/>
      <c r="P145" s="585"/>
      <c r="Q145" s="585"/>
      <c r="R145" s="585"/>
      <c r="S145" s="584"/>
      <c r="T145" s="584"/>
    </row>
    <row r="146" spans="1:20" s="583" customFormat="1">
      <c r="A146" s="614"/>
      <c r="D146" s="584"/>
      <c r="E146" s="584"/>
      <c r="F146" s="584"/>
      <c r="G146" s="584"/>
      <c r="H146" s="584"/>
      <c r="I146" s="584"/>
      <c r="J146" s="584"/>
      <c r="K146" s="585"/>
      <c r="L146" s="585"/>
      <c r="M146" s="585"/>
      <c r="N146" s="585"/>
      <c r="O146" s="585"/>
      <c r="P146" s="585"/>
      <c r="Q146" s="585"/>
      <c r="R146" s="585"/>
      <c r="S146" s="584"/>
      <c r="T146" s="584"/>
    </row>
    <row r="147" spans="1:20" s="583" customFormat="1">
      <c r="A147" s="614"/>
      <c r="D147" s="584"/>
      <c r="E147" s="584"/>
      <c r="F147" s="584"/>
      <c r="G147" s="584"/>
      <c r="H147" s="584"/>
      <c r="I147" s="584"/>
      <c r="J147" s="584"/>
      <c r="K147" s="585"/>
      <c r="L147" s="585"/>
      <c r="M147" s="585"/>
      <c r="N147" s="585"/>
      <c r="O147" s="585"/>
      <c r="P147" s="585"/>
      <c r="Q147" s="585"/>
      <c r="R147" s="585"/>
      <c r="S147" s="584"/>
      <c r="T147" s="584"/>
    </row>
    <row r="148" spans="1:20" s="583" customFormat="1">
      <c r="A148" s="614"/>
      <c r="D148" s="584"/>
      <c r="E148" s="584"/>
      <c r="F148" s="584"/>
      <c r="G148" s="584"/>
      <c r="H148" s="584"/>
      <c r="I148" s="584"/>
      <c r="J148" s="584"/>
      <c r="K148" s="585"/>
      <c r="L148" s="585"/>
      <c r="M148" s="585"/>
      <c r="N148" s="585"/>
      <c r="O148" s="585"/>
      <c r="P148" s="585"/>
      <c r="Q148" s="585"/>
      <c r="R148" s="585"/>
      <c r="S148" s="584"/>
      <c r="T148" s="584"/>
    </row>
    <row r="149" spans="1:20" s="583" customFormat="1">
      <c r="A149" s="614"/>
      <c r="D149" s="584"/>
      <c r="E149" s="584"/>
      <c r="F149" s="584"/>
      <c r="G149" s="584"/>
      <c r="H149" s="584"/>
      <c r="I149" s="584"/>
      <c r="J149" s="584"/>
      <c r="K149" s="585"/>
      <c r="L149" s="585"/>
      <c r="M149" s="585"/>
      <c r="N149" s="585"/>
      <c r="O149" s="585"/>
      <c r="P149" s="585"/>
      <c r="Q149" s="585"/>
      <c r="R149" s="585"/>
      <c r="S149" s="584"/>
      <c r="T149" s="584"/>
    </row>
    <row r="150" spans="1:20" s="583" customFormat="1">
      <c r="A150" s="614"/>
      <c r="D150" s="584"/>
      <c r="E150" s="584"/>
      <c r="F150" s="584"/>
      <c r="G150" s="584"/>
      <c r="H150" s="584"/>
      <c r="I150" s="584"/>
      <c r="J150" s="584"/>
      <c r="K150" s="585"/>
      <c r="L150" s="585"/>
      <c r="M150" s="585"/>
      <c r="N150" s="585"/>
      <c r="O150" s="585"/>
      <c r="P150" s="585"/>
      <c r="Q150" s="585"/>
      <c r="R150" s="585"/>
      <c r="S150" s="584"/>
      <c r="T150" s="584"/>
    </row>
    <row r="151" spans="1:20" s="583" customFormat="1">
      <c r="A151" s="614"/>
      <c r="D151" s="584"/>
      <c r="E151" s="584"/>
      <c r="F151" s="584"/>
      <c r="G151" s="584"/>
      <c r="H151" s="584"/>
      <c r="I151" s="584"/>
      <c r="J151" s="584"/>
      <c r="K151" s="585"/>
      <c r="L151" s="585"/>
      <c r="M151" s="585"/>
      <c r="N151" s="585"/>
      <c r="O151" s="585"/>
      <c r="P151" s="585"/>
      <c r="Q151" s="585"/>
      <c r="R151" s="585"/>
      <c r="S151" s="584"/>
      <c r="T151" s="584"/>
    </row>
    <row r="152" spans="1:20" s="583" customFormat="1">
      <c r="A152" s="614"/>
      <c r="D152" s="584"/>
      <c r="E152" s="584"/>
      <c r="F152" s="584"/>
      <c r="G152" s="584"/>
      <c r="H152" s="584"/>
      <c r="I152" s="584"/>
      <c r="J152" s="584"/>
      <c r="K152" s="585"/>
      <c r="L152" s="585"/>
      <c r="M152" s="585"/>
      <c r="N152" s="585"/>
      <c r="O152" s="585"/>
      <c r="P152" s="585"/>
      <c r="Q152" s="585"/>
      <c r="R152" s="585"/>
      <c r="S152" s="584"/>
      <c r="T152" s="584"/>
    </row>
    <row r="153" spans="1:20" s="583" customFormat="1">
      <c r="A153" s="614"/>
      <c r="D153" s="584"/>
      <c r="E153" s="584"/>
      <c r="F153" s="584"/>
      <c r="G153" s="584"/>
      <c r="H153" s="584"/>
      <c r="I153" s="584"/>
      <c r="J153" s="584"/>
      <c r="K153" s="585"/>
      <c r="L153" s="585"/>
      <c r="M153" s="585"/>
      <c r="N153" s="585"/>
      <c r="O153" s="585"/>
      <c r="P153" s="585"/>
      <c r="Q153" s="585"/>
      <c r="R153" s="585"/>
      <c r="S153" s="584"/>
      <c r="T153" s="584"/>
    </row>
    <row r="154" spans="1:20" s="583" customFormat="1">
      <c r="A154" s="614"/>
      <c r="D154" s="584"/>
      <c r="E154" s="584"/>
      <c r="F154" s="584"/>
      <c r="G154" s="584"/>
      <c r="H154" s="584"/>
      <c r="I154" s="584"/>
      <c r="J154" s="584"/>
      <c r="K154" s="585"/>
      <c r="L154" s="585"/>
      <c r="M154" s="585"/>
      <c r="N154" s="585"/>
      <c r="O154" s="585"/>
      <c r="P154" s="585"/>
      <c r="Q154" s="585"/>
      <c r="R154" s="585"/>
      <c r="S154" s="584"/>
      <c r="T154" s="584"/>
    </row>
    <row r="155" spans="1:20" s="583" customFormat="1">
      <c r="A155" s="614"/>
      <c r="D155" s="584"/>
      <c r="E155" s="584"/>
      <c r="F155" s="584"/>
      <c r="G155" s="584"/>
      <c r="H155" s="584"/>
      <c r="I155" s="584"/>
      <c r="J155" s="584"/>
      <c r="K155" s="585"/>
      <c r="L155" s="585"/>
      <c r="M155" s="585"/>
      <c r="N155" s="585"/>
      <c r="O155" s="585"/>
      <c r="P155" s="585"/>
      <c r="Q155" s="585"/>
      <c r="R155" s="585"/>
      <c r="S155" s="584"/>
      <c r="T155" s="584"/>
    </row>
    <row r="156" spans="1:20" s="583" customFormat="1">
      <c r="A156" s="614"/>
      <c r="D156" s="584"/>
      <c r="E156" s="584"/>
      <c r="F156" s="584"/>
      <c r="G156" s="584"/>
      <c r="H156" s="584"/>
      <c r="I156" s="584"/>
      <c r="J156" s="584"/>
      <c r="K156" s="585"/>
      <c r="L156" s="585"/>
      <c r="M156" s="585"/>
      <c r="N156" s="585"/>
      <c r="O156" s="585"/>
      <c r="P156" s="585"/>
      <c r="Q156" s="585"/>
      <c r="R156" s="585"/>
      <c r="S156" s="584"/>
      <c r="T156" s="584"/>
    </row>
    <row r="157" spans="1:20" s="583" customFormat="1">
      <c r="A157" s="614"/>
      <c r="D157" s="584"/>
      <c r="E157" s="584"/>
      <c r="F157" s="584"/>
      <c r="G157" s="584"/>
      <c r="H157" s="584"/>
      <c r="I157" s="584"/>
      <c r="J157" s="584"/>
      <c r="K157" s="585"/>
      <c r="L157" s="585"/>
      <c r="M157" s="585"/>
      <c r="N157" s="585"/>
      <c r="O157" s="585"/>
      <c r="P157" s="585"/>
      <c r="Q157" s="585"/>
      <c r="R157" s="585"/>
      <c r="S157" s="584"/>
      <c r="T157" s="584"/>
    </row>
    <row r="158" spans="1:20" s="583" customFormat="1">
      <c r="A158" s="614"/>
      <c r="D158" s="584"/>
      <c r="E158" s="584"/>
      <c r="F158" s="584"/>
      <c r="G158" s="584"/>
      <c r="H158" s="584"/>
      <c r="I158" s="584"/>
      <c r="J158" s="584"/>
      <c r="K158" s="585"/>
      <c r="L158" s="585"/>
      <c r="M158" s="585"/>
      <c r="N158" s="585"/>
      <c r="O158" s="585"/>
      <c r="P158" s="585"/>
      <c r="Q158" s="585"/>
      <c r="R158" s="585"/>
      <c r="S158" s="584"/>
      <c r="T158" s="584"/>
    </row>
    <row r="159" spans="1:20" s="583" customFormat="1">
      <c r="A159" s="614"/>
      <c r="D159" s="584"/>
      <c r="E159" s="584"/>
      <c r="F159" s="584"/>
      <c r="G159" s="584"/>
      <c r="H159" s="584"/>
      <c r="I159" s="584"/>
      <c r="J159" s="584"/>
      <c r="K159" s="585"/>
      <c r="L159" s="585"/>
      <c r="M159" s="585"/>
      <c r="N159" s="585"/>
      <c r="O159" s="585"/>
      <c r="P159" s="585"/>
      <c r="Q159" s="585"/>
      <c r="R159" s="585"/>
      <c r="S159" s="584"/>
      <c r="T159" s="584"/>
    </row>
    <row r="160" spans="1:20" s="583" customFormat="1">
      <c r="A160" s="614"/>
      <c r="D160" s="584"/>
      <c r="E160" s="584"/>
      <c r="F160" s="584"/>
      <c r="G160" s="584"/>
      <c r="H160" s="584"/>
      <c r="I160" s="584"/>
      <c r="J160" s="584"/>
      <c r="K160" s="585"/>
      <c r="L160" s="585"/>
      <c r="M160" s="585"/>
      <c r="N160" s="585"/>
      <c r="O160" s="585"/>
      <c r="P160" s="585"/>
      <c r="Q160" s="585"/>
      <c r="R160" s="585"/>
      <c r="S160" s="584"/>
      <c r="T160" s="584"/>
    </row>
    <row r="161" spans="1:20" s="583" customFormat="1">
      <c r="A161" s="614"/>
      <c r="D161" s="584"/>
      <c r="E161" s="584"/>
      <c r="F161" s="584"/>
      <c r="G161" s="584"/>
      <c r="H161" s="584"/>
      <c r="I161" s="584"/>
      <c r="J161" s="584"/>
      <c r="K161" s="585"/>
      <c r="L161" s="585"/>
      <c r="M161" s="585"/>
      <c r="N161" s="585"/>
      <c r="O161" s="585"/>
      <c r="P161" s="585"/>
      <c r="Q161" s="585"/>
      <c r="R161" s="585"/>
      <c r="S161" s="584"/>
      <c r="T161" s="584"/>
    </row>
    <row r="162" spans="1:20" s="583" customFormat="1">
      <c r="A162" s="614"/>
      <c r="D162" s="584"/>
      <c r="E162" s="584"/>
      <c r="F162" s="584"/>
      <c r="G162" s="584"/>
      <c r="H162" s="584"/>
      <c r="I162" s="584"/>
      <c r="J162" s="584"/>
      <c r="K162" s="585"/>
      <c r="L162" s="585"/>
      <c r="M162" s="585"/>
      <c r="N162" s="585"/>
      <c r="O162" s="585"/>
      <c r="P162" s="585"/>
      <c r="Q162" s="585"/>
      <c r="R162" s="585"/>
      <c r="S162" s="584"/>
      <c r="T162" s="584"/>
    </row>
    <row r="163" spans="1:20" s="583" customFormat="1">
      <c r="A163" s="614"/>
      <c r="D163" s="584"/>
      <c r="E163" s="584"/>
      <c r="F163" s="584"/>
      <c r="G163" s="584"/>
      <c r="H163" s="584"/>
      <c r="I163" s="584"/>
      <c r="J163" s="584"/>
      <c r="K163" s="585"/>
      <c r="L163" s="585"/>
      <c r="M163" s="585"/>
      <c r="N163" s="585"/>
      <c r="O163" s="585"/>
      <c r="P163" s="585"/>
      <c r="Q163" s="585"/>
      <c r="R163" s="585"/>
      <c r="S163" s="584"/>
      <c r="T163" s="584"/>
    </row>
    <row r="164" spans="1:20" s="583" customFormat="1">
      <c r="A164" s="614"/>
      <c r="D164" s="584"/>
      <c r="E164" s="584"/>
      <c r="F164" s="584"/>
      <c r="G164" s="584"/>
      <c r="H164" s="584"/>
      <c r="I164" s="584"/>
      <c r="J164" s="584"/>
      <c r="K164" s="585"/>
      <c r="L164" s="585"/>
      <c r="M164" s="585"/>
      <c r="N164" s="585"/>
      <c r="O164" s="585"/>
      <c r="P164" s="585"/>
      <c r="Q164" s="585"/>
      <c r="R164" s="585"/>
      <c r="S164" s="584"/>
      <c r="T164" s="584"/>
    </row>
    <row r="165" spans="1:20" s="583" customFormat="1">
      <c r="A165" s="614"/>
      <c r="D165" s="584"/>
      <c r="E165" s="584"/>
      <c r="F165" s="584"/>
      <c r="G165" s="584"/>
      <c r="H165" s="584"/>
      <c r="I165" s="584"/>
      <c r="J165" s="584"/>
      <c r="K165" s="585"/>
      <c r="L165" s="585"/>
      <c r="M165" s="585"/>
      <c r="N165" s="585"/>
      <c r="O165" s="585"/>
      <c r="P165" s="585"/>
      <c r="Q165" s="585"/>
      <c r="R165" s="585"/>
      <c r="S165" s="584"/>
      <c r="T165" s="584"/>
    </row>
    <row r="166" spans="1:20" s="583" customFormat="1">
      <c r="A166" s="614"/>
      <c r="D166" s="584"/>
      <c r="E166" s="584"/>
      <c r="F166" s="584"/>
      <c r="G166" s="584"/>
      <c r="H166" s="584"/>
      <c r="I166" s="584"/>
      <c r="J166" s="584"/>
      <c r="K166" s="585"/>
      <c r="L166" s="585"/>
      <c r="M166" s="585"/>
      <c r="N166" s="585"/>
      <c r="O166" s="585"/>
      <c r="P166" s="585"/>
      <c r="Q166" s="585"/>
      <c r="R166" s="585"/>
      <c r="S166" s="584"/>
      <c r="T166" s="584"/>
    </row>
    <row r="167" spans="1:20" s="583" customFormat="1">
      <c r="A167" s="614"/>
      <c r="D167" s="584"/>
      <c r="E167" s="584"/>
      <c r="F167" s="584"/>
      <c r="G167" s="584"/>
      <c r="H167" s="584"/>
      <c r="I167" s="584"/>
      <c r="J167" s="584"/>
      <c r="K167" s="585"/>
      <c r="L167" s="585"/>
      <c r="M167" s="585"/>
      <c r="N167" s="585"/>
      <c r="O167" s="585"/>
      <c r="P167" s="585"/>
      <c r="Q167" s="585"/>
      <c r="R167" s="585"/>
      <c r="S167" s="584"/>
      <c r="T167" s="584"/>
    </row>
    <row r="168" spans="1:20" s="583" customFormat="1">
      <c r="A168" s="614"/>
      <c r="D168" s="584"/>
      <c r="E168" s="584"/>
      <c r="F168" s="584"/>
      <c r="G168" s="584"/>
      <c r="H168" s="584"/>
      <c r="I168" s="584"/>
      <c r="J168" s="584"/>
      <c r="K168" s="585"/>
      <c r="L168" s="585"/>
      <c r="M168" s="585"/>
      <c r="N168" s="585"/>
      <c r="O168" s="585"/>
      <c r="P168" s="585"/>
      <c r="Q168" s="585"/>
      <c r="R168" s="585"/>
      <c r="S168" s="584"/>
      <c r="T168" s="584"/>
    </row>
    <row r="169" spans="1:20" s="583" customFormat="1">
      <c r="A169" s="614"/>
      <c r="D169" s="584"/>
      <c r="E169" s="584"/>
      <c r="F169" s="584"/>
      <c r="G169" s="584"/>
      <c r="H169" s="584"/>
      <c r="I169" s="584"/>
      <c r="J169" s="584"/>
      <c r="K169" s="585"/>
      <c r="L169" s="585"/>
      <c r="M169" s="585"/>
      <c r="N169" s="585"/>
      <c r="O169" s="585"/>
      <c r="P169" s="585"/>
      <c r="Q169" s="585"/>
      <c r="R169" s="585"/>
      <c r="S169" s="584"/>
      <c r="T169" s="584"/>
    </row>
    <row r="170" spans="1:20" s="583" customFormat="1">
      <c r="A170" s="614"/>
      <c r="D170" s="584"/>
      <c r="E170" s="584"/>
      <c r="F170" s="584"/>
      <c r="G170" s="584"/>
      <c r="H170" s="584"/>
      <c r="I170" s="584"/>
      <c r="J170" s="584"/>
      <c r="K170" s="585"/>
      <c r="L170" s="585"/>
      <c r="M170" s="585"/>
      <c r="N170" s="585"/>
      <c r="O170" s="585"/>
      <c r="P170" s="585"/>
      <c r="Q170" s="585"/>
      <c r="R170" s="585"/>
      <c r="S170" s="584"/>
      <c r="T170" s="584"/>
    </row>
    <row r="171" spans="1:20" s="583" customFormat="1">
      <c r="A171" s="614"/>
      <c r="D171" s="584"/>
      <c r="E171" s="584"/>
      <c r="F171" s="584"/>
      <c r="G171" s="584"/>
      <c r="H171" s="584"/>
      <c r="I171" s="584"/>
      <c r="J171" s="584"/>
      <c r="K171" s="585"/>
      <c r="L171" s="585"/>
      <c r="M171" s="585"/>
      <c r="N171" s="585"/>
      <c r="O171" s="585"/>
      <c r="P171" s="585"/>
      <c r="Q171" s="585"/>
      <c r="R171" s="585"/>
      <c r="S171" s="584"/>
      <c r="T171" s="584"/>
    </row>
    <row r="172" spans="1:20" s="583" customFormat="1">
      <c r="A172" s="614"/>
      <c r="D172" s="584"/>
      <c r="E172" s="584"/>
      <c r="F172" s="584"/>
      <c r="G172" s="584"/>
      <c r="H172" s="584"/>
      <c r="I172" s="584"/>
      <c r="J172" s="584"/>
      <c r="K172" s="585"/>
      <c r="L172" s="585"/>
      <c r="M172" s="585"/>
      <c r="N172" s="585"/>
      <c r="O172" s="585"/>
      <c r="P172" s="585"/>
      <c r="Q172" s="585"/>
      <c r="R172" s="585"/>
      <c r="S172" s="584"/>
      <c r="T172" s="584"/>
    </row>
    <row r="173" spans="1:20" s="583" customFormat="1">
      <c r="A173" s="614"/>
      <c r="D173" s="584"/>
      <c r="E173" s="584"/>
      <c r="F173" s="584"/>
      <c r="G173" s="584"/>
      <c r="H173" s="584"/>
      <c r="I173" s="584"/>
      <c r="J173" s="584"/>
      <c r="K173" s="585"/>
      <c r="L173" s="585"/>
      <c r="M173" s="585"/>
      <c r="N173" s="585"/>
      <c r="O173" s="585"/>
      <c r="P173" s="585"/>
      <c r="Q173" s="585"/>
      <c r="R173" s="585"/>
      <c r="S173" s="584"/>
      <c r="T173" s="584"/>
    </row>
    <row r="174" spans="1:20" s="583" customFormat="1">
      <c r="A174" s="614"/>
      <c r="D174" s="584"/>
      <c r="E174" s="584"/>
      <c r="F174" s="584"/>
      <c r="G174" s="584"/>
      <c r="H174" s="584"/>
      <c r="I174" s="584"/>
      <c r="J174" s="584"/>
      <c r="K174" s="585"/>
      <c r="L174" s="585"/>
      <c r="M174" s="585"/>
      <c r="N174" s="585"/>
      <c r="O174" s="585"/>
      <c r="P174" s="585"/>
      <c r="Q174" s="585"/>
      <c r="R174" s="585"/>
      <c r="S174" s="584"/>
      <c r="T174" s="584"/>
    </row>
    <row r="175" spans="1:20" s="583" customFormat="1">
      <c r="A175" s="614"/>
      <c r="D175" s="584"/>
      <c r="E175" s="584"/>
      <c r="F175" s="584"/>
      <c r="G175" s="584"/>
      <c r="H175" s="584"/>
      <c r="I175" s="584"/>
      <c r="J175" s="584"/>
      <c r="K175" s="585"/>
      <c r="L175" s="585"/>
      <c r="M175" s="585"/>
      <c r="N175" s="585"/>
      <c r="O175" s="585"/>
      <c r="P175" s="585"/>
      <c r="Q175" s="585"/>
      <c r="R175" s="585"/>
      <c r="S175" s="584"/>
      <c r="T175" s="584"/>
    </row>
    <row r="176" spans="1:20" s="583" customFormat="1">
      <c r="A176" s="614"/>
      <c r="D176" s="584"/>
      <c r="E176" s="584"/>
      <c r="F176" s="584"/>
      <c r="G176" s="584"/>
      <c r="H176" s="584"/>
      <c r="I176" s="584"/>
      <c r="J176" s="584"/>
      <c r="K176" s="585"/>
      <c r="L176" s="585"/>
      <c r="M176" s="585"/>
      <c r="N176" s="585"/>
      <c r="O176" s="585"/>
      <c r="P176" s="585"/>
      <c r="Q176" s="585"/>
      <c r="R176" s="585"/>
      <c r="S176" s="584"/>
      <c r="T176" s="584"/>
    </row>
    <row r="177" spans="1:20" s="583" customFormat="1">
      <c r="A177" s="614"/>
      <c r="D177" s="584"/>
      <c r="E177" s="584"/>
      <c r="F177" s="584"/>
      <c r="G177" s="584"/>
      <c r="H177" s="584"/>
      <c r="I177" s="584"/>
      <c r="J177" s="584"/>
      <c r="K177" s="585"/>
      <c r="L177" s="585"/>
      <c r="M177" s="585"/>
      <c r="N177" s="585"/>
      <c r="O177" s="585"/>
      <c r="P177" s="585"/>
      <c r="Q177" s="585"/>
      <c r="R177" s="585"/>
      <c r="S177" s="584"/>
      <c r="T177" s="584"/>
    </row>
    <row r="178" spans="1:20" s="583" customFormat="1">
      <c r="A178" s="614"/>
      <c r="D178" s="584"/>
      <c r="E178" s="584"/>
      <c r="F178" s="584"/>
      <c r="G178" s="584"/>
      <c r="H178" s="584"/>
      <c r="I178" s="584"/>
      <c r="J178" s="584"/>
      <c r="K178" s="585"/>
      <c r="L178" s="585"/>
      <c r="M178" s="585"/>
      <c r="N178" s="585"/>
      <c r="O178" s="585"/>
      <c r="P178" s="585"/>
      <c r="Q178" s="585"/>
      <c r="R178" s="585"/>
      <c r="S178" s="584"/>
      <c r="T178" s="584"/>
    </row>
    <row r="179" spans="1:20" s="583" customFormat="1">
      <c r="A179" s="614"/>
      <c r="D179" s="584"/>
      <c r="E179" s="584"/>
      <c r="F179" s="584"/>
      <c r="G179" s="584"/>
      <c r="H179" s="584"/>
      <c r="I179" s="584"/>
      <c r="J179" s="584"/>
      <c r="K179" s="585"/>
      <c r="L179" s="585"/>
      <c r="M179" s="585"/>
      <c r="N179" s="585"/>
      <c r="O179" s="585"/>
      <c r="P179" s="585"/>
      <c r="Q179" s="585"/>
      <c r="R179" s="585"/>
      <c r="S179" s="584"/>
      <c r="T179" s="584"/>
    </row>
    <row r="180" spans="1:20" s="583" customFormat="1">
      <c r="A180" s="614"/>
      <c r="D180" s="584"/>
      <c r="E180" s="584"/>
      <c r="F180" s="584"/>
      <c r="G180" s="584"/>
      <c r="H180" s="584"/>
      <c r="I180" s="584"/>
      <c r="J180" s="584"/>
      <c r="K180" s="585"/>
      <c r="L180" s="585"/>
      <c r="M180" s="585"/>
      <c r="N180" s="585"/>
      <c r="O180" s="585"/>
      <c r="P180" s="585"/>
      <c r="Q180" s="585"/>
      <c r="R180" s="585"/>
      <c r="S180" s="584"/>
      <c r="T180" s="584"/>
    </row>
    <row r="181" spans="1:20" s="583" customFormat="1">
      <c r="A181" s="614"/>
      <c r="D181" s="584"/>
      <c r="E181" s="584"/>
      <c r="F181" s="584"/>
      <c r="G181" s="584"/>
      <c r="H181" s="584"/>
      <c r="I181" s="584"/>
      <c r="J181" s="584"/>
      <c r="K181" s="585"/>
      <c r="L181" s="585"/>
      <c r="M181" s="585"/>
      <c r="N181" s="585"/>
      <c r="O181" s="585"/>
      <c r="P181" s="585"/>
      <c r="Q181" s="585"/>
      <c r="R181" s="585"/>
      <c r="S181" s="584"/>
      <c r="T181" s="584"/>
    </row>
    <row r="182" spans="1:20" s="583" customFormat="1">
      <c r="A182" s="614"/>
      <c r="D182" s="584"/>
      <c r="E182" s="584"/>
      <c r="F182" s="584"/>
      <c r="G182" s="584"/>
      <c r="H182" s="584"/>
      <c r="I182" s="584"/>
      <c r="J182" s="584"/>
      <c r="K182" s="585"/>
      <c r="L182" s="585"/>
      <c r="M182" s="585"/>
      <c r="N182" s="585"/>
      <c r="O182" s="585"/>
      <c r="P182" s="585"/>
      <c r="Q182" s="585"/>
      <c r="R182" s="585"/>
      <c r="S182" s="584"/>
      <c r="T182" s="584"/>
    </row>
    <row r="183" spans="1:20" s="583" customFormat="1">
      <c r="A183" s="614"/>
      <c r="D183" s="584"/>
      <c r="E183" s="584"/>
      <c r="F183" s="584"/>
      <c r="G183" s="584"/>
      <c r="H183" s="584"/>
      <c r="I183" s="584"/>
      <c r="J183" s="584"/>
      <c r="K183" s="585"/>
      <c r="L183" s="585"/>
      <c r="M183" s="585"/>
      <c r="N183" s="585"/>
      <c r="O183" s="585"/>
      <c r="P183" s="585"/>
      <c r="Q183" s="585"/>
      <c r="R183" s="585"/>
      <c r="S183" s="584"/>
      <c r="T183" s="584"/>
    </row>
    <row r="184" spans="1:20" s="583" customFormat="1">
      <c r="A184" s="614"/>
      <c r="D184" s="584"/>
      <c r="E184" s="584"/>
      <c r="F184" s="584"/>
      <c r="G184" s="584"/>
      <c r="H184" s="584"/>
      <c r="I184" s="584"/>
      <c r="J184" s="584"/>
      <c r="K184" s="585"/>
      <c r="L184" s="585"/>
      <c r="M184" s="585"/>
      <c r="N184" s="585"/>
      <c r="O184" s="585"/>
      <c r="P184" s="585"/>
      <c r="Q184" s="585"/>
      <c r="R184" s="585"/>
      <c r="S184" s="584"/>
      <c r="T184" s="584"/>
    </row>
    <row r="185" spans="1:20" s="583" customFormat="1">
      <c r="A185" s="614"/>
      <c r="D185" s="584"/>
      <c r="E185" s="584"/>
      <c r="F185" s="584"/>
      <c r="G185" s="584"/>
      <c r="H185" s="584"/>
      <c r="I185" s="584"/>
      <c r="J185" s="584"/>
      <c r="K185" s="585"/>
      <c r="L185" s="585"/>
      <c r="M185" s="585"/>
      <c r="N185" s="585"/>
      <c r="O185" s="585"/>
      <c r="P185" s="585"/>
      <c r="Q185" s="585"/>
      <c r="R185" s="585"/>
      <c r="S185" s="584"/>
      <c r="T185" s="584"/>
    </row>
    <row r="186" spans="1:20" s="583" customFormat="1">
      <c r="A186" s="614"/>
      <c r="D186" s="584"/>
      <c r="E186" s="584"/>
      <c r="F186" s="584"/>
      <c r="G186" s="584"/>
      <c r="H186" s="584"/>
      <c r="I186" s="584"/>
      <c r="J186" s="584"/>
      <c r="K186" s="585"/>
      <c r="L186" s="585"/>
      <c r="M186" s="585"/>
      <c r="N186" s="585"/>
      <c r="O186" s="585"/>
      <c r="P186" s="585"/>
      <c r="Q186" s="585"/>
      <c r="R186" s="585"/>
      <c r="S186" s="584"/>
      <c r="T186" s="584"/>
    </row>
    <row r="187" spans="1:20" s="583" customFormat="1">
      <c r="A187" s="614"/>
      <c r="D187" s="584"/>
      <c r="E187" s="584"/>
      <c r="F187" s="584"/>
      <c r="G187" s="584"/>
      <c r="H187" s="584"/>
      <c r="I187" s="584"/>
      <c r="J187" s="584"/>
      <c r="K187" s="585"/>
      <c r="L187" s="585"/>
      <c r="M187" s="585"/>
      <c r="N187" s="585"/>
      <c r="O187" s="585"/>
      <c r="P187" s="585"/>
      <c r="Q187" s="585"/>
      <c r="R187" s="585"/>
      <c r="S187" s="584"/>
      <c r="T187" s="584"/>
    </row>
    <row r="188" spans="1:20" s="583" customFormat="1">
      <c r="A188" s="614"/>
      <c r="D188" s="584"/>
      <c r="E188" s="584"/>
      <c r="F188" s="584"/>
      <c r="G188" s="584"/>
      <c r="H188" s="584"/>
      <c r="I188" s="584"/>
      <c r="J188" s="584"/>
      <c r="K188" s="585"/>
      <c r="L188" s="585"/>
      <c r="M188" s="585"/>
      <c r="N188" s="585"/>
      <c r="O188" s="585"/>
      <c r="P188" s="585"/>
      <c r="Q188" s="585"/>
      <c r="R188" s="585"/>
      <c r="S188" s="584"/>
      <c r="T188" s="584"/>
    </row>
    <row r="189" spans="1:20" s="583" customFormat="1">
      <c r="A189" s="614"/>
      <c r="D189" s="584"/>
      <c r="E189" s="584"/>
      <c r="F189" s="584"/>
      <c r="G189" s="584"/>
      <c r="H189" s="584"/>
      <c r="I189" s="584"/>
      <c r="J189" s="584"/>
      <c r="K189" s="585"/>
      <c r="L189" s="585"/>
      <c r="M189" s="585"/>
      <c r="N189" s="585"/>
      <c r="O189" s="585"/>
      <c r="P189" s="585"/>
      <c r="Q189" s="585"/>
      <c r="R189" s="585"/>
      <c r="S189" s="584"/>
      <c r="T189" s="584"/>
    </row>
    <row r="190" spans="1:20" s="583" customFormat="1">
      <c r="A190" s="614"/>
      <c r="D190" s="584"/>
      <c r="E190" s="584"/>
      <c r="F190" s="584"/>
      <c r="G190" s="584"/>
      <c r="H190" s="584"/>
      <c r="I190" s="584"/>
      <c r="J190" s="584"/>
      <c r="K190" s="585"/>
      <c r="L190" s="585"/>
      <c r="M190" s="585"/>
      <c r="N190" s="585"/>
      <c r="O190" s="585"/>
      <c r="P190" s="585"/>
      <c r="Q190" s="585"/>
      <c r="R190" s="585"/>
      <c r="S190" s="584"/>
      <c r="T190" s="584"/>
    </row>
    <row r="191" spans="1:20" s="583" customFormat="1">
      <c r="A191" s="614"/>
      <c r="D191" s="584"/>
      <c r="E191" s="584"/>
      <c r="F191" s="584"/>
      <c r="G191" s="584"/>
      <c r="H191" s="584"/>
      <c r="I191" s="584"/>
      <c r="J191" s="584"/>
      <c r="K191" s="585"/>
      <c r="L191" s="585"/>
      <c r="M191" s="585"/>
      <c r="N191" s="585"/>
      <c r="O191" s="585"/>
      <c r="P191" s="585"/>
      <c r="Q191" s="585"/>
      <c r="R191" s="585"/>
      <c r="S191" s="584"/>
      <c r="T191" s="584"/>
    </row>
    <row r="192" spans="1:20" s="583" customFormat="1">
      <c r="A192" s="614"/>
      <c r="D192" s="584"/>
      <c r="E192" s="584"/>
      <c r="F192" s="584"/>
      <c r="G192" s="584"/>
      <c r="H192" s="584"/>
      <c r="I192" s="584"/>
      <c r="J192" s="584"/>
      <c r="K192" s="585"/>
      <c r="L192" s="585"/>
      <c r="M192" s="585"/>
      <c r="N192" s="585"/>
      <c r="O192" s="585"/>
      <c r="P192" s="585"/>
      <c r="Q192" s="585"/>
      <c r="R192" s="585"/>
      <c r="S192" s="584"/>
      <c r="T192" s="584"/>
    </row>
    <row r="193" spans="1:20" s="583" customFormat="1">
      <c r="A193" s="614"/>
      <c r="D193" s="584"/>
      <c r="E193" s="584"/>
      <c r="F193" s="584"/>
      <c r="G193" s="584"/>
      <c r="H193" s="584"/>
      <c r="I193" s="584"/>
      <c r="J193" s="584"/>
      <c r="K193" s="585"/>
      <c r="L193" s="585"/>
      <c r="M193" s="585"/>
      <c r="N193" s="585"/>
      <c r="O193" s="585"/>
      <c r="P193" s="585"/>
      <c r="Q193" s="585"/>
      <c r="R193" s="585"/>
      <c r="S193" s="584"/>
      <c r="T193" s="584"/>
    </row>
    <row r="194" spans="1:20" s="583" customFormat="1">
      <c r="A194" s="614"/>
      <c r="D194" s="584"/>
      <c r="E194" s="584"/>
      <c r="F194" s="584"/>
      <c r="G194" s="584"/>
      <c r="H194" s="584"/>
      <c r="I194" s="584"/>
      <c r="J194" s="584"/>
      <c r="K194" s="585"/>
      <c r="L194" s="585"/>
      <c r="M194" s="585"/>
      <c r="N194" s="585"/>
      <c r="O194" s="585"/>
      <c r="P194" s="585"/>
      <c r="Q194" s="585"/>
      <c r="R194" s="585"/>
      <c r="S194" s="584"/>
      <c r="T194" s="584"/>
    </row>
    <row r="195" spans="1:20" s="583" customFormat="1">
      <c r="A195" s="614"/>
      <c r="D195" s="584"/>
      <c r="E195" s="584"/>
      <c r="F195" s="584"/>
      <c r="G195" s="584"/>
      <c r="H195" s="584"/>
      <c r="I195" s="584"/>
      <c r="J195" s="584"/>
      <c r="K195" s="585"/>
      <c r="L195" s="585"/>
      <c r="M195" s="585"/>
      <c r="N195" s="585"/>
      <c r="O195" s="585"/>
      <c r="P195" s="585"/>
      <c r="Q195" s="585"/>
      <c r="R195" s="585"/>
      <c r="S195" s="584"/>
      <c r="T195" s="584"/>
    </row>
    <row r="196" spans="1:20" s="583" customFormat="1">
      <c r="A196" s="614"/>
      <c r="D196" s="584"/>
      <c r="E196" s="584"/>
      <c r="F196" s="584"/>
      <c r="G196" s="584"/>
      <c r="H196" s="584"/>
      <c r="I196" s="584"/>
      <c r="J196" s="584"/>
      <c r="K196" s="585"/>
      <c r="L196" s="585"/>
      <c r="M196" s="585"/>
      <c r="N196" s="585"/>
      <c r="O196" s="585"/>
      <c r="P196" s="585"/>
      <c r="Q196" s="585"/>
      <c r="R196" s="585"/>
      <c r="S196" s="584"/>
      <c r="T196" s="584"/>
    </row>
    <row r="197" spans="1:20" s="583" customFormat="1">
      <c r="A197" s="614"/>
      <c r="D197" s="584"/>
      <c r="E197" s="584"/>
      <c r="F197" s="584"/>
      <c r="G197" s="584"/>
      <c r="H197" s="584"/>
      <c r="I197" s="584"/>
      <c r="J197" s="584"/>
      <c r="K197" s="585"/>
      <c r="L197" s="585"/>
      <c r="M197" s="585"/>
      <c r="N197" s="585"/>
      <c r="O197" s="585"/>
      <c r="P197" s="585"/>
      <c r="Q197" s="585"/>
      <c r="R197" s="585"/>
      <c r="S197" s="584"/>
      <c r="T197" s="584"/>
    </row>
    <row r="198" spans="1:20" s="583" customFormat="1">
      <c r="A198" s="614"/>
      <c r="D198" s="584"/>
      <c r="E198" s="584"/>
      <c r="F198" s="584"/>
      <c r="G198" s="584"/>
      <c r="H198" s="584"/>
      <c r="I198" s="584"/>
      <c r="J198" s="584"/>
      <c r="K198" s="585"/>
      <c r="L198" s="585"/>
      <c r="M198" s="585"/>
      <c r="N198" s="585"/>
      <c r="O198" s="585"/>
      <c r="P198" s="585"/>
      <c r="Q198" s="585"/>
      <c r="R198" s="585"/>
      <c r="S198" s="584"/>
      <c r="T198" s="584"/>
    </row>
    <row r="199" spans="1:20" s="583" customFormat="1">
      <c r="A199" s="614"/>
      <c r="D199" s="584"/>
      <c r="E199" s="584"/>
      <c r="F199" s="584"/>
      <c r="G199" s="584"/>
      <c r="H199" s="584"/>
      <c r="I199" s="584"/>
      <c r="J199" s="584"/>
      <c r="K199" s="585"/>
      <c r="L199" s="585"/>
      <c r="M199" s="585"/>
      <c r="N199" s="585"/>
      <c r="O199" s="585"/>
      <c r="P199" s="585"/>
      <c r="Q199" s="585"/>
      <c r="R199" s="585"/>
      <c r="S199" s="584"/>
      <c r="T199" s="584"/>
    </row>
    <row r="200" spans="1:20" s="583" customFormat="1">
      <c r="A200" s="614"/>
      <c r="D200" s="584"/>
      <c r="E200" s="584"/>
      <c r="F200" s="584"/>
      <c r="G200" s="584"/>
      <c r="H200" s="584"/>
      <c r="I200" s="584"/>
      <c r="J200" s="584"/>
      <c r="K200" s="585"/>
      <c r="L200" s="585"/>
      <c r="M200" s="585"/>
      <c r="N200" s="585"/>
      <c r="O200" s="585"/>
      <c r="P200" s="585"/>
      <c r="Q200" s="585"/>
      <c r="R200" s="585"/>
      <c r="S200" s="584"/>
      <c r="T200" s="584"/>
    </row>
    <row r="201" spans="1:20" s="583" customFormat="1">
      <c r="A201" s="614"/>
      <c r="D201" s="584"/>
      <c r="E201" s="584"/>
      <c r="F201" s="584"/>
      <c r="G201" s="584"/>
      <c r="H201" s="584"/>
      <c r="I201" s="584"/>
      <c r="J201" s="584"/>
      <c r="K201" s="585"/>
      <c r="L201" s="585"/>
      <c r="M201" s="585"/>
      <c r="N201" s="585"/>
      <c r="O201" s="585"/>
      <c r="P201" s="585"/>
      <c r="Q201" s="585"/>
      <c r="R201" s="585"/>
      <c r="S201" s="584"/>
      <c r="T201" s="584"/>
    </row>
    <row r="202" spans="1:20" s="583" customFormat="1">
      <c r="A202" s="614"/>
      <c r="D202" s="584"/>
      <c r="E202" s="584"/>
      <c r="F202" s="584"/>
      <c r="G202" s="584"/>
      <c r="H202" s="584"/>
      <c r="I202" s="584"/>
      <c r="J202" s="584"/>
      <c r="K202" s="585"/>
      <c r="L202" s="585"/>
      <c r="M202" s="585"/>
      <c r="N202" s="585"/>
      <c r="O202" s="585"/>
      <c r="P202" s="585"/>
      <c r="Q202" s="585"/>
      <c r="R202" s="585"/>
      <c r="S202" s="584"/>
      <c r="T202" s="584"/>
    </row>
    <row r="203" spans="1:20" s="583" customFormat="1">
      <c r="A203" s="614"/>
      <c r="D203" s="584"/>
      <c r="E203" s="584"/>
      <c r="F203" s="584"/>
      <c r="G203" s="584"/>
      <c r="H203" s="584"/>
      <c r="I203" s="584"/>
      <c r="J203" s="584"/>
      <c r="K203" s="585"/>
      <c r="L203" s="585"/>
      <c r="M203" s="585"/>
      <c r="N203" s="585"/>
      <c r="O203" s="585"/>
      <c r="P203" s="585"/>
      <c r="Q203" s="585"/>
      <c r="R203" s="585"/>
      <c r="S203" s="584"/>
      <c r="T203" s="584"/>
    </row>
    <row r="204" spans="1:20" s="583" customFormat="1">
      <c r="A204" s="614"/>
      <c r="D204" s="584"/>
      <c r="E204" s="584"/>
      <c r="F204" s="584"/>
      <c r="G204" s="584"/>
      <c r="H204" s="584"/>
      <c r="I204" s="584"/>
      <c r="J204" s="584"/>
      <c r="K204" s="585"/>
      <c r="L204" s="585"/>
      <c r="M204" s="585"/>
      <c r="N204" s="585"/>
      <c r="O204" s="585"/>
      <c r="P204" s="585"/>
      <c r="Q204" s="585"/>
      <c r="R204" s="585"/>
      <c r="S204" s="584"/>
      <c r="T204" s="584"/>
    </row>
    <row r="205" spans="1:20" s="583" customFormat="1">
      <c r="A205" s="614"/>
      <c r="D205" s="584"/>
      <c r="E205" s="584"/>
      <c r="F205" s="584"/>
      <c r="G205" s="584"/>
      <c r="H205" s="584"/>
      <c r="I205" s="584"/>
      <c r="J205" s="584"/>
      <c r="K205" s="585"/>
      <c r="L205" s="585"/>
      <c r="M205" s="585"/>
      <c r="N205" s="585"/>
      <c r="O205" s="585"/>
      <c r="P205" s="585"/>
      <c r="Q205" s="585"/>
      <c r="R205" s="585"/>
      <c r="S205" s="584"/>
      <c r="T205" s="584"/>
    </row>
    <row r="206" spans="1:20" s="583" customFormat="1">
      <c r="A206" s="614"/>
      <c r="D206" s="584"/>
      <c r="E206" s="584"/>
      <c r="F206" s="584"/>
      <c r="G206" s="584"/>
      <c r="H206" s="584"/>
      <c r="I206" s="584"/>
      <c r="J206" s="584"/>
      <c r="K206" s="585"/>
      <c r="L206" s="585"/>
      <c r="M206" s="585"/>
      <c r="N206" s="585"/>
      <c r="O206" s="585"/>
      <c r="P206" s="585"/>
      <c r="Q206" s="585"/>
      <c r="R206" s="585"/>
      <c r="S206" s="584"/>
      <c r="T206" s="584"/>
    </row>
    <row r="207" spans="1:20" s="583" customFormat="1">
      <c r="A207" s="614"/>
      <c r="D207" s="584"/>
      <c r="E207" s="584"/>
      <c r="F207" s="584"/>
      <c r="G207" s="584"/>
      <c r="H207" s="584"/>
      <c r="I207" s="584"/>
      <c r="J207" s="584"/>
      <c r="K207" s="585"/>
      <c r="L207" s="585"/>
      <c r="M207" s="585"/>
      <c r="N207" s="585"/>
      <c r="O207" s="585"/>
      <c r="P207" s="585"/>
      <c r="Q207" s="585"/>
      <c r="R207" s="585"/>
      <c r="S207" s="584"/>
      <c r="T207" s="584"/>
    </row>
    <row r="208" spans="1:20" s="583" customFormat="1">
      <c r="A208" s="614"/>
      <c r="D208" s="584"/>
      <c r="E208" s="584"/>
      <c r="F208" s="584"/>
      <c r="G208" s="584"/>
      <c r="H208" s="584"/>
      <c r="I208" s="584"/>
      <c r="J208" s="584"/>
      <c r="K208" s="585"/>
      <c r="L208" s="585"/>
      <c r="M208" s="585"/>
      <c r="N208" s="585"/>
      <c r="O208" s="585"/>
      <c r="P208" s="585"/>
      <c r="Q208" s="585"/>
      <c r="R208" s="585"/>
      <c r="S208" s="584"/>
      <c r="T208" s="584"/>
    </row>
    <row r="209" spans="1:20" s="583" customFormat="1">
      <c r="A209" s="614"/>
      <c r="D209" s="584"/>
      <c r="E209" s="584"/>
      <c r="F209" s="584"/>
      <c r="G209" s="584"/>
      <c r="H209" s="584"/>
      <c r="I209" s="584"/>
      <c r="J209" s="584"/>
      <c r="K209" s="585"/>
      <c r="L209" s="585"/>
      <c r="M209" s="585"/>
      <c r="N209" s="585"/>
      <c r="O209" s="585"/>
      <c r="P209" s="585"/>
      <c r="Q209" s="585"/>
      <c r="R209" s="585"/>
      <c r="S209" s="584"/>
      <c r="T209" s="584"/>
    </row>
    <row r="210" spans="1:20" s="583" customFormat="1">
      <c r="A210" s="614"/>
      <c r="D210" s="584"/>
      <c r="E210" s="584"/>
      <c r="F210" s="584"/>
      <c r="G210" s="584"/>
      <c r="H210" s="584"/>
      <c r="I210" s="584"/>
      <c r="J210" s="584"/>
      <c r="K210" s="585"/>
      <c r="L210" s="585"/>
      <c r="M210" s="585"/>
      <c r="N210" s="585"/>
      <c r="O210" s="585"/>
      <c r="P210" s="585"/>
      <c r="Q210" s="585"/>
      <c r="R210" s="585"/>
      <c r="S210" s="584"/>
      <c r="T210" s="584"/>
    </row>
    <row r="211" spans="1:20" s="583" customFormat="1">
      <c r="A211" s="614"/>
      <c r="D211" s="584"/>
      <c r="E211" s="584"/>
      <c r="F211" s="584"/>
      <c r="G211" s="584"/>
      <c r="H211" s="584"/>
      <c r="I211" s="584"/>
      <c r="J211" s="584"/>
      <c r="K211" s="585"/>
      <c r="L211" s="585"/>
      <c r="M211" s="585"/>
      <c r="N211" s="585"/>
      <c r="O211" s="585"/>
      <c r="P211" s="585"/>
      <c r="Q211" s="585"/>
      <c r="R211" s="585"/>
      <c r="S211" s="584"/>
      <c r="T211" s="584"/>
    </row>
    <row r="212" spans="1:20" s="583" customFormat="1">
      <c r="A212" s="614"/>
      <c r="D212" s="584"/>
      <c r="E212" s="584"/>
      <c r="F212" s="584"/>
      <c r="G212" s="584"/>
      <c r="H212" s="584"/>
      <c r="I212" s="584"/>
      <c r="J212" s="584"/>
      <c r="K212" s="585"/>
      <c r="L212" s="585"/>
      <c r="M212" s="585"/>
      <c r="N212" s="585"/>
      <c r="O212" s="585"/>
      <c r="P212" s="585"/>
      <c r="Q212" s="585"/>
      <c r="R212" s="585"/>
      <c r="S212" s="584"/>
      <c r="T212" s="584"/>
    </row>
    <row r="213" spans="1:20" s="583" customFormat="1">
      <c r="A213" s="614"/>
      <c r="D213" s="584"/>
      <c r="E213" s="584"/>
      <c r="F213" s="584"/>
      <c r="G213" s="584"/>
      <c r="H213" s="584"/>
      <c r="I213" s="584"/>
      <c r="J213" s="584"/>
      <c r="K213" s="585"/>
      <c r="L213" s="585"/>
      <c r="M213" s="585"/>
      <c r="N213" s="585"/>
      <c r="O213" s="585"/>
      <c r="P213" s="585"/>
      <c r="Q213" s="585"/>
      <c r="R213" s="585"/>
      <c r="S213" s="584"/>
      <c r="T213" s="584"/>
    </row>
    <row r="214" spans="1:20" s="583" customFormat="1">
      <c r="A214" s="614"/>
      <c r="D214" s="584"/>
      <c r="E214" s="584"/>
      <c r="F214" s="584"/>
      <c r="G214" s="584"/>
      <c r="H214" s="584"/>
      <c r="I214" s="584"/>
      <c r="J214" s="584"/>
      <c r="K214" s="585"/>
      <c r="L214" s="585"/>
      <c r="M214" s="585"/>
      <c r="N214" s="585"/>
      <c r="O214" s="585"/>
      <c r="P214" s="585"/>
      <c r="Q214" s="585"/>
      <c r="R214" s="585"/>
      <c r="S214" s="584"/>
      <c r="T214" s="584"/>
    </row>
    <row r="215" spans="1:20" s="583" customFormat="1">
      <c r="A215" s="614"/>
      <c r="D215" s="584"/>
      <c r="E215" s="584"/>
      <c r="F215" s="584"/>
      <c r="G215" s="584"/>
      <c r="H215" s="584"/>
      <c r="I215" s="584"/>
      <c r="J215" s="584"/>
      <c r="K215" s="585"/>
      <c r="L215" s="585"/>
      <c r="M215" s="585"/>
      <c r="N215" s="585"/>
      <c r="O215" s="585"/>
      <c r="P215" s="585"/>
      <c r="Q215" s="585"/>
      <c r="R215" s="585"/>
      <c r="S215" s="584"/>
      <c r="T215" s="584"/>
    </row>
    <row r="216" spans="1:20" s="583" customFormat="1">
      <c r="A216" s="614"/>
      <c r="D216" s="584"/>
      <c r="E216" s="584"/>
      <c r="F216" s="584"/>
      <c r="G216" s="584"/>
      <c r="H216" s="584"/>
      <c r="I216" s="584"/>
      <c r="J216" s="584"/>
      <c r="K216" s="585"/>
      <c r="L216" s="585"/>
      <c r="M216" s="585"/>
      <c r="N216" s="585"/>
      <c r="O216" s="585"/>
      <c r="P216" s="585"/>
      <c r="Q216" s="585"/>
      <c r="R216" s="585"/>
      <c r="S216" s="584"/>
      <c r="T216" s="584"/>
    </row>
    <row r="217" spans="1:20" s="583" customFormat="1">
      <c r="A217" s="614"/>
      <c r="D217" s="584"/>
      <c r="E217" s="584"/>
      <c r="F217" s="584"/>
      <c r="G217" s="584"/>
      <c r="H217" s="584"/>
      <c r="I217" s="584"/>
      <c r="J217" s="584"/>
      <c r="K217" s="585"/>
      <c r="L217" s="585"/>
      <c r="M217" s="585"/>
      <c r="N217" s="585"/>
      <c r="O217" s="585"/>
      <c r="P217" s="585"/>
      <c r="Q217" s="585"/>
      <c r="R217" s="585"/>
      <c r="S217" s="584"/>
      <c r="T217" s="584"/>
    </row>
    <row r="218" spans="1:20" s="583" customFormat="1">
      <c r="A218" s="614"/>
      <c r="D218" s="584"/>
      <c r="E218" s="584"/>
      <c r="F218" s="584"/>
      <c r="G218" s="584"/>
      <c r="H218" s="584"/>
      <c r="I218" s="584"/>
      <c r="J218" s="584"/>
      <c r="K218" s="585"/>
      <c r="L218" s="585"/>
      <c r="M218" s="585"/>
      <c r="N218" s="585"/>
      <c r="O218" s="585"/>
      <c r="P218" s="585"/>
      <c r="Q218" s="585"/>
      <c r="R218" s="585"/>
      <c r="S218" s="584"/>
      <c r="T218" s="584"/>
    </row>
    <row r="219" spans="1:20" s="583" customFormat="1">
      <c r="A219" s="614"/>
      <c r="D219" s="584"/>
      <c r="E219" s="584"/>
      <c r="F219" s="584"/>
      <c r="G219" s="584"/>
      <c r="H219" s="584"/>
      <c r="I219" s="584"/>
      <c r="J219" s="584"/>
      <c r="K219" s="585"/>
      <c r="L219" s="585"/>
      <c r="M219" s="585"/>
      <c r="N219" s="585"/>
      <c r="O219" s="585"/>
      <c r="P219" s="585"/>
      <c r="Q219" s="585"/>
      <c r="R219" s="585"/>
      <c r="S219" s="584"/>
      <c r="T219" s="584"/>
    </row>
    <row r="220" spans="1:20" s="583" customFormat="1">
      <c r="A220" s="614"/>
      <c r="D220" s="584"/>
      <c r="E220" s="584"/>
      <c r="F220" s="584"/>
      <c r="G220" s="584"/>
      <c r="H220" s="584"/>
      <c r="I220" s="584"/>
      <c r="J220" s="584"/>
      <c r="K220" s="585"/>
      <c r="L220" s="585"/>
      <c r="M220" s="585"/>
      <c r="N220" s="585"/>
      <c r="O220" s="585"/>
      <c r="P220" s="585"/>
      <c r="Q220" s="585"/>
      <c r="R220" s="585"/>
      <c r="S220" s="584"/>
      <c r="T220" s="584"/>
    </row>
    <row r="221" spans="1:20" s="583" customFormat="1">
      <c r="A221" s="614"/>
      <c r="D221" s="584"/>
      <c r="E221" s="584"/>
      <c r="F221" s="584"/>
      <c r="G221" s="584"/>
      <c r="H221" s="584"/>
      <c r="I221" s="584"/>
      <c r="J221" s="584"/>
      <c r="K221" s="585"/>
      <c r="L221" s="585"/>
      <c r="M221" s="585"/>
      <c r="N221" s="585"/>
      <c r="O221" s="585"/>
      <c r="P221" s="585"/>
      <c r="Q221" s="585"/>
      <c r="R221" s="585"/>
      <c r="S221" s="584"/>
      <c r="T221" s="584"/>
    </row>
    <row r="222" spans="1:20" s="583" customFormat="1">
      <c r="A222" s="614"/>
      <c r="D222" s="584"/>
      <c r="E222" s="584"/>
      <c r="F222" s="584"/>
      <c r="G222" s="584"/>
      <c r="H222" s="584"/>
      <c r="I222" s="584"/>
      <c r="J222" s="584"/>
      <c r="K222" s="585"/>
      <c r="L222" s="585"/>
      <c r="M222" s="585"/>
      <c r="N222" s="585"/>
      <c r="O222" s="585"/>
      <c r="P222" s="585"/>
      <c r="Q222" s="585"/>
      <c r="R222" s="585"/>
      <c r="S222" s="584"/>
      <c r="T222" s="584"/>
    </row>
    <row r="223" spans="1:20" s="583" customFormat="1">
      <c r="A223" s="614"/>
      <c r="D223" s="584"/>
      <c r="E223" s="584"/>
      <c r="F223" s="584"/>
      <c r="G223" s="584"/>
      <c r="H223" s="584"/>
      <c r="I223" s="584"/>
      <c r="J223" s="584"/>
      <c r="K223" s="585"/>
      <c r="L223" s="585"/>
      <c r="M223" s="585"/>
      <c r="N223" s="585"/>
      <c r="O223" s="585"/>
      <c r="P223" s="585"/>
      <c r="Q223" s="585"/>
      <c r="R223" s="585"/>
      <c r="S223" s="584"/>
      <c r="T223" s="584"/>
    </row>
    <row r="224" spans="1:20" s="583" customFormat="1">
      <c r="A224" s="614"/>
      <c r="D224" s="584"/>
      <c r="E224" s="584"/>
      <c r="F224" s="584"/>
      <c r="G224" s="584"/>
      <c r="H224" s="584"/>
      <c r="I224" s="584"/>
      <c r="J224" s="584"/>
      <c r="K224" s="585"/>
      <c r="L224" s="585"/>
      <c r="M224" s="585"/>
      <c r="N224" s="585"/>
      <c r="O224" s="585"/>
      <c r="P224" s="585"/>
      <c r="Q224" s="585"/>
      <c r="R224" s="585"/>
      <c r="S224" s="584"/>
      <c r="T224" s="584"/>
    </row>
    <row r="225" spans="1:20" s="583" customFormat="1">
      <c r="A225" s="614"/>
      <c r="D225" s="584"/>
      <c r="E225" s="584"/>
      <c r="F225" s="584"/>
      <c r="G225" s="584"/>
      <c r="H225" s="584"/>
      <c r="I225" s="584"/>
      <c r="J225" s="584"/>
      <c r="K225" s="585"/>
      <c r="L225" s="585"/>
      <c r="M225" s="585"/>
      <c r="N225" s="585"/>
      <c r="O225" s="585"/>
      <c r="P225" s="585"/>
      <c r="Q225" s="585"/>
      <c r="R225" s="585"/>
      <c r="S225" s="584"/>
      <c r="T225" s="584"/>
    </row>
    <row r="226" spans="1:20" s="583" customFormat="1">
      <c r="A226" s="614"/>
      <c r="D226" s="584"/>
      <c r="E226" s="584"/>
      <c r="F226" s="584"/>
      <c r="G226" s="584"/>
      <c r="H226" s="584"/>
      <c r="I226" s="584"/>
      <c r="J226" s="584"/>
      <c r="K226" s="585"/>
      <c r="L226" s="585"/>
      <c r="M226" s="585"/>
      <c r="N226" s="585"/>
      <c r="O226" s="585"/>
      <c r="P226" s="585"/>
      <c r="Q226" s="585"/>
      <c r="R226" s="585"/>
      <c r="S226" s="584"/>
      <c r="T226" s="584"/>
    </row>
    <row r="227" spans="1:20" s="583" customFormat="1">
      <c r="A227" s="614"/>
      <c r="D227" s="584"/>
      <c r="E227" s="584"/>
      <c r="F227" s="584"/>
      <c r="G227" s="584"/>
      <c r="H227" s="584"/>
      <c r="I227" s="584"/>
      <c r="J227" s="584"/>
      <c r="K227" s="585"/>
      <c r="L227" s="585"/>
      <c r="M227" s="585"/>
      <c r="N227" s="585"/>
      <c r="O227" s="585"/>
      <c r="P227" s="585"/>
      <c r="Q227" s="585"/>
      <c r="R227" s="585"/>
      <c r="S227" s="584"/>
      <c r="T227" s="584"/>
    </row>
    <row r="228" spans="1:20" s="583" customFormat="1">
      <c r="A228" s="614"/>
      <c r="D228" s="584"/>
      <c r="E228" s="584"/>
      <c r="F228" s="584"/>
      <c r="G228" s="584"/>
      <c r="H228" s="584"/>
      <c r="I228" s="584"/>
      <c r="J228" s="584"/>
      <c r="K228" s="585"/>
      <c r="L228" s="585"/>
      <c r="M228" s="585"/>
      <c r="N228" s="585"/>
      <c r="O228" s="585"/>
      <c r="P228" s="585"/>
      <c r="Q228" s="585"/>
      <c r="R228" s="585"/>
      <c r="S228" s="584"/>
      <c r="T228" s="584"/>
    </row>
    <row r="229" spans="1:20" s="583" customFormat="1">
      <c r="A229" s="614"/>
      <c r="D229" s="584"/>
      <c r="E229" s="584"/>
      <c r="F229" s="584"/>
      <c r="G229" s="584"/>
      <c r="H229" s="584"/>
      <c r="I229" s="584"/>
      <c r="J229" s="584"/>
      <c r="K229" s="585"/>
      <c r="L229" s="585"/>
      <c r="M229" s="585"/>
      <c r="N229" s="585"/>
      <c r="O229" s="585"/>
      <c r="P229" s="585"/>
      <c r="Q229" s="585"/>
      <c r="R229" s="585"/>
      <c r="S229" s="584"/>
      <c r="T229" s="584"/>
    </row>
    <row r="230" spans="1:20" s="583" customFormat="1">
      <c r="A230" s="614"/>
      <c r="D230" s="584"/>
      <c r="E230" s="584"/>
      <c r="F230" s="584"/>
      <c r="G230" s="584"/>
      <c r="H230" s="584"/>
      <c r="I230" s="584"/>
      <c r="J230" s="584"/>
      <c r="K230" s="585"/>
      <c r="L230" s="585"/>
      <c r="M230" s="585"/>
      <c r="N230" s="585"/>
      <c r="O230" s="585"/>
      <c r="P230" s="585"/>
      <c r="Q230" s="585"/>
      <c r="R230" s="585"/>
      <c r="S230" s="584"/>
      <c r="T230" s="584"/>
    </row>
    <row r="231" spans="1:20" s="583" customFormat="1">
      <c r="A231" s="614"/>
      <c r="D231" s="584"/>
      <c r="E231" s="584"/>
      <c r="F231" s="584"/>
      <c r="G231" s="584"/>
      <c r="H231" s="584"/>
      <c r="I231" s="584"/>
      <c r="J231" s="584"/>
      <c r="K231" s="585"/>
      <c r="L231" s="585"/>
      <c r="M231" s="585"/>
      <c r="N231" s="585"/>
      <c r="O231" s="585"/>
      <c r="P231" s="585"/>
      <c r="Q231" s="585"/>
      <c r="R231" s="585"/>
      <c r="S231" s="584"/>
      <c r="T231" s="584"/>
    </row>
    <row r="232" spans="1:20" s="583" customFormat="1">
      <c r="A232" s="614"/>
      <c r="D232" s="584"/>
      <c r="E232" s="584"/>
      <c r="F232" s="584"/>
      <c r="G232" s="584"/>
      <c r="H232" s="584"/>
      <c r="I232" s="584"/>
      <c r="J232" s="584"/>
      <c r="K232" s="585"/>
      <c r="L232" s="585"/>
      <c r="M232" s="585"/>
      <c r="N232" s="585"/>
      <c r="O232" s="585"/>
      <c r="P232" s="585"/>
      <c r="Q232" s="585"/>
      <c r="R232" s="585"/>
      <c r="S232" s="584"/>
      <c r="T232" s="584"/>
    </row>
    <row r="233" spans="1:20" s="583" customFormat="1">
      <c r="A233" s="614"/>
      <c r="D233" s="584"/>
      <c r="E233" s="584"/>
      <c r="F233" s="584"/>
      <c r="G233" s="584"/>
      <c r="H233" s="584"/>
      <c r="I233" s="584"/>
      <c r="J233" s="584"/>
      <c r="K233" s="585"/>
      <c r="L233" s="585"/>
      <c r="M233" s="585"/>
      <c r="N233" s="585"/>
      <c r="O233" s="585"/>
      <c r="P233" s="585"/>
      <c r="Q233" s="585"/>
      <c r="R233" s="585"/>
      <c r="S233" s="584"/>
      <c r="T233" s="584"/>
    </row>
    <row r="234" spans="1:20" s="583" customFormat="1">
      <c r="A234" s="614"/>
      <c r="D234" s="584"/>
      <c r="E234" s="584"/>
      <c r="F234" s="584"/>
      <c r="G234" s="584"/>
      <c r="H234" s="584"/>
      <c r="I234" s="584"/>
      <c r="J234" s="584"/>
      <c r="K234" s="585"/>
      <c r="L234" s="585"/>
      <c r="M234" s="585"/>
      <c r="N234" s="585"/>
      <c r="O234" s="585"/>
      <c r="P234" s="585"/>
      <c r="Q234" s="585"/>
      <c r="R234" s="585"/>
      <c r="S234" s="584"/>
      <c r="T234" s="584"/>
    </row>
    <row r="235" spans="1:20" s="583" customFormat="1">
      <c r="A235" s="614"/>
      <c r="D235" s="584"/>
      <c r="E235" s="584"/>
      <c r="F235" s="584"/>
      <c r="G235" s="584"/>
      <c r="H235" s="584"/>
      <c r="I235" s="584"/>
      <c r="J235" s="584"/>
      <c r="K235" s="585"/>
      <c r="L235" s="585"/>
      <c r="M235" s="585"/>
      <c r="N235" s="585"/>
      <c r="O235" s="585"/>
      <c r="P235" s="585"/>
      <c r="Q235" s="585"/>
      <c r="R235" s="585"/>
      <c r="S235" s="584"/>
      <c r="T235" s="584"/>
    </row>
    <row r="236" spans="1:20" s="583" customFormat="1">
      <c r="A236" s="614"/>
      <c r="D236" s="584"/>
      <c r="E236" s="584"/>
      <c r="F236" s="584"/>
      <c r="G236" s="584"/>
      <c r="H236" s="584"/>
      <c r="I236" s="584"/>
      <c r="J236" s="584"/>
      <c r="K236" s="585"/>
      <c r="L236" s="585"/>
      <c r="M236" s="585"/>
      <c r="N236" s="585"/>
      <c r="O236" s="585"/>
      <c r="P236" s="585"/>
      <c r="Q236" s="585"/>
      <c r="R236" s="585"/>
      <c r="S236" s="584"/>
      <c r="T236" s="584"/>
    </row>
    <row r="237" spans="1:20" s="583" customFormat="1">
      <c r="A237" s="614"/>
      <c r="D237" s="584"/>
      <c r="E237" s="584"/>
      <c r="F237" s="584"/>
      <c r="G237" s="584"/>
      <c r="H237" s="584"/>
      <c r="I237" s="584"/>
      <c r="J237" s="584"/>
      <c r="K237" s="585"/>
      <c r="L237" s="585"/>
      <c r="M237" s="585"/>
      <c r="N237" s="585"/>
      <c r="O237" s="585"/>
      <c r="P237" s="585"/>
      <c r="Q237" s="585"/>
      <c r="R237" s="585"/>
      <c r="S237" s="584"/>
      <c r="T237" s="584"/>
    </row>
    <row r="238" spans="1:20" s="583" customFormat="1">
      <c r="A238" s="614"/>
      <c r="D238" s="584"/>
      <c r="E238" s="584"/>
      <c r="F238" s="584"/>
      <c r="G238" s="584"/>
      <c r="H238" s="584"/>
      <c r="I238" s="584"/>
      <c r="J238" s="584"/>
      <c r="K238" s="585"/>
      <c r="L238" s="585"/>
      <c r="M238" s="585"/>
      <c r="N238" s="585"/>
      <c r="O238" s="585"/>
      <c r="P238" s="585"/>
      <c r="Q238" s="585"/>
      <c r="R238" s="585"/>
      <c r="S238" s="584"/>
      <c r="T238" s="584"/>
    </row>
    <row r="239" spans="1:20" s="583" customFormat="1">
      <c r="A239" s="614"/>
      <c r="D239" s="584"/>
      <c r="E239" s="584"/>
      <c r="F239" s="584"/>
      <c r="G239" s="584"/>
      <c r="H239" s="584"/>
      <c r="I239" s="584"/>
      <c r="J239" s="584"/>
      <c r="K239" s="585"/>
      <c r="L239" s="585"/>
      <c r="M239" s="585"/>
      <c r="N239" s="585"/>
      <c r="O239" s="585"/>
      <c r="P239" s="585"/>
      <c r="Q239" s="585"/>
      <c r="R239" s="585"/>
      <c r="S239" s="584"/>
      <c r="T239" s="584"/>
    </row>
    <row r="240" spans="1:20" s="583" customFormat="1">
      <c r="A240" s="614"/>
      <c r="D240" s="584"/>
      <c r="E240" s="584"/>
      <c r="F240" s="584"/>
      <c r="G240" s="584"/>
      <c r="H240" s="584"/>
      <c r="I240" s="584"/>
      <c r="J240" s="584"/>
      <c r="K240" s="585"/>
      <c r="L240" s="585"/>
      <c r="M240" s="585"/>
      <c r="N240" s="585"/>
      <c r="O240" s="585"/>
      <c r="P240" s="585"/>
      <c r="Q240" s="585"/>
      <c r="R240" s="585"/>
      <c r="S240" s="584"/>
      <c r="T240" s="584"/>
    </row>
    <row r="241" spans="1:20" s="583" customFormat="1">
      <c r="A241" s="614"/>
      <c r="D241" s="584"/>
      <c r="E241" s="584"/>
      <c r="F241" s="584"/>
      <c r="G241" s="584"/>
      <c r="H241" s="584"/>
      <c r="I241" s="584"/>
      <c r="J241" s="584"/>
      <c r="K241" s="585"/>
      <c r="L241" s="585"/>
      <c r="M241" s="585"/>
      <c r="N241" s="585"/>
      <c r="O241" s="585"/>
      <c r="P241" s="585"/>
      <c r="Q241" s="585"/>
      <c r="R241" s="585"/>
      <c r="S241" s="584"/>
      <c r="T241" s="584"/>
    </row>
    <row r="242" spans="1:20" s="583" customFormat="1">
      <c r="A242" s="614"/>
      <c r="D242" s="584"/>
      <c r="E242" s="584"/>
      <c r="F242" s="584"/>
      <c r="G242" s="584"/>
      <c r="H242" s="584"/>
      <c r="I242" s="584"/>
      <c r="J242" s="584"/>
      <c r="K242" s="585"/>
      <c r="L242" s="585"/>
      <c r="M242" s="585"/>
      <c r="N242" s="585"/>
      <c r="O242" s="585"/>
      <c r="P242" s="585"/>
      <c r="Q242" s="585"/>
      <c r="R242" s="585"/>
      <c r="S242" s="584"/>
      <c r="T242" s="584"/>
    </row>
    <row r="243" spans="1:20" s="583" customFormat="1">
      <c r="A243" s="614"/>
      <c r="D243" s="584"/>
      <c r="E243" s="584"/>
      <c r="F243" s="584"/>
      <c r="G243" s="584"/>
      <c r="H243" s="584"/>
      <c r="I243" s="584"/>
      <c r="J243" s="584"/>
      <c r="K243" s="585"/>
      <c r="L243" s="585"/>
      <c r="M243" s="585"/>
      <c r="N243" s="585"/>
      <c r="O243" s="585"/>
      <c r="P243" s="585"/>
      <c r="Q243" s="585"/>
      <c r="R243" s="585"/>
      <c r="S243" s="584"/>
      <c r="T243" s="584"/>
    </row>
    <row r="244" spans="1:20" s="583" customFormat="1">
      <c r="A244" s="614"/>
      <c r="D244" s="584"/>
      <c r="E244" s="584"/>
      <c r="F244" s="584"/>
      <c r="G244" s="584"/>
      <c r="H244" s="584"/>
      <c r="I244" s="584"/>
      <c r="J244" s="584"/>
      <c r="K244" s="585"/>
      <c r="L244" s="585"/>
      <c r="M244" s="585"/>
      <c r="N244" s="585"/>
      <c r="O244" s="585"/>
      <c r="P244" s="585"/>
      <c r="Q244" s="585"/>
      <c r="R244" s="585"/>
      <c r="S244" s="584"/>
      <c r="T244" s="584"/>
    </row>
    <row r="245" spans="1:20" s="583" customFormat="1">
      <c r="A245" s="614"/>
      <c r="D245" s="584"/>
      <c r="E245" s="584"/>
      <c r="F245" s="584"/>
      <c r="G245" s="584"/>
      <c r="H245" s="584"/>
      <c r="I245" s="584"/>
      <c r="J245" s="584"/>
      <c r="K245" s="585"/>
      <c r="L245" s="585"/>
      <c r="M245" s="585"/>
      <c r="N245" s="585"/>
      <c r="O245" s="585"/>
      <c r="P245" s="585"/>
      <c r="Q245" s="585"/>
      <c r="R245" s="585"/>
      <c r="S245" s="584"/>
      <c r="T245" s="584"/>
    </row>
    <row r="246" spans="1:20" s="583" customFormat="1">
      <c r="A246" s="614"/>
      <c r="D246" s="584"/>
      <c r="E246" s="584"/>
      <c r="F246" s="584"/>
      <c r="G246" s="584"/>
      <c r="H246" s="584"/>
      <c r="I246" s="584"/>
      <c r="J246" s="584"/>
      <c r="K246" s="585"/>
      <c r="L246" s="585"/>
      <c r="M246" s="585"/>
      <c r="N246" s="585"/>
      <c r="O246" s="585"/>
      <c r="P246" s="585"/>
      <c r="Q246" s="585"/>
      <c r="R246" s="585"/>
      <c r="S246" s="584"/>
      <c r="T246" s="584"/>
    </row>
    <row r="247" spans="1:20" s="583" customFormat="1">
      <c r="A247" s="614"/>
      <c r="D247" s="584"/>
      <c r="E247" s="584"/>
      <c r="F247" s="584"/>
      <c r="G247" s="584"/>
      <c r="H247" s="584"/>
      <c r="I247" s="584"/>
      <c r="J247" s="584"/>
      <c r="K247" s="585"/>
      <c r="L247" s="585"/>
      <c r="M247" s="585"/>
      <c r="N247" s="585"/>
      <c r="O247" s="585"/>
      <c r="P247" s="585"/>
      <c r="Q247" s="585"/>
      <c r="R247" s="585"/>
      <c r="S247" s="584"/>
      <c r="T247" s="584"/>
    </row>
    <row r="248" spans="1:20" s="583" customFormat="1">
      <c r="A248" s="614"/>
      <c r="D248" s="584"/>
      <c r="E248" s="584"/>
      <c r="F248" s="584"/>
      <c r="G248" s="584"/>
      <c r="H248" s="584"/>
      <c r="I248" s="584"/>
      <c r="J248" s="584"/>
      <c r="K248" s="585"/>
      <c r="L248" s="585"/>
      <c r="M248" s="585"/>
      <c r="N248" s="585"/>
      <c r="O248" s="585"/>
      <c r="P248" s="585"/>
      <c r="Q248" s="585"/>
      <c r="R248" s="585"/>
      <c r="S248" s="584"/>
      <c r="T248" s="584"/>
    </row>
    <row r="249" spans="1:20" s="583" customFormat="1">
      <c r="A249" s="614"/>
      <c r="D249" s="584"/>
      <c r="E249" s="584"/>
      <c r="F249" s="584"/>
      <c r="G249" s="584"/>
      <c r="H249" s="584"/>
      <c r="I249" s="584"/>
      <c r="J249" s="584"/>
      <c r="K249" s="585"/>
      <c r="L249" s="585"/>
      <c r="M249" s="585"/>
      <c r="N249" s="585"/>
      <c r="O249" s="585"/>
      <c r="P249" s="585"/>
      <c r="Q249" s="585"/>
      <c r="R249" s="585"/>
      <c r="S249" s="584"/>
      <c r="T249" s="584"/>
    </row>
    <row r="250" spans="1:20" s="583" customFormat="1">
      <c r="A250" s="614"/>
      <c r="D250" s="584"/>
      <c r="E250" s="584"/>
      <c r="F250" s="584"/>
      <c r="G250" s="584"/>
      <c r="H250" s="584"/>
      <c r="I250" s="584"/>
      <c r="J250" s="584"/>
      <c r="K250" s="585"/>
      <c r="L250" s="585"/>
      <c r="M250" s="585"/>
      <c r="N250" s="585"/>
      <c r="O250" s="585"/>
      <c r="P250" s="585"/>
      <c r="Q250" s="585"/>
      <c r="R250" s="585"/>
      <c r="S250" s="584"/>
      <c r="T250" s="584"/>
    </row>
    <row r="251" spans="1:20" s="583" customFormat="1">
      <c r="A251" s="614"/>
      <c r="D251" s="584"/>
      <c r="E251" s="584"/>
      <c r="F251" s="584"/>
      <c r="G251" s="584"/>
      <c r="H251" s="584"/>
      <c r="I251" s="584"/>
      <c r="J251" s="584"/>
      <c r="K251" s="585"/>
      <c r="L251" s="585"/>
      <c r="M251" s="585"/>
      <c r="N251" s="585"/>
      <c r="O251" s="585"/>
      <c r="P251" s="585"/>
      <c r="Q251" s="585"/>
      <c r="R251" s="585"/>
      <c r="S251" s="584"/>
      <c r="T251" s="584"/>
    </row>
    <row r="252" spans="1:20" s="583" customFormat="1">
      <c r="A252" s="614"/>
      <c r="D252" s="584"/>
      <c r="E252" s="584"/>
      <c r="F252" s="584"/>
      <c r="G252" s="584"/>
      <c r="H252" s="584"/>
      <c r="I252" s="584"/>
      <c r="J252" s="584"/>
      <c r="K252" s="585"/>
      <c r="L252" s="585"/>
      <c r="M252" s="585"/>
      <c r="N252" s="585"/>
      <c r="O252" s="585"/>
      <c r="P252" s="585"/>
      <c r="Q252" s="585"/>
      <c r="R252" s="585"/>
      <c r="S252" s="584"/>
      <c r="T252" s="584"/>
    </row>
    <row r="253" spans="1:20" s="583" customFormat="1">
      <c r="A253" s="614"/>
      <c r="D253" s="584"/>
      <c r="E253" s="584"/>
      <c r="F253" s="584"/>
      <c r="G253" s="584"/>
      <c r="H253" s="584"/>
      <c r="I253" s="584"/>
      <c r="J253" s="584"/>
      <c r="K253" s="585"/>
      <c r="L253" s="585"/>
      <c r="M253" s="585"/>
      <c r="N253" s="585"/>
      <c r="O253" s="585"/>
      <c r="P253" s="585"/>
      <c r="Q253" s="585"/>
      <c r="R253" s="585"/>
      <c r="S253" s="584"/>
      <c r="T253" s="584"/>
    </row>
    <row r="254" spans="1:20" s="583" customFormat="1">
      <c r="A254" s="614"/>
      <c r="D254" s="584"/>
      <c r="E254" s="584"/>
      <c r="F254" s="584"/>
      <c r="G254" s="584"/>
      <c r="H254" s="584"/>
      <c r="I254" s="584"/>
      <c r="J254" s="584"/>
      <c r="K254" s="585"/>
      <c r="L254" s="585"/>
      <c r="M254" s="585"/>
      <c r="N254" s="585"/>
      <c r="O254" s="585"/>
      <c r="P254" s="585"/>
      <c r="Q254" s="585"/>
      <c r="R254" s="585"/>
      <c r="S254" s="584"/>
      <c r="T254" s="584"/>
    </row>
    <row r="255" spans="1:20" s="583" customFormat="1">
      <c r="A255" s="614"/>
      <c r="D255" s="584"/>
      <c r="E255" s="584"/>
      <c r="F255" s="584"/>
      <c r="G255" s="584"/>
      <c r="H255" s="584"/>
      <c r="I255" s="584"/>
      <c r="J255" s="584"/>
      <c r="K255" s="585"/>
      <c r="L255" s="585"/>
      <c r="M255" s="585"/>
      <c r="N255" s="585"/>
      <c r="O255" s="585"/>
      <c r="P255" s="585"/>
      <c r="Q255" s="585"/>
      <c r="R255" s="585"/>
      <c r="S255" s="584"/>
      <c r="T255" s="584"/>
    </row>
    <row r="256" spans="1:20" s="583" customFormat="1">
      <c r="A256" s="614"/>
      <c r="D256" s="584"/>
      <c r="E256" s="584"/>
      <c r="F256" s="584"/>
      <c r="G256" s="584"/>
      <c r="H256" s="584"/>
      <c r="I256" s="584"/>
      <c r="J256" s="584"/>
      <c r="K256" s="585"/>
      <c r="L256" s="585"/>
      <c r="M256" s="585"/>
      <c r="N256" s="585"/>
      <c r="O256" s="585"/>
      <c r="P256" s="585"/>
      <c r="Q256" s="585"/>
      <c r="R256" s="585"/>
      <c r="S256" s="584"/>
      <c r="T256" s="584"/>
    </row>
    <row r="257" spans="1:20" s="583" customFormat="1">
      <c r="A257" s="614"/>
      <c r="D257" s="584"/>
      <c r="E257" s="584"/>
      <c r="F257" s="584"/>
      <c r="G257" s="584"/>
      <c r="H257" s="584"/>
      <c r="I257" s="584"/>
      <c r="J257" s="584"/>
      <c r="K257" s="585"/>
      <c r="L257" s="585"/>
      <c r="M257" s="585"/>
      <c r="N257" s="585"/>
      <c r="O257" s="585"/>
      <c r="P257" s="585"/>
      <c r="Q257" s="585"/>
      <c r="R257" s="585"/>
      <c r="S257" s="584"/>
      <c r="T257" s="584"/>
    </row>
    <row r="258" spans="1:20" s="583" customFormat="1">
      <c r="A258" s="614"/>
      <c r="D258" s="584"/>
      <c r="E258" s="584"/>
      <c r="F258" s="584"/>
      <c r="G258" s="584"/>
      <c r="H258" s="584"/>
      <c r="I258" s="584"/>
      <c r="J258" s="584"/>
      <c r="K258" s="585"/>
      <c r="L258" s="585"/>
      <c r="M258" s="585"/>
      <c r="N258" s="585"/>
      <c r="O258" s="585"/>
      <c r="P258" s="585"/>
      <c r="Q258" s="585"/>
      <c r="R258" s="585"/>
      <c r="S258" s="584"/>
      <c r="T258" s="584"/>
    </row>
    <row r="259" spans="1:20" s="583" customFormat="1">
      <c r="A259" s="614"/>
      <c r="D259" s="584"/>
      <c r="E259" s="584"/>
      <c r="F259" s="584"/>
      <c r="G259" s="584"/>
      <c r="H259" s="584"/>
      <c r="I259" s="584"/>
      <c r="J259" s="584"/>
      <c r="K259" s="585"/>
      <c r="L259" s="585"/>
      <c r="M259" s="585"/>
      <c r="N259" s="585"/>
      <c r="O259" s="585"/>
      <c r="P259" s="585"/>
      <c r="Q259" s="585"/>
      <c r="R259" s="585"/>
      <c r="S259" s="584"/>
      <c r="T259" s="584"/>
    </row>
    <row r="260" spans="1:20" s="583" customFormat="1">
      <c r="A260" s="614"/>
      <c r="D260" s="584"/>
      <c r="E260" s="584"/>
      <c r="F260" s="584"/>
      <c r="G260" s="584"/>
      <c r="H260" s="584"/>
      <c r="I260" s="584"/>
      <c r="J260" s="584"/>
      <c r="K260" s="585"/>
      <c r="L260" s="585"/>
      <c r="M260" s="585"/>
      <c r="N260" s="585"/>
      <c r="O260" s="585"/>
      <c r="P260" s="585"/>
      <c r="Q260" s="585"/>
      <c r="R260" s="585"/>
      <c r="S260" s="584"/>
      <c r="T260" s="584"/>
    </row>
    <row r="261" spans="1:20" s="583" customFormat="1">
      <c r="A261" s="614"/>
      <c r="D261" s="584"/>
      <c r="E261" s="584"/>
      <c r="F261" s="584"/>
      <c r="G261" s="584"/>
      <c r="H261" s="584"/>
      <c r="I261" s="584"/>
      <c r="J261" s="584"/>
      <c r="K261" s="585"/>
      <c r="L261" s="585"/>
      <c r="M261" s="585"/>
      <c r="N261" s="585"/>
      <c r="O261" s="585"/>
      <c r="P261" s="585"/>
      <c r="Q261" s="585"/>
      <c r="R261" s="585"/>
      <c r="S261" s="584"/>
      <c r="T261" s="584"/>
    </row>
    <row r="262" spans="1:20" s="583" customFormat="1">
      <c r="A262" s="614"/>
      <c r="D262" s="584"/>
      <c r="E262" s="584"/>
      <c r="F262" s="584"/>
      <c r="G262" s="584"/>
      <c r="H262" s="584"/>
      <c r="I262" s="584"/>
      <c r="J262" s="584"/>
      <c r="K262" s="585"/>
      <c r="L262" s="585"/>
      <c r="M262" s="585"/>
      <c r="N262" s="585"/>
      <c r="O262" s="585"/>
      <c r="P262" s="585"/>
      <c r="Q262" s="585"/>
      <c r="R262" s="585"/>
      <c r="S262" s="584"/>
      <c r="T262" s="584"/>
    </row>
    <row r="263" spans="1:20" s="583" customFormat="1">
      <c r="A263" s="614"/>
      <c r="D263" s="584"/>
      <c r="E263" s="584"/>
      <c r="F263" s="584"/>
      <c r="G263" s="584"/>
      <c r="H263" s="584"/>
      <c r="I263" s="584"/>
      <c r="J263" s="584"/>
      <c r="K263" s="585"/>
      <c r="L263" s="585"/>
      <c r="M263" s="585"/>
      <c r="N263" s="585"/>
      <c r="O263" s="585"/>
      <c r="P263" s="585"/>
      <c r="Q263" s="585"/>
      <c r="R263" s="585"/>
      <c r="S263" s="584"/>
      <c r="T263" s="584"/>
    </row>
    <row r="264" spans="1:20" s="583" customFormat="1">
      <c r="A264" s="614"/>
      <c r="D264" s="584"/>
      <c r="E264" s="584"/>
      <c r="F264" s="584"/>
      <c r="G264" s="584"/>
      <c r="H264" s="584"/>
      <c r="I264" s="584"/>
      <c r="J264" s="584"/>
      <c r="K264" s="585"/>
      <c r="L264" s="585"/>
      <c r="M264" s="585"/>
      <c r="N264" s="585"/>
      <c r="O264" s="585"/>
      <c r="P264" s="585"/>
      <c r="Q264" s="585"/>
      <c r="R264" s="585"/>
      <c r="S264" s="584"/>
      <c r="T264" s="584"/>
    </row>
    <row r="265" spans="1:20" s="583" customFormat="1">
      <c r="A265" s="614"/>
      <c r="D265" s="584"/>
      <c r="E265" s="584"/>
      <c r="F265" s="584"/>
      <c r="G265" s="584"/>
      <c r="H265" s="584"/>
      <c r="I265" s="584"/>
      <c r="J265" s="584"/>
      <c r="K265" s="585"/>
      <c r="L265" s="585"/>
      <c r="M265" s="585"/>
      <c r="N265" s="585"/>
      <c r="O265" s="585"/>
      <c r="P265" s="585"/>
      <c r="Q265" s="585"/>
      <c r="R265" s="585"/>
      <c r="S265" s="584"/>
      <c r="T265" s="584"/>
    </row>
    <row r="266" spans="1:20" s="583" customFormat="1">
      <c r="A266" s="614"/>
      <c r="D266" s="584"/>
      <c r="E266" s="584"/>
      <c r="F266" s="584"/>
      <c r="G266" s="584"/>
      <c r="H266" s="584"/>
      <c r="I266" s="584"/>
      <c r="J266" s="584"/>
      <c r="K266" s="585"/>
      <c r="L266" s="585"/>
      <c r="M266" s="585"/>
      <c r="N266" s="585"/>
      <c r="O266" s="585"/>
      <c r="P266" s="585"/>
      <c r="Q266" s="585"/>
      <c r="R266" s="585"/>
      <c r="S266" s="584"/>
      <c r="T266" s="584"/>
    </row>
    <row r="267" spans="1:20" s="583" customFormat="1">
      <c r="A267" s="614"/>
      <c r="D267" s="584"/>
      <c r="E267" s="584"/>
      <c r="F267" s="584"/>
      <c r="G267" s="584"/>
      <c r="H267" s="584"/>
      <c r="I267" s="584"/>
      <c r="J267" s="584"/>
      <c r="K267" s="585"/>
      <c r="L267" s="585"/>
      <c r="M267" s="585"/>
      <c r="N267" s="585"/>
      <c r="O267" s="585"/>
      <c r="P267" s="585"/>
      <c r="Q267" s="585"/>
      <c r="R267" s="585"/>
      <c r="S267" s="584"/>
      <c r="T267" s="584"/>
    </row>
    <row r="268" spans="1:20" s="583" customFormat="1">
      <c r="A268" s="614"/>
      <c r="D268" s="584"/>
      <c r="E268" s="584"/>
      <c r="F268" s="584"/>
      <c r="G268" s="584"/>
      <c r="H268" s="584"/>
      <c r="I268" s="584"/>
      <c r="J268" s="584"/>
      <c r="K268" s="585"/>
      <c r="L268" s="585"/>
      <c r="M268" s="585"/>
      <c r="N268" s="585"/>
      <c r="O268" s="585"/>
      <c r="P268" s="585"/>
      <c r="Q268" s="585"/>
      <c r="R268" s="585"/>
      <c r="S268" s="584"/>
      <c r="T268" s="584"/>
    </row>
    <row r="269" spans="1:20" s="583" customFormat="1">
      <c r="A269" s="614"/>
      <c r="D269" s="584"/>
      <c r="E269" s="584"/>
      <c r="F269" s="584"/>
      <c r="G269" s="584"/>
      <c r="H269" s="584"/>
      <c r="I269" s="584"/>
      <c r="J269" s="584"/>
      <c r="K269" s="585"/>
      <c r="L269" s="585"/>
      <c r="M269" s="585"/>
      <c r="N269" s="585"/>
      <c r="O269" s="585"/>
      <c r="P269" s="585"/>
      <c r="Q269" s="585"/>
      <c r="R269" s="585"/>
      <c r="S269" s="584"/>
      <c r="T269" s="584"/>
    </row>
    <row r="270" spans="1:20" s="583" customFormat="1">
      <c r="A270" s="614"/>
      <c r="D270" s="584"/>
      <c r="E270" s="584"/>
      <c r="F270" s="584"/>
      <c r="G270" s="584"/>
      <c r="H270" s="584"/>
      <c r="I270" s="584"/>
      <c r="J270" s="584"/>
      <c r="K270" s="585"/>
      <c r="L270" s="585"/>
      <c r="M270" s="585"/>
      <c r="N270" s="585"/>
      <c r="O270" s="585"/>
      <c r="P270" s="585"/>
      <c r="Q270" s="585"/>
      <c r="R270" s="585"/>
      <c r="S270" s="584"/>
      <c r="T270" s="584"/>
    </row>
    <row r="271" spans="1:20" s="583" customFormat="1">
      <c r="A271" s="614"/>
      <c r="D271" s="584"/>
      <c r="E271" s="584"/>
      <c r="F271" s="584"/>
      <c r="G271" s="584"/>
      <c r="H271" s="584"/>
      <c r="I271" s="584"/>
      <c r="J271" s="584"/>
      <c r="K271" s="585"/>
      <c r="L271" s="585"/>
      <c r="M271" s="585"/>
      <c r="N271" s="585"/>
      <c r="O271" s="585"/>
      <c r="P271" s="585"/>
      <c r="Q271" s="585"/>
      <c r="R271" s="585"/>
      <c r="S271" s="584"/>
      <c r="T271" s="584"/>
    </row>
    <row r="272" spans="1:20" s="583" customFormat="1">
      <c r="A272" s="614"/>
      <c r="D272" s="584"/>
      <c r="E272" s="584"/>
      <c r="F272" s="584"/>
      <c r="G272" s="584"/>
      <c r="H272" s="584"/>
      <c r="I272" s="584"/>
      <c r="J272" s="584"/>
      <c r="K272" s="585"/>
      <c r="L272" s="585"/>
      <c r="M272" s="585"/>
      <c r="N272" s="585"/>
      <c r="O272" s="585"/>
      <c r="P272" s="585"/>
      <c r="Q272" s="585"/>
      <c r="R272" s="585"/>
      <c r="S272" s="584"/>
      <c r="T272" s="584"/>
    </row>
    <row r="273" spans="1:20" s="583" customFormat="1">
      <c r="A273" s="614"/>
      <c r="D273" s="584"/>
      <c r="E273" s="584"/>
      <c r="F273" s="584"/>
      <c r="G273" s="584"/>
      <c r="H273" s="584"/>
      <c r="I273" s="584"/>
      <c r="J273" s="584"/>
      <c r="K273" s="585"/>
      <c r="L273" s="585"/>
      <c r="M273" s="585"/>
      <c r="N273" s="585"/>
      <c r="O273" s="585"/>
      <c r="P273" s="585"/>
      <c r="Q273" s="585"/>
      <c r="R273" s="585"/>
      <c r="S273" s="584"/>
      <c r="T273" s="584"/>
    </row>
    <row r="274" spans="1:20" s="583" customFormat="1">
      <c r="A274" s="614"/>
      <c r="D274" s="584"/>
      <c r="E274" s="584"/>
      <c r="F274" s="584"/>
      <c r="G274" s="584"/>
      <c r="H274" s="584"/>
      <c r="I274" s="584"/>
      <c r="J274" s="584"/>
      <c r="K274" s="585"/>
      <c r="L274" s="585"/>
      <c r="M274" s="585"/>
      <c r="N274" s="585"/>
      <c r="O274" s="585"/>
      <c r="P274" s="585"/>
      <c r="Q274" s="585"/>
      <c r="R274" s="585"/>
      <c r="S274" s="584"/>
      <c r="T274" s="584"/>
    </row>
    <row r="275" spans="1:20" s="583" customFormat="1">
      <c r="A275" s="614"/>
      <c r="D275" s="584"/>
      <c r="E275" s="584"/>
      <c r="F275" s="584"/>
      <c r="G275" s="584"/>
      <c r="H275" s="584"/>
      <c r="I275" s="584"/>
      <c r="J275" s="584"/>
      <c r="K275" s="585"/>
      <c r="L275" s="585"/>
      <c r="M275" s="585"/>
      <c r="N275" s="585"/>
      <c r="O275" s="585"/>
      <c r="P275" s="585"/>
      <c r="Q275" s="585"/>
      <c r="R275" s="585"/>
      <c r="S275" s="584"/>
      <c r="T275" s="584"/>
    </row>
    <row r="276" spans="1:20" s="583" customFormat="1">
      <c r="A276" s="614"/>
      <c r="D276" s="584"/>
      <c r="E276" s="584"/>
      <c r="F276" s="584"/>
      <c r="G276" s="584"/>
      <c r="H276" s="584"/>
      <c r="I276" s="584"/>
      <c r="J276" s="584"/>
      <c r="K276" s="585"/>
      <c r="L276" s="585"/>
      <c r="M276" s="585"/>
      <c r="N276" s="585"/>
      <c r="O276" s="585"/>
      <c r="P276" s="585"/>
      <c r="Q276" s="585"/>
      <c r="R276" s="585"/>
      <c r="S276" s="584"/>
      <c r="T276" s="584"/>
    </row>
    <row r="277" spans="1:20" s="583" customFormat="1">
      <c r="A277" s="614"/>
      <c r="D277" s="584"/>
      <c r="E277" s="584"/>
      <c r="F277" s="584"/>
      <c r="G277" s="584"/>
      <c r="H277" s="584"/>
      <c r="I277" s="584"/>
      <c r="J277" s="584"/>
      <c r="K277" s="585"/>
      <c r="L277" s="585"/>
      <c r="M277" s="585"/>
      <c r="N277" s="585"/>
      <c r="O277" s="585"/>
      <c r="P277" s="585"/>
      <c r="Q277" s="585"/>
      <c r="R277" s="585"/>
      <c r="S277" s="584"/>
      <c r="T277" s="584"/>
    </row>
    <row r="278" spans="1:20" s="583" customFormat="1">
      <c r="A278" s="614"/>
      <c r="D278" s="584"/>
      <c r="E278" s="584"/>
      <c r="F278" s="584"/>
      <c r="G278" s="584"/>
      <c r="H278" s="584"/>
      <c r="I278" s="584"/>
      <c r="J278" s="584"/>
      <c r="K278" s="585"/>
      <c r="L278" s="585"/>
      <c r="M278" s="585"/>
      <c r="N278" s="585"/>
      <c r="O278" s="585"/>
      <c r="P278" s="585"/>
      <c r="Q278" s="585"/>
      <c r="R278" s="585"/>
      <c r="S278" s="584"/>
      <c r="T278" s="584"/>
    </row>
    <row r="279" spans="1:20" s="583" customFormat="1">
      <c r="A279" s="614"/>
      <c r="D279" s="584"/>
      <c r="E279" s="584"/>
      <c r="F279" s="584"/>
      <c r="G279" s="584"/>
      <c r="H279" s="584"/>
      <c r="I279" s="584"/>
      <c r="J279" s="584"/>
      <c r="K279" s="585"/>
      <c r="L279" s="585"/>
      <c r="M279" s="585"/>
      <c r="N279" s="585"/>
      <c r="O279" s="585"/>
      <c r="P279" s="585"/>
      <c r="Q279" s="585"/>
      <c r="R279" s="585"/>
      <c r="S279" s="584"/>
      <c r="T279" s="584"/>
    </row>
    <row r="280" spans="1:20" s="583" customFormat="1">
      <c r="A280" s="614"/>
      <c r="D280" s="584"/>
      <c r="E280" s="584"/>
      <c r="F280" s="584"/>
      <c r="G280" s="584"/>
      <c r="H280" s="584"/>
      <c r="I280" s="584"/>
      <c r="J280" s="584"/>
      <c r="K280" s="585"/>
      <c r="L280" s="585"/>
      <c r="M280" s="585"/>
      <c r="N280" s="585"/>
      <c r="O280" s="585"/>
      <c r="P280" s="585"/>
      <c r="Q280" s="585"/>
      <c r="R280" s="585"/>
      <c r="S280" s="584"/>
      <c r="T280" s="584"/>
    </row>
    <row r="281" spans="1:20" s="583" customFormat="1">
      <c r="A281" s="614"/>
      <c r="D281" s="584"/>
      <c r="E281" s="584"/>
      <c r="F281" s="584"/>
      <c r="G281" s="584"/>
      <c r="H281" s="584"/>
      <c r="I281" s="584"/>
      <c r="J281" s="584"/>
      <c r="K281" s="585"/>
      <c r="L281" s="585"/>
      <c r="M281" s="585"/>
      <c r="N281" s="585"/>
      <c r="O281" s="585"/>
      <c r="P281" s="585"/>
      <c r="Q281" s="585"/>
      <c r="R281" s="585"/>
      <c r="S281" s="584"/>
      <c r="T281" s="584"/>
    </row>
    <row r="282" spans="1:20" s="583" customFormat="1">
      <c r="A282" s="614"/>
      <c r="D282" s="584"/>
      <c r="E282" s="584"/>
      <c r="F282" s="584"/>
      <c r="G282" s="584"/>
      <c r="H282" s="584"/>
      <c r="I282" s="584"/>
      <c r="J282" s="584"/>
      <c r="K282" s="585"/>
      <c r="L282" s="585"/>
      <c r="M282" s="585"/>
      <c r="N282" s="585"/>
      <c r="O282" s="585"/>
      <c r="P282" s="585"/>
      <c r="Q282" s="585"/>
      <c r="R282" s="585"/>
      <c r="S282" s="584"/>
      <c r="T282" s="584"/>
    </row>
    <row r="283" spans="1:20" s="583" customFormat="1">
      <c r="A283" s="614"/>
      <c r="D283" s="584"/>
      <c r="E283" s="584"/>
      <c r="F283" s="584"/>
      <c r="G283" s="584"/>
      <c r="H283" s="584"/>
      <c r="I283" s="584"/>
      <c r="J283" s="584"/>
      <c r="K283" s="585"/>
      <c r="L283" s="585"/>
      <c r="M283" s="585"/>
      <c r="N283" s="585"/>
      <c r="O283" s="585"/>
      <c r="P283" s="585"/>
      <c r="Q283" s="585"/>
      <c r="R283" s="585"/>
      <c r="S283" s="584"/>
      <c r="T283" s="584"/>
    </row>
    <row r="284" spans="1:20" s="583" customFormat="1">
      <c r="A284" s="614"/>
      <c r="D284" s="584"/>
      <c r="E284" s="584"/>
      <c r="F284" s="584"/>
      <c r="G284" s="584"/>
      <c r="H284" s="584"/>
      <c r="I284" s="584"/>
      <c r="J284" s="584"/>
      <c r="K284" s="585"/>
      <c r="L284" s="585"/>
      <c r="M284" s="585"/>
      <c r="N284" s="585"/>
      <c r="O284" s="585"/>
      <c r="P284" s="585"/>
      <c r="Q284" s="585"/>
      <c r="R284" s="585"/>
      <c r="S284" s="584"/>
      <c r="T284" s="584"/>
    </row>
    <row r="285" spans="1:20" s="583" customFormat="1">
      <c r="A285" s="614"/>
      <c r="D285" s="584"/>
      <c r="E285" s="584"/>
      <c r="F285" s="584"/>
      <c r="G285" s="584"/>
      <c r="H285" s="584"/>
      <c r="I285" s="584"/>
      <c r="J285" s="584"/>
      <c r="K285" s="585"/>
      <c r="L285" s="585"/>
      <c r="M285" s="585"/>
      <c r="N285" s="585"/>
      <c r="O285" s="585"/>
      <c r="P285" s="585"/>
      <c r="Q285" s="585"/>
      <c r="R285" s="585"/>
      <c r="S285" s="584"/>
      <c r="T285" s="584"/>
    </row>
    <row r="286" spans="1:20" s="583" customFormat="1">
      <c r="A286" s="614"/>
      <c r="D286" s="584"/>
      <c r="E286" s="584"/>
      <c r="F286" s="584"/>
      <c r="G286" s="584"/>
      <c r="H286" s="584"/>
      <c r="I286" s="584"/>
      <c r="J286" s="584"/>
      <c r="K286" s="585"/>
      <c r="L286" s="585"/>
      <c r="M286" s="585"/>
      <c r="N286" s="585"/>
      <c r="O286" s="585"/>
      <c r="P286" s="585"/>
      <c r="Q286" s="585"/>
      <c r="R286" s="585"/>
      <c r="S286" s="584"/>
      <c r="T286" s="584"/>
    </row>
    <row r="287" spans="1:20" s="583" customFormat="1">
      <c r="A287" s="614"/>
      <c r="D287" s="584"/>
      <c r="E287" s="584"/>
      <c r="F287" s="584"/>
      <c r="G287" s="584"/>
      <c r="H287" s="584"/>
      <c r="I287" s="584"/>
      <c r="J287" s="584"/>
      <c r="K287" s="585"/>
      <c r="L287" s="585"/>
      <c r="M287" s="585"/>
      <c r="N287" s="585"/>
      <c r="O287" s="585"/>
      <c r="P287" s="585"/>
      <c r="Q287" s="585"/>
      <c r="R287" s="585"/>
      <c r="S287" s="584"/>
      <c r="T287" s="584"/>
    </row>
    <row r="288" spans="1:20" s="583" customFormat="1">
      <c r="A288" s="614"/>
      <c r="D288" s="584"/>
      <c r="E288" s="584"/>
      <c r="F288" s="584"/>
      <c r="G288" s="584"/>
      <c r="H288" s="584"/>
      <c r="I288" s="584"/>
      <c r="J288" s="584"/>
      <c r="K288" s="585"/>
      <c r="L288" s="585"/>
      <c r="M288" s="585"/>
      <c r="N288" s="585"/>
      <c r="O288" s="585"/>
      <c r="P288" s="585"/>
      <c r="Q288" s="585"/>
      <c r="R288" s="585"/>
      <c r="S288" s="584"/>
      <c r="T288" s="584"/>
    </row>
    <row r="289" spans="1:20" s="583" customFormat="1">
      <c r="A289" s="614"/>
      <c r="D289" s="584"/>
      <c r="E289" s="584"/>
      <c r="F289" s="584"/>
      <c r="G289" s="584"/>
      <c r="H289" s="584"/>
      <c r="I289" s="584"/>
      <c r="J289" s="584"/>
      <c r="K289" s="585"/>
      <c r="L289" s="585"/>
      <c r="M289" s="585"/>
      <c r="N289" s="585"/>
      <c r="O289" s="585"/>
      <c r="P289" s="585"/>
      <c r="Q289" s="585"/>
      <c r="R289" s="585"/>
      <c r="S289" s="584"/>
      <c r="T289" s="584"/>
    </row>
    <row r="290" spans="1:20" s="583" customFormat="1">
      <c r="A290" s="614"/>
      <c r="D290" s="584"/>
      <c r="E290" s="584"/>
      <c r="F290" s="584"/>
      <c r="G290" s="584"/>
      <c r="H290" s="584"/>
      <c r="I290" s="584"/>
      <c r="J290" s="584"/>
      <c r="K290" s="585"/>
      <c r="L290" s="585"/>
      <c r="M290" s="585"/>
      <c r="N290" s="585"/>
      <c r="O290" s="585"/>
      <c r="P290" s="585"/>
      <c r="Q290" s="585"/>
      <c r="R290" s="585"/>
      <c r="S290" s="584"/>
      <c r="T290" s="584"/>
    </row>
    <row r="291" spans="1:20" s="583" customFormat="1">
      <c r="A291" s="614"/>
      <c r="D291" s="584"/>
      <c r="E291" s="584"/>
      <c r="F291" s="584"/>
      <c r="G291" s="584"/>
      <c r="H291" s="584"/>
      <c r="I291" s="584"/>
      <c r="J291" s="584"/>
      <c r="K291" s="585"/>
      <c r="L291" s="585"/>
      <c r="M291" s="585"/>
      <c r="N291" s="585"/>
      <c r="O291" s="585"/>
      <c r="P291" s="585"/>
      <c r="Q291" s="585"/>
      <c r="R291" s="585"/>
      <c r="S291" s="584"/>
      <c r="T291" s="584"/>
    </row>
    <row r="292" spans="1:20" s="583" customFormat="1">
      <c r="A292" s="614"/>
      <c r="D292" s="584"/>
      <c r="E292" s="584"/>
      <c r="F292" s="584"/>
      <c r="G292" s="584"/>
      <c r="H292" s="584"/>
      <c r="I292" s="584"/>
      <c r="J292" s="584"/>
      <c r="K292" s="585"/>
      <c r="L292" s="585"/>
      <c r="M292" s="585"/>
      <c r="N292" s="585"/>
      <c r="O292" s="585"/>
      <c r="P292" s="585"/>
      <c r="Q292" s="585"/>
      <c r="R292" s="585"/>
      <c r="S292" s="584"/>
      <c r="T292" s="584"/>
    </row>
    <row r="293" spans="1:20" s="583" customFormat="1">
      <c r="A293" s="614"/>
      <c r="D293" s="584"/>
      <c r="E293" s="584"/>
      <c r="F293" s="584"/>
      <c r="G293" s="584"/>
      <c r="H293" s="584"/>
      <c r="I293" s="584"/>
      <c r="J293" s="584"/>
      <c r="K293" s="585"/>
      <c r="L293" s="585"/>
      <c r="M293" s="585"/>
      <c r="N293" s="585"/>
      <c r="O293" s="585"/>
      <c r="P293" s="585"/>
      <c r="Q293" s="585"/>
      <c r="R293" s="585"/>
      <c r="S293" s="584"/>
      <c r="T293" s="584"/>
    </row>
    <row r="294" spans="1:20" s="583" customFormat="1">
      <c r="A294" s="614"/>
      <c r="D294" s="584"/>
      <c r="E294" s="584"/>
      <c r="F294" s="584"/>
      <c r="G294" s="584"/>
      <c r="H294" s="584"/>
      <c r="I294" s="584"/>
      <c r="J294" s="584"/>
      <c r="K294" s="585"/>
      <c r="L294" s="585"/>
      <c r="M294" s="585"/>
      <c r="N294" s="585"/>
      <c r="O294" s="585"/>
      <c r="P294" s="585"/>
      <c r="Q294" s="585"/>
      <c r="R294" s="585"/>
      <c r="S294" s="584"/>
      <c r="T294" s="584"/>
    </row>
    <row r="295" spans="1:20" s="583" customFormat="1">
      <c r="A295" s="614"/>
      <c r="D295" s="584"/>
      <c r="E295" s="584"/>
      <c r="F295" s="584"/>
      <c r="G295" s="584"/>
      <c r="H295" s="584"/>
      <c r="I295" s="584"/>
      <c r="J295" s="584"/>
      <c r="K295" s="585"/>
      <c r="L295" s="585"/>
      <c r="M295" s="585"/>
      <c r="N295" s="585"/>
      <c r="O295" s="585"/>
      <c r="P295" s="585"/>
      <c r="Q295" s="585"/>
      <c r="R295" s="585"/>
      <c r="S295" s="584"/>
      <c r="T295" s="584"/>
    </row>
    <row r="296" spans="1:20" s="583" customFormat="1">
      <c r="A296" s="614"/>
      <c r="D296" s="584"/>
      <c r="E296" s="584"/>
      <c r="F296" s="584"/>
      <c r="G296" s="584"/>
      <c r="H296" s="584"/>
      <c r="I296" s="584"/>
      <c r="J296" s="584"/>
      <c r="K296" s="585"/>
      <c r="L296" s="585"/>
      <c r="M296" s="585"/>
      <c r="N296" s="585"/>
      <c r="O296" s="585"/>
      <c r="P296" s="585"/>
      <c r="Q296" s="585"/>
      <c r="R296" s="585"/>
      <c r="S296" s="584"/>
      <c r="T296" s="584"/>
    </row>
    <row r="297" spans="1:20" s="583" customFormat="1">
      <c r="A297" s="614"/>
      <c r="D297" s="584"/>
      <c r="E297" s="584"/>
      <c r="F297" s="584"/>
      <c r="G297" s="584"/>
      <c r="H297" s="584"/>
      <c r="I297" s="584"/>
      <c r="J297" s="584"/>
      <c r="K297" s="585"/>
      <c r="L297" s="585"/>
      <c r="M297" s="585"/>
      <c r="N297" s="585"/>
      <c r="O297" s="585"/>
      <c r="P297" s="585"/>
      <c r="Q297" s="585"/>
      <c r="R297" s="585"/>
      <c r="S297" s="584"/>
      <c r="T297" s="584"/>
    </row>
    <row r="298" spans="1:20" s="583" customFormat="1">
      <c r="A298" s="614"/>
      <c r="D298" s="584"/>
      <c r="E298" s="584"/>
      <c r="F298" s="584"/>
      <c r="G298" s="584"/>
      <c r="H298" s="584"/>
      <c r="I298" s="584"/>
      <c r="J298" s="584"/>
      <c r="K298" s="585"/>
      <c r="L298" s="585"/>
      <c r="M298" s="585"/>
      <c r="N298" s="585"/>
      <c r="O298" s="585"/>
      <c r="P298" s="585"/>
      <c r="Q298" s="585"/>
      <c r="R298" s="585"/>
      <c r="S298" s="584"/>
      <c r="T298" s="584"/>
    </row>
    <row r="299" spans="1:20" s="583" customFormat="1">
      <c r="A299" s="614"/>
      <c r="D299" s="584"/>
      <c r="E299" s="584"/>
      <c r="F299" s="584"/>
      <c r="G299" s="584"/>
      <c r="H299" s="584"/>
      <c r="I299" s="584"/>
      <c r="J299" s="584"/>
      <c r="K299" s="585"/>
      <c r="L299" s="585"/>
      <c r="M299" s="585"/>
      <c r="N299" s="585"/>
      <c r="O299" s="585"/>
      <c r="P299" s="585"/>
      <c r="Q299" s="585"/>
      <c r="R299" s="585"/>
      <c r="S299" s="584"/>
      <c r="T299" s="584"/>
    </row>
    <row r="300" spans="1:20" s="583" customFormat="1">
      <c r="A300" s="614"/>
      <c r="D300" s="584"/>
      <c r="E300" s="584"/>
      <c r="F300" s="584"/>
      <c r="G300" s="584"/>
      <c r="H300" s="584"/>
      <c r="I300" s="584"/>
      <c r="J300" s="584"/>
      <c r="K300" s="585"/>
      <c r="L300" s="585"/>
      <c r="M300" s="585"/>
      <c r="N300" s="585"/>
      <c r="O300" s="585"/>
      <c r="P300" s="585"/>
      <c r="Q300" s="585"/>
      <c r="R300" s="585"/>
      <c r="S300" s="584"/>
      <c r="T300" s="584"/>
    </row>
    <row r="301" spans="1:20" s="583" customFormat="1">
      <c r="A301" s="614"/>
      <c r="D301" s="584"/>
      <c r="E301" s="584"/>
      <c r="F301" s="584"/>
      <c r="G301" s="584"/>
      <c r="H301" s="584"/>
      <c r="I301" s="584"/>
      <c r="J301" s="584"/>
      <c r="K301" s="585"/>
      <c r="L301" s="585"/>
      <c r="M301" s="585"/>
      <c r="N301" s="585"/>
      <c r="O301" s="585"/>
      <c r="P301" s="585"/>
      <c r="Q301" s="585"/>
      <c r="R301" s="585"/>
      <c r="S301" s="584"/>
      <c r="T301" s="584"/>
    </row>
    <row r="302" spans="1:20" s="583" customFormat="1">
      <c r="A302" s="614"/>
      <c r="D302" s="584"/>
      <c r="E302" s="584"/>
      <c r="F302" s="584"/>
      <c r="G302" s="584"/>
      <c r="H302" s="584"/>
      <c r="I302" s="584"/>
      <c r="J302" s="584"/>
      <c r="K302" s="585"/>
      <c r="L302" s="585"/>
      <c r="M302" s="585"/>
      <c r="N302" s="585"/>
      <c r="O302" s="585"/>
      <c r="P302" s="585"/>
      <c r="Q302" s="585"/>
      <c r="R302" s="585"/>
      <c r="S302" s="584"/>
      <c r="T302" s="584"/>
    </row>
    <row r="303" spans="1:20" s="583" customFormat="1">
      <c r="A303" s="614"/>
      <c r="D303" s="584"/>
      <c r="E303" s="584"/>
      <c r="F303" s="584"/>
      <c r="G303" s="584"/>
      <c r="H303" s="584"/>
      <c r="I303" s="584"/>
      <c r="J303" s="584"/>
      <c r="K303" s="585"/>
      <c r="L303" s="585"/>
      <c r="M303" s="585"/>
      <c r="N303" s="585"/>
      <c r="O303" s="585"/>
      <c r="P303" s="585"/>
      <c r="Q303" s="585"/>
      <c r="R303" s="585"/>
      <c r="S303" s="584"/>
      <c r="T303" s="584"/>
    </row>
    <row r="304" spans="1:20" s="583" customFormat="1">
      <c r="A304" s="614"/>
      <c r="D304" s="584"/>
      <c r="E304" s="584"/>
      <c r="F304" s="584"/>
      <c r="G304" s="584"/>
      <c r="H304" s="584"/>
      <c r="I304" s="584"/>
      <c r="J304" s="584"/>
      <c r="K304" s="585"/>
      <c r="L304" s="585"/>
      <c r="M304" s="585"/>
      <c r="N304" s="585"/>
      <c r="O304" s="585"/>
      <c r="P304" s="585"/>
      <c r="Q304" s="585"/>
      <c r="R304" s="585"/>
      <c r="S304" s="584"/>
      <c r="T304" s="584"/>
    </row>
    <row r="305" spans="1:20" s="583" customFormat="1">
      <c r="A305" s="614"/>
      <c r="D305" s="584"/>
      <c r="E305" s="584"/>
      <c r="F305" s="584"/>
      <c r="G305" s="584"/>
      <c r="H305" s="584"/>
      <c r="I305" s="584"/>
      <c r="J305" s="584"/>
      <c r="K305" s="585"/>
      <c r="L305" s="585"/>
      <c r="M305" s="585"/>
      <c r="N305" s="585"/>
      <c r="O305" s="585"/>
      <c r="P305" s="585"/>
      <c r="Q305" s="585"/>
      <c r="R305" s="585"/>
      <c r="S305" s="584"/>
      <c r="T305" s="584"/>
    </row>
    <row r="306" spans="1:20" s="583" customFormat="1">
      <c r="A306" s="614"/>
      <c r="D306" s="584"/>
      <c r="E306" s="584"/>
      <c r="F306" s="584"/>
      <c r="G306" s="584"/>
      <c r="H306" s="584"/>
      <c r="I306" s="584"/>
      <c r="J306" s="584"/>
      <c r="K306" s="585"/>
      <c r="L306" s="585"/>
      <c r="M306" s="585"/>
      <c r="N306" s="585"/>
      <c r="O306" s="585"/>
      <c r="P306" s="585"/>
      <c r="Q306" s="585"/>
      <c r="R306" s="585"/>
      <c r="S306" s="584"/>
      <c r="T306" s="584"/>
    </row>
    <row r="307" spans="1:20" s="583" customFormat="1">
      <c r="A307" s="614"/>
      <c r="D307" s="584"/>
      <c r="E307" s="584"/>
      <c r="F307" s="584"/>
      <c r="G307" s="584"/>
      <c r="H307" s="584"/>
      <c r="I307" s="584"/>
      <c r="J307" s="584"/>
      <c r="K307" s="585"/>
      <c r="L307" s="585"/>
      <c r="M307" s="585"/>
      <c r="N307" s="585"/>
      <c r="O307" s="585"/>
      <c r="P307" s="585"/>
      <c r="Q307" s="585"/>
      <c r="R307" s="585"/>
      <c r="S307" s="584"/>
      <c r="T307" s="584"/>
    </row>
    <row r="308" spans="1:20" s="583" customFormat="1">
      <c r="A308" s="614"/>
      <c r="D308" s="584"/>
      <c r="E308" s="584"/>
      <c r="F308" s="584"/>
      <c r="G308" s="584"/>
      <c r="H308" s="584"/>
      <c r="I308" s="584"/>
      <c r="J308" s="584"/>
      <c r="K308" s="585"/>
      <c r="L308" s="585"/>
      <c r="M308" s="585"/>
      <c r="N308" s="585"/>
      <c r="O308" s="585"/>
      <c r="P308" s="585"/>
      <c r="Q308" s="585"/>
      <c r="R308" s="585"/>
      <c r="S308" s="584"/>
      <c r="T308" s="584"/>
    </row>
    <row r="309" spans="1:20" s="583" customFormat="1">
      <c r="A309" s="614"/>
      <c r="D309" s="584"/>
      <c r="E309" s="584"/>
      <c r="F309" s="584"/>
      <c r="G309" s="584"/>
      <c r="H309" s="584"/>
      <c r="I309" s="584"/>
      <c r="J309" s="584"/>
      <c r="K309" s="585"/>
      <c r="L309" s="585"/>
      <c r="M309" s="585"/>
      <c r="N309" s="585"/>
      <c r="O309" s="585"/>
      <c r="P309" s="585"/>
      <c r="Q309" s="585"/>
      <c r="R309" s="585"/>
      <c r="S309" s="584"/>
      <c r="T309" s="584"/>
    </row>
    <row r="310" spans="1:20" s="583" customFormat="1">
      <c r="A310" s="614"/>
      <c r="D310" s="584"/>
      <c r="E310" s="584"/>
      <c r="F310" s="584"/>
      <c r="G310" s="584"/>
      <c r="H310" s="584"/>
      <c r="I310" s="584"/>
      <c r="J310" s="584"/>
      <c r="K310" s="585"/>
      <c r="L310" s="585"/>
      <c r="M310" s="585"/>
      <c r="N310" s="585"/>
      <c r="O310" s="585"/>
      <c r="P310" s="585"/>
      <c r="Q310" s="585"/>
      <c r="R310" s="585"/>
      <c r="S310" s="584"/>
      <c r="T310" s="584"/>
    </row>
    <row r="311" spans="1:20" s="583" customFormat="1">
      <c r="A311" s="614"/>
      <c r="D311" s="584"/>
      <c r="E311" s="584"/>
      <c r="F311" s="584"/>
      <c r="G311" s="584"/>
      <c r="H311" s="584"/>
      <c r="I311" s="584"/>
      <c r="J311" s="584"/>
      <c r="K311" s="585"/>
      <c r="L311" s="585"/>
      <c r="M311" s="585"/>
      <c r="N311" s="585"/>
      <c r="O311" s="585"/>
      <c r="P311" s="585"/>
      <c r="Q311" s="585"/>
      <c r="R311" s="585"/>
      <c r="S311" s="584"/>
      <c r="T311" s="584"/>
    </row>
    <row r="312" spans="1:20" s="583" customFormat="1">
      <c r="A312" s="614"/>
      <c r="D312" s="584"/>
      <c r="E312" s="584"/>
      <c r="F312" s="584"/>
      <c r="G312" s="584"/>
      <c r="H312" s="584"/>
      <c r="I312" s="584"/>
      <c r="J312" s="584"/>
      <c r="K312" s="585"/>
      <c r="L312" s="585"/>
      <c r="M312" s="585"/>
      <c r="N312" s="585"/>
      <c r="O312" s="585"/>
      <c r="P312" s="585"/>
      <c r="Q312" s="585"/>
      <c r="R312" s="585"/>
      <c r="S312" s="584"/>
      <c r="T312" s="584"/>
    </row>
    <row r="313" spans="1:20" s="583" customFormat="1">
      <c r="A313" s="614"/>
      <c r="D313" s="584"/>
      <c r="E313" s="584"/>
      <c r="F313" s="584"/>
      <c r="G313" s="584"/>
      <c r="H313" s="584"/>
      <c r="I313" s="584"/>
      <c r="J313" s="584"/>
      <c r="K313" s="585"/>
      <c r="L313" s="585"/>
      <c r="M313" s="585"/>
      <c r="N313" s="585"/>
      <c r="O313" s="585"/>
      <c r="P313" s="585"/>
      <c r="Q313" s="585"/>
      <c r="R313" s="585"/>
      <c r="S313" s="584"/>
      <c r="T313" s="584"/>
    </row>
    <row r="314" spans="1:20" s="583" customFormat="1">
      <c r="A314" s="614"/>
      <c r="D314" s="584"/>
      <c r="E314" s="584"/>
      <c r="F314" s="584"/>
      <c r="G314" s="584"/>
      <c r="H314" s="584"/>
      <c r="I314" s="584"/>
      <c r="J314" s="584"/>
      <c r="K314" s="585"/>
      <c r="L314" s="585"/>
      <c r="M314" s="585"/>
      <c r="N314" s="585"/>
      <c r="O314" s="585"/>
      <c r="P314" s="585"/>
      <c r="Q314" s="585"/>
      <c r="R314" s="585"/>
      <c r="S314" s="584"/>
      <c r="T314" s="584"/>
    </row>
    <row r="315" spans="1:20" s="583" customFormat="1">
      <c r="A315" s="614"/>
      <c r="D315" s="584"/>
      <c r="E315" s="584"/>
      <c r="F315" s="584"/>
      <c r="G315" s="584"/>
      <c r="H315" s="584"/>
      <c r="I315" s="584"/>
      <c r="J315" s="584"/>
      <c r="K315" s="585"/>
      <c r="L315" s="585"/>
      <c r="M315" s="585"/>
      <c r="N315" s="585"/>
      <c r="O315" s="585"/>
      <c r="P315" s="585"/>
      <c r="Q315" s="585"/>
      <c r="R315" s="585"/>
      <c r="S315" s="584"/>
      <c r="T315" s="584"/>
    </row>
    <row r="316" spans="1:20" s="583" customFormat="1">
      <c r="A316" s="614"/>
      <c r="D316" s="584"/>
      <c r="E316" s="584"/>
      <c r="F316" s="584"/>
      <c r="G316" s="584"/>
      <c r="H316" s="584"/>
      <c r="I316" s="584"/>
      <c r="J316" s="584"/>
      <c r="K316" s="585"/>
      <c r="L316" s="585"/>
      <c r="M316" s="585"/>
      <c r="N316" s="585"/>
      <c r="O316" s="585"/>
      <c r="P316" s="585"/>
      <c r="Q316" s="585"/>
      <c r="R316" s="585"/>
      <c r="S316" s="584"/>
      <c r="T316" s="584"/>
    </row>
    <row r="317" spans="1:20" s="583" customFormat="1">
      <c r="A317" s="614"/>
      <c r="D317" s="584"/>
      <c r="E317" s="584"/>
      <c r="F317" s="584"/>
      <c r="G317" s="584"/>
      <c r="H317" s="584"/>
      <c r="I317" s="584"/>
      <c r="J317" s="584"/>
      <c r="K317" s="585"/>
      <c r="L317" s="585"/>
      <c r="M317" s="585"/>
      <c r="N317" s="585"/>
      <c r="O317" s="585"/>
      <c r="P317" s="585"/>
      <c r="Q317" s="585"/>
      <c r="R317" s="585"/>
      <c r="S317" s="584"/>
      <c r="T317" s="584"/>
    </row>
    <row r="318" spans="1:20" s="583" customFormat="1">
      <c r="A318" s="614"/>
      <c r="D318" s="584"/>
      <c r="E318" s="584"/>
      <c r="F318" s="584"/>
      <c r="G318" s="584"/>
      <c r="H318" s="584"/>
      <c r="I318" s="584"/>
      <c r="J318" s="584"/>
      <c r="K318" s="585"/>
      <c r="L318" s="585"/>
      <c r="M318" s="585"/>
      <c r="N318" s="585"/>
      <c r="O318" s="585"/>
      <c r="P318" s="585"/>
      <c r="Q318" s="585"/>
      <c r="R318" s="585"/>
      <c r="S318" s="584"/>
      <c r="T318" s="584"/>
    </row>
    <row r="319" spans="1:20" s="583" customFormat="1">
      <c r="A319" s="614"/>
      <c r="D319" s="584"/>
      <c r="E319" s="584"/>
      <c r="F319" s="584"/>
      <c r="G319" s="584"/>
      <c r="H319" s="584"/>
      <c r="I319" s="584"/>
      <c r="J319" s="584"/>
      <c r="K319" s="585"/>
      <c r="L319" s="585"/>
      <c r="M319" s="585"/>
      <c r="N319" s="585"/>
      <c r="O319" s="585"/>
      <c r="P319" s="585"/>
      <c r="Q319" s="585"/>
      <c r="R319" s="585"/>
      <c r="S319" s="584"/>
      <c r="T319" s="584"/>
    </row>
    <row r="320" spans="1:20" s="583" customFormat="1">
      <c r="A320" s="614"/>
      <c r="D320" s="584"/>
      <c r="E320" s="584"/>
      <c r="F320" s="584"/>
      <c r="G320" s="584"/>
      <c r="H320" s="584"/>
      <c r="I320" s="584"/>
      <c r="J320" s="584"/>
      <c r="K320" s="585"/>
      <c r="L320" s="585"/>
      <c r="M320" s="585"/>
      <c r="N320" s="585"/>
      <c r="O320" s="585"/>
      <c r="P320" s="585"/>
      <c r="Q320" s="585"/>
      <c r="R320" s="585"/>
      <c r="S320" s="584"/>
      <c r="T320" s="584"/>
    </row>
    <row r="321" spans="1:20" s="583" customFormat="1">
      <c r="A321" s="614"/>
      <c r="D321" s="584"/>
      <c r="E321" s="584"/>
      <c r="F321" s="584"/>
      <c r="G321" s="584"/>
      <c r="H321" s="584"/>
      <c r="I321" s="584"/>
      <c r="J321" s="584"/>
      <c r="K321" s="585"/>
      <c r="L321" s="585"/>
      <c r="M321" s="585"/>
      <c r="N321" s="585"/>
      <c r="O321" s="585"/>
      <c r="P321" s="585"/>
      <c r="Q321" s="585"/>
      <c r="R321" s="585"/>
      <c r="S321" s="584"/>
      <c r="T321" s="584"/>
    </row>
    <row r="322" spans="1:20" s="583" customFormat="1">
      <c r="A322" s="614"/>
      <c r="D322" s="584"/>
      <c r="E322" s="584"/>
      <c r="F322" s="584"/>
      <c r="G322" s="584"/>
      <c r="H322" s="584"/>
      <c r="I322" s="584"/>
      <c r="J322" s="584"/>
      <c r="K322" s="585"/>
      <c r="L322" s="585"/>
      <c r="M322" s="585"/>
      <c r="N322" s="585"/>
      <c r="O322" s="585"/>
      <c r="P322" s="585"/>
      <c r="Q322" s="585"/>
      <c r="R322" s="585"/>
      <c r="S322" s="584"/>
      <c r="T322" s="584"/>
    </row>
    <row r="323" spans="1:20" s="583" customFormat="1">
      <c r="A323" s="614"/>
      <c r="D323" s="584"/>
      <c r="E323" s="584"/>
      <c r="F323" s="584"/>
      <c r="G323" s="584"/>
      <c r="H323" s="584"/>
      <c r="I323" s="584"/>
      <c r="J323" s="584"/>
      <c r="K323" s="585"/>
      <c r="L323" s="585"/>
      <c r="M323" s="585"/>
      <c r="N323" s="585"/>
      <c r="O323" s="585"/>
      <c r="P323" s="585"/>
      <c r="Q323" s="585"/>
      <c r="R323" s="585"/>
      <c r="S323" s="584"/>
      <c r="T323" s="584"/>
    </row>
    <row r="324" spans="1:20" s="583" customFormat="1">
      <c r="A324" s="614"/>
      <c r="D324" s="584"/>
      <c r="E324" s="584"/>
      <c r="F324" s="584"/>
      <c r="G324" s="584"/>
      <c r="H324" s="584"/>
      <c r="I324" s="584"/>
      <c r="J324" s="584"/>
      <c r="K324" s="585"/>
      <c r="L324" s="585"/>
      <c r="M324" s="585"/>
      <c r="N324" s="585"/>
      <c r="O324" s="585"/>
      <c r="P324" s="585"/>
      <c r="Q324" s="585"/>
      <c r="R324" s="585"/>
      <c r="S324" s="584"/>
      <c r="T324" s="584"/>
    </row>
    <row r="325" spans="1:20" s="583" customFormat="1">
      <c r="A325" s="614"/>
      <c r="D325" s="584"/>
      <c r="E325" s="584"/>
      <c r="F325" s="584"/>
      <c r="G325" s="584"/>
      <c r="H325" s="584"/>
      <c r="I325" s="584"/>
      <c r="J325" s="584"/>
      <c r="K325" s="585"/>
      <c r="L325" s="585"/>
      <c r="M325" s="585"/>
      <c r="N325" s="585"/>
      <c r="O325" s="585"/>
      <c r="P325" s="585"/>
      <c r="Q325" s="585"/>
      <c r="R325" s="585"/>
      <c r="S325" s="584"/>
      <c r="T325" s="584"/>
    </row>
    <row r="326" spans="1:20" s="583" customFormat="1">
      <c r="A326" s="614"/>
      <c r="D326" s="584"/>
      <c r="E326" s="584"/>
      <c r="F326" s="584"/>
      <c r="G326" s="584"/>
      <c r="H326" s="584"/>
      <c r="I326" s="584"/>
      <c r="J326" s="584"/>
      <c r="K326" s="585"/>
      <c r="L326" s="585"/>
      <c r="M326" s="585"/>
      <c r="N326" s="585"/>
      <c r="O326" s="585"/>
      <c r="P326" s="585"/>
      <c r="Q326" s="585"/>
      <c r="R326" s="585"/>
      <c r="S326" s="584"/>
      <c r="T326" s="584"/>
    </row>
    <row r="327" spans="1:20" s="583" customFormat="1">
      <c r="A327" s="614"/>
      <c r="D327" s="584"/>
      <c r="E327" s="584"/>
      <c r="F327" s="584"/>
      <c r="G327" s="584"/>
      <c r="H327" s="584"/>
      <c r="I327" s="584"/>
      <c r="J327" s="584"/>
      <c r="K327" s="585"/>
      <c r="L327" s="585"/>
      <c r="M327" s="585"/>
      <c r="N327" s="585"/>
      <c r="O327" s="585"/>
      <c r="P327" s="585"/>
      <c r="Q327" s="585"/>
      <c r="R327" s="585"/>
      <c r="S327" s="584"/>
      <c r="T327" s="584"/>
    </row>
    <row r="328" spans="1:20" s="583" customFormat="1">
      <c r="A328" s="614"/>
      <c r="D328" s="584"/>
      <c r="E328" s="584"/>
      <c r="F328" s="584"/>
      <c r="G328" s="584"/>
      <c r="H328" s="584"/>
      <c r="I328" s="584"/>
      <c r="J328" s="584"/>
      <c r="K328" s="585"/>
      <c r="L328" s="585"/>
      <c r="M328" s="585"/>
      <c r="N328" s="585"/>
      <c r="O328" s="585"/>
      <c r="P328" s="585"/>
      <c r="Q328" s="585"/>
      <c r="R328" s="585"/>
      <c r="S328" s="584"/>
      <c r="T328" s="584"/>
    </row>
    <row r="329" spans="1:20" s="583" customFormat="1">
      <c r="A329" s="614"/>
      <c r="D329" s="584"/>
      <c r="E329" s="584"/>
      <c r="F329" s="584"/>
      <c r="G329" s="584"/>
      <c r="H329" s="584"/>
      <c r="I329" s="584"/>
      <c r="J329" s="584"/>
      <c r="K329" s="585"/>
      <c r="L329" s="585"/>
      <c r="M329" s="585"/>
      <c r="N329" s="585"/>
      <c r="O329" s="585"/>
      <c r="P329" s="585"/>
      <c r="Q329" s="585"/>
      <c r="R329" s="585"/>
      <c r="S329" s="584"/>
      <c r="T329" s="584"/>
    </row>
    <row r="330" spans="1:20" s="583" customFormat="1">
      <c r="A330" s="614"/>
      <c r="D330" s="584"/>
      <c r="E330" s="584"/>
      <c r="F330" s="584"/>
      <c r="G330" s="584"/>
      <c r="H330" s="584"/>
      <c r="I330" s="584"/>
      <c r="J330" s="584"/>
      <c r="K330" s="585"/>
      <c r="L330" s="585"/>
      <c r="M330" s="585"/>
      <c r="N330" s="585"/>
      <c r="O330" s="585"/>
      <c r="P330" s="585"/>
      <c r="Q330" s="585"/>
      <c r="R330" s="585"/>
      <c r="S330" s="584"/>
      <c r="T330" s="584"/>
    </row>
    <row r="331" spans="1:20" s="583" customFormat="1">
      <c r="A331" s="614"/>
      <c r="D331" s="584"/>
      <c r="E331" s="584"/>
      <c r="F331" s="584"/>
      <c r="G331" s="584"/>
      <c r="H331" s="584"/>
      <c r="I331" s="584"/>
      <c r="J331" s="584"/>
      <c r="K331" s="585"/>
      <c r="L331" s="585"/>
      <c r="M331" s="585"/>
      <c r="N331" s="585"/>
      <c r="O331" s="585"/>
      <c r="P331" s="585"/>
      <c r="Q331" s="585"/>
      <c r="R331" s="585"/>
      <c r="S331" s="584"/>
      <c r="T331" s="584"/>
    </row>
    <row r="332" spans="1:20" s="583" customFormat="1">
      <c r="A332" s="614"/>
      <c r="D332" s="584"/>
      <c r="E332" s="584"/>
      <c r="F332" s="584"/>
      <c r="G332" s="584"/>
      <c r="H332" s="584"/>
      <c r="I332" s="584"/>
      <c r="J332" s="584"/>
      <c r="K332" s="585"/>
      <c r="L332" s="585"/>
      <c r="M332" s="585"/>
      <c r="N332" s="585"/>
      <c r="O332" s="585"/>
      <c r="P332" s="585"/>
      <c r="Q332" s="585"/>
      <c r="R332" s="585"/>
      <c r="S332" s="584"/>
      <c r="T332" s="584"/>
    </row>
    <row r="333" spans="1:20" s="583" customFormat="1">
      <c r="A333" s="614"/>
      <c r="D333" s="584"/>
      <c r="E333" s="584"/>
      <c r="F333" s="584"/>
      <c r="G333" s="584"/>
      <c r="H333" s="584"/>
      <c r="I333" s="584"/>
      <c r="J333" s="584"/>
      <c r="K333" s="585"/>
      <c r="L333" s="585"/>
      <c r="M333" s="585"/>
      <c r="N333" s="585"/>
      <c r="O333" s="585"/>
      <c r="P333" s="585"/>
      <c r="Q333" s="585"/>
      <c r="R333" s="585"/>
      <c r="S333" s="584"/>
      <c r="T333" s="584"/>
    </row>
    <row r="334" spans="1:20" s="583" customFormat="1">
      <c r="A334" s="614"/>
      <c r="D334" s="584"/>
      <c r="E334" s="584"/>
      <c r="F334" s="584"/>
      <c r="G334" s="584"/>
      <c r="H334" s="584"/>
      <c r="I334" s="584"/>
      <c r="J334" s="584"/>
      <c r="K334" s="585"/>
      <c r="L334" s="585"/>
      <c r="M334" s="585"/>
      <c r="N334" s="585"/>
      <c r="O334" s="585"/>
      <c r="P334" s="585"/>
      <c r="Q334" s="585"/>
      <c r="R334" s="585"/>
      <c r="S334" s="584"/>
      <c r="T334" s="584"/>
    </row>
    <row r="335" spans="1:20" s="583" customFormat="1">
      <c r="A335" s="614"/>
      <c r="D335" s="584"/>
      <c r="E335" s="584"/>
      <c r="F335" s="584"/>
      <c r="G335" s="584"/>
      <c r="H335" s="584"/>
      <c r="I335" s="584"/>
      <c r="J335" s="584"/>
      <c r="K335" s="585"/>
      <c r="L335" s="585"/>
      <c r="M335" s="585"/>
      <c r="N335" s="585"/>
      <c r="O335" s="585"/>
      <c r="P335" s="585"/>
      <c r="Q335" s="585"/>
      <c r="R335" s="585"/>
      <c r="S335" s="584"/>
      <c r="T335" s="584"/>
    </row>
    <row r="336" spans="1:20" s="583" customFormat="1">
      <c r="A336" s="614"/>
      <c r="D336" s="584"/>
      <c r="E336" s="584"/>
      <c r="F336" s="584"/>
      <c r="G336" s="584"/>
      <c r="H336" s="584"/>
      <c r="I336" s="584"/>
      <c r="J336" s="584"/>
      <c r="K336" s="585"/>
      <c r="L336" s="585"/>
      <c r="M336" s="585"/>
      <c r="N336" s="585"/>
      <c r="O336" s="585"/>
      <c r="P336" s="585"/>
      <c r="Q336" s="585"/>
      <c r="R336" s="585"/>
      <c r="S336" s="584"/>
      <c r="T336" s="584"/>
    </row>
    <row r="337" spans="1:20" s="583" customFormat="1">
      <c r="A337" s="614"/>
      <c r="D337" s="584"/>
      <c r="E337" s="584"/>
      <c r="F337" s="584"/>
      <c r="G337" s="584"/>
      <c r="H337" s="584"/>
      <c r="I337" s="584"/>
      <c r="J337" s="584"/>
      <c r="K337" s="585"/>
      <c r="L337" s="585"/>
      <c r="M337" s="585"/>
      <c r="N337" s="585"/>
      <c r="O337" s="585"/>
      <c r="P337" s="585"/>
      <c r="Q337" s="585"/>
      <c r="R337" s="585"/>
      <c r="S337" s="584"/>
      <c r="T337" s="584"/>
    </row>
    <row r="338" spans="1:20" s="583" customFormat="1">
      <c r="A338" s="614"/>
      <c r="D338" s="584"/>
      <c r="E338" s="584"/>
      <c r="F338" s="584"/>
      <c r="G338" s="584"/>
      <c r="H338" s="584"/>
      <c r="I338" s="584"/>
      <c r="J338" s="584"/>
      <c r="K338" s="585"/>
      <c r="L338" s="585"/>
      <c r="M338" s="585"/>
      <c r="N338" s="585"/>
      <c r="O338" s="585"/>
      <c r="P338" s="585"/>
      <c r="Q338" s="585"/>
      <c r="R338" s="585"/>
      <c r="S338" s="584"/>
      <c r="T338" s="584"/>
    </row>
    <row r="339" spans="1:20" s="583" customFormat="1">
      <c r="A339" s="614"/>
      <c r="D339" s="584"/>
      <c r="E339" s="584"/>
      <c r="F339" s="584"/>
      <c r="G339" s="584"/>
      <c r="H339" s="584"/>
      <c r="I339" s="584"/>
      <c r="J339" s="584"/>
      <c r="K339" s="585"/>
      <c r="L339" s="585"/>
      <c r="M339" s="585"/>
      <c r="N339" s="585"/>
      <c r="O339" s="585"/>
      <c r="P339" s="585"/>
      <c r="Q339" s="585"/>
      <c r="R339" s="585"/>
      <c r="S339" s="584"/>
      <c r="T339" s="584"/>
    </row>
    <row r="340" spans="1:20" s="583" customFormat="1">
      <c r="A340" s="614"/>
      <c r="D340" s="584"/>
      <c r="E340" s="584"/>
      <c r="F340" s="584"/>
      <c r="G340" s="584"/>
      <c r="H340" s="584"/>
      <c r="I340" s="584"/>
      <c r="J340" s="584"/>
      <c r="K340" s="585"/>
      <c r="L340" s="585"/>
      <c r="M340" s="585"/>
      <c r="N340" s="585"/>
      <c r="O340" s="585"/>
      <c r="P340" s="585"/>
      <c r="Q340" s="585"/>
      <c r="R340" s="585"/>
      <c r="S340" s="584"/>
      <c r="T340" s="584"/>
    </row>
    <row r="341" spans="1:20" s="583" customFormat="1">
      <c r="A341" s="614"/>
      <c r="D341" s="584"/>
      <c r="E341" s="584"/>
      <c r="F341" s="584"/>
      <c r="G341" s="584"/>
      <c r="H341" s="584"/>
      <c r="I341" s="584"/>
      <c r="J341" s="584"/>
      <c r="K341" s="585"/>
      <c r="L341" s="585"/>
      <c r="M341" s="585"/>
      <c r="N341" s="585"/>
      <c r="O341" s="585"/>
      <c r="P341" s="585"/>
      <c r="Q341" s="585"/>
      <c r="R341" s="585"/>
      <c r="S341" s="584"/>
      <c r="T341" s="584"/>
    </row>
    <row r="342" spans="1:20" s="583" customFormat="1">
      <c r="A342" s="614"/>
      <c r="D342" s="584"/>
      <c r="E342" s="584"/>
      <c r="F342" s="584"/>
      <c r="G342" s="584"/>
      <c r="H342" s="584"/>
      <c r="I342" s="584"/>
      <c r="J342" s="584"/>
      <c r="K342" s="585"/>
      <c r="L342" s="585"/>
      <c r="M342" s="585"/>
      <c r="N342" s="585"/>
      <c r="O342" s="585"/>
      <c r="P342" s="585"/>
      <c r="Q342" s="585"/>
      <c r="R342" s="585"/>
      <c r="S342" s="584"/>
      <c r="T342" s="584"/>
    </row>
    <row r="343" spans="1:20" s="583" customFormat="1">
      <c r="A343" s="614"/>
      <c r="D343" s="584"/>
      <c r="E343" s="584"/>
      <c r="F343" s="584"/>
      <c r="G343" s="584"/>
      <c r="H343" s="584"/>
      <c r="I343" s="584"/>
      <c r="J343" s="584"/>
      <c r="K343" s="585"/>
      <c r="L343" s="585"/>
      <c r="M343" s="585"/>
      <c r="N343" s="585"/>
      <c r="O343" s="585"/>
      <c r="P343" s="585"/>
      <c r="Q343" s="585"/>
      <c r="R343" s="585"/>
      <c r="S343" s="584"/>
      <c r="T343" s="584"/>
    </row>
    <row r="344" spans="1:20" s="583" customFormat="1">
      <c r="A344" s="614"/>
      <c r="D344" s="584"/>
      <c r="E344" s="584"/>
      <c r="F344" s="584"/>
      <c r="G344" s="584"/>
      <c r="H344" s="584"/>
      <c r="I344" s="584"/>
      <c r="J344" s="584"/>
      <c r="K344" s="585"/>
      <c r="L344" s="585"/>
      <c r="M344" s="585"/>
      <c r="N344" s="585"/>
      <c r="O344" s="585"/>
      <c r="P344" s="585"/>
      <c r="Q344" s="585"/>
      <c r="R344" s="585"/>
      <c r="S344" s="584"/>
      <c r="T344" s="584"/>
    </row>
    <row r="345" spans="1:20" s="583" customFormat="1">
      <c r="A345" s="614"/>
      <c r="D345" s="584"/>
      <c r="E345" s="584"/>
      <c r="F345" s="584"/>
      <c r="G345" s="584"/>
      <c r="H345" s="584"/>
      <c r="I345" s="584"/>
      <c r="J345" s="584"/>
      <c r="K345" s="585"/>
      <c r="L345" s="585"/>
      <c r="M345" s="585"/>
      <c r="N345" s="585"/>
      <c r="O345" s="585"/>
      <c r="P345" s="585"/>
      <c r="Q345" s="585"/>
      <c r="R345" s="585"/>
      <c r="S345" s="584"/>
      <c r="T345" s="584"/>
    </row>
    <row r="346" spans="1:20" s="583" customFormat="1">
      <c r="A346" s="614"/>
      <c r="D346" s="584"/>
      <c r="E346" s="584"/>
      <c r="F346" s="584"/>
      <c r="G346" s="584"/>
      <c r="H346" s="584"/>
      <c r="I346" s="584"/>
      <c r="J346" s="584"/>
      <c r="K346" s="585"/>
      <c r="L346" s="585"/>
      <c r="M346" s="585"/>
      <c r="N346" s="585"/>
      <c r="O346" s="585"/>
      <c r="P346" s="585"/>
      <c r="Q346" s="585"/>
      <c r="R346" s="585"/>
      <c r="S346" s="584"/>
      <c r="T346" s="584"/>
    </row>
    <row r="347" spans="1:20" s="583" customFormat="1">
      <c r="A347" s="614"/>
      <c r="D347" s="584"/>
      <c r="E347" s="584"/>
      <c r="F347" s="584"/>
      <c r="G347" s="584"/>
      <c r="H347" s="584"/>
      <c r="I347" s="584"/>
      <c r="J347" s="584"/>
      <c r="K347" s="585"/>
      <c r="L347" s="585"/>
      <c r="M347" s="585"/>
      <c r="N347" s="585"/>
      <c r="O347" s="585"/>
      <c r="P347" s="585"/>
      <c r="Q347" s="585"/>
      <c r="R347" s="585"/>
      <c r="S347" s="584"/>
      <c r="T347" s="584"/>
    </row>
    <row r="348" spans="1:20" s="583" customFormat="1">
      <c r="A348" s="614"/>
      <c r="D348" s="584"/>
      <c r="E348" s="584"/>
      <c r="F348" s="584"/>
      <c r="G348" s="584"/>
      <c r="H348" s="584"/>
      <c r="I348" s="584"/>
      <c r="J348" s="584"/>
      <c r="K348" s="585"/>
      <c r="L348" s="585"/>
      <c r="M348" s="585"/>
      <c r="N348" s="585"/>
      <c r="O348" s="585"/>
      <c r="P348" s="585"/>
      <c r="Q348" s="585"/>
      <c r="R348" s="585"/>
      <c r="S348" s="584"/>
      <c r="T348" s="584"/>
    </row>
    <row r="349" spans="1:20" s="583" customFormat="1">
      <c r="A349" s="614"/>
      <c r="D349" s="584"/>
      <c r="E349" s="584"/>
      <c r="F349" s="584"/>
      <c r="G349" s="584"/>
      <c r="H349" s="584"/>
      <c r="I349" s="584"/>
      <c r="J349" s="584"/>
      <c r="K349" s="585"/>
      <c r="L349" s="585"/>
      <c r="M349" s="585"/>
      <c r="N349" s="585"/>
      <c r="O349" s="585"/>
      <c r="P349" s="585"/>
      <c r="Q349" s="585"/>
      <c r="R349" s="585"/>
      <c r="S349" s="584"/>
      <c r="T349" s="584"/>
    </row>
    <row r="350" spans="1:20" s="583" customFormat="1">
      <c r="A350" s="614"/>
      <c r="D350" s="584"/>
      <c r="E350" s="584"/>
      <c r="F350" s="584"/>
      <c r="G350" s="584"/>
      <c r="H350" s="584"/>
      <c r="I350" s="584"/>
      <c r="J350" s="584"/>
      <c r="K350" s="585"/>
      <c r="L350" s="585"/>
      <c r="M350" s="585"/>
      <c r="N350" s="585"/>
      <c r="O350" s="585"/>
      <c r="P350" s="585"/>
      <c r="Q350" s="585"/>
      <c r="R350" s="585"/>
      <c r="S350" s="584"/>
      <c r="T350" s="584"/>
    </row>
    <row r="351" spans="1:20" s="583" customFormat="1">
      <c r="A351" s="614"/>
      <c r="D351" s="584"/>
      <c r="E351" s="584"/>
      <c r="F351" s="584"/>
      <c r="G351" s="584"/>
      <c r="H351" s="584"/>
      <c r="I351" s="584"/>
      <c r="J351" s="584"/>
      <c r="K351" s="585"/>
      <c r="L351" s="585"/>
      <c r="M351" s="585"/>
      <c r="N351" s="585"/>
      <c r="O351" s="585"/>
      <c r="P351" s="585"/>
      <c r="Q351" s="585"/>
      <c r="R351" s="585"/>
      <c r="S351" s="584"/>
      <c r="T351" s="584"/>
    </row>
    <row r="352" spans="1:20" s="583" customFormat="1">
      <c r="A352" s="614"/>
      <c r="D352" s="584"/>
      <c r="E352" s="584"/>
      <c r="F352" s="584"/>
      <c r="G352" s="584"/>
      <c r="H352" s="584"/>
      <c r="I352" s="584"/>
      <c r="J352" s="584"/>
      <c r="K352" s="585"/>
      <c r="L352" s="585"/>
      <c r="M352" s="585"/>
      <c r="N352" s="585"/>
      <c r="O352" s="585"/>
      <c r="P352" s="585"/>
      <c r="Q352" s="585"/>
      <c r="R352" s="585"/>
      <c r="S352" s="584"/>
      <c r="T352" s="584"/>
    </row>
    <row r="353" spans="1:20" s="583" customFormat="1">
      <c r="A353" s="614"/>
      <c r="D353" s="584"/>
      <c r="E353" s="584"/>
      <c r="F353" s="584"/>
      <c r="G353" s="584"/>
      <c r="H353" s="584"/>
      <c r="I353" s="584"/>
      <c r="J353" s="584"/>
      <c r="K353" s="585"/>
      <c r="L353" s="585"/>
      <c r="M353" s="585"/>
      <c r="N353" s="585"/>
      <c r="O353" s="585"/>
      <c r="P353" s="585"/>
      <c r="Q353" s="585"/>
      <c r="R353" s="585"/>
      <c r="S353" s="584"/>
      <c r="T353" s="584"/>
    </row>
    <row r="354" spans="1:20" s="583" customFormat="1">
      <c r="A354" s="614"/>
      <c r="D354" s="584"/>
      <c r="E354" s="584"/>
      <c r="F354" s="584"/>
      <c r="G354" s="584"/>
      <c r="H354" s="584"/>
      <c r="I354" s="584"/>
      <c r="J354" s="584"/>
      <c r="K354" s="585"/>
      <c r="L354" s="585"/>
      <c r="M354" s="585"/>
      <c r="N354" s="585"/>
      <c r="O354" s="585"/>
      <c r="P354" s="585"/>
      <c r="Q354" s="585"/>
      <c r="R354" s="585"/>
      <c r="S354" s="584"/>
      <c r="T354" s="584"/>
    </row>
    <row r="355" spans="1:20" s="583" customFormat="1">
      <c r="A355" s="614"/>
      <c r="D355" s="584"/>
      <c r="E355" s="584"/>
      <c r="F355" s="584"/>
      <c r="G355" s="584"/>
      <c r="H355" s="584"/>
      <c r="I355" s="584"/>
      <c r="J355" s="584"/>
      <c r="K355" s="585"/>
      <c r="L355" s="585"/>
      <c r="M355" s="585"/>
      <c r="N355" s="585"/>
      <c r="O355" s="585"/>
      <c r="P355" s="585"/>
      <c r="Q355" s="585"/>
      <c r="R355" s="585"/>
      <c r="S355" s="584"/>
      <c r="T355" s="584"/>
    </row>
    <row r="356" spans="1:20" s="583" customFormat="1">
      <c r="A356" s="614"/>
      <c r="D356" s="584"/>
      <c r="E356" s="584"/>
      <c r="F356" s="584"/>
      <c r="G356" s="584"/>
      <c r="H356" s="584"/>
      <c r="I356" s="584"/>
      <c r="J356" s="584"/>
      <c r="K356" s="585"/>
      <c r="L356" s="585"/>
      <c r="M356" s="585"/>
      <c r="N356" s="585"/>
      <c r="O356" s="585"/>
      <c r="P356" s="585"/>
      <c r="Q356" s="585"/>
      <c r="R356" s="585"/>
      <c r="S356" s="584"/>
      <c r="T356" s="584"/>
    </row>
    <row r="357" spans="1:20" s="583" customFormat="1">
      <c r="A357" s="614"/>
      <c r="D357" s="584"/>
      <c r="E357" s="584"/>
      <c r="F357" s="584"/>
      <c r="G357" s="584"/>
      <c r="H357" s="584"/>
      <c r="I357" s="584"/>
      <c r="J357" s="584"/>
      <c r="K357" s="585"/>
      <c r="L357" s="585"/>
      <c r="M357" s="585"/>
      <c r="N357" s="585"/>
      <c r="O357" s="585"/>
      <c r="P357" s="585"/>
      <c r="Q357" s="585"/>
      <c r="R357" s="585"/>
      <c r="S357" s="584"/>
      <c r="T357" s="584"/>
    </row>
    <row r="358" spans="1:20" s="583" customFormat="1">
      <c r="A358" s="614"/>
      <c r="D358" s="584"/>
      <c r="E358" s="584"/>
      <c r="F358" s="584"/>
      <c r="G358" s="584"/>
      <c r="H358" s="584"/>
      <c r="I358" s="584"/>
      <c r="J358" s="584"/>
      <c r="K358" s="585"/>
      <c r="L358" s="585"/>
      <c r="M358" s="585"/>
      <c r="N358" s="585"/>
      <c r="O358" s="585"/>
      <c r="P358" s="585"/>
      <c r="Q358" s="585"/>
      <c r="R358" s="585"/>
      <c r="S358" s="584"/>
      <c r="T358" s="584"/>
    </row>
    <row r="359" spans="1:20" s="583" customFormat="1">
      <c r="A359" s="614"/>
      <c r="D359" s="584"/>
      <c r="E359" s="584"/>
      <c r="F359" s="584"/>
      <c r="G359" s="584"/>
      <c r="H359" s="584"/>
      <c r="I359" s="584"/>
      <c r="J359" s="584"/>
      <c r="K359" s="585"/>
      <c r="L359" s="585"/>
      <c r="M359" s="585"/>
      <c r="N359" s="585"/>
      <c r="O359" s="585"/>
      <c r="P359" s="585"/>
      <c r="Q359" s="585"/>
      <c r="R359" s="585"/>
      <c r="S359" s="584"/>
      <c r="T359" s="584"/>
    </row>
    <row r="360" spans="1:20" s="583" customFormat="1">
      <c r="A360" s="614"/>
      <c r="D360" s="584"/>
      <c r="E360" s="584"/>
      <c r="F360" s="584"/>
      <c r="G360" s="584"/>
      <c r="H360" s="584"/>
      <c r="I360" s="584"/>
      <c r="J360" s="584"/>
      <c r="K360" s="585"/>
      <c r="L360" s="585"/>
      <c r="M360" s="585"/>
      <c r="N360" s="585"/>
      <c r="O360" s="585"/>
      <c r="P360" s="585"/>
      <c r="Q360" s="585"/>
      <c r="R360" s="585"/>
      <c r="S360" s="584"/>
      <c r="T360" s="584"/>
    </row>
    <row r="361" spans="1:20" s="583" customFormat="1">
      <c r="A361" s="614"/>
      <c r="D361" s="584"/>
      <c r="E361" s="584"/>
      <c r="F361" s="584"/>
      <c r="G361" s="584"/>
      <c r="H361" s="584"/>
      <c r="I361" s="584"/>
      <c r="J361" s="584"/>
      <c r="K361" s="585"/>
      <c r="L361" s="585"/>
      <c r="M361" s="585"/>
      <c r="N361" s="585"/>
      <c r="O361" s="585"/>
      <c r="P361" s="585"/>
      <c r="Q361" s="585"/>
      <c r="R361" s="585"/>
      <c r="S361" s="584"/>
      <c r="T361" s="584"/>
    </row>
    <row r="362" spans="1:20" s="583" customFormat="1">
      <c r="A362" s="614"/>
      <c r="D362" s="584"/>
      <c r="E362" s="584"/>
      <c r="F362" s="584"/>
      <c r="G362" s="584"/>
      <c r="H362" s="584"/>
      <c r="I362" s="584"/>
      <c r="J362" s="584"/>
      <c r="K362" s="585"/>
      <c r="L362" s="585"/>
      <c r="M362" s="585"/>
      <c r="N362" s="585"/>
      <c r="O362" s="585"/>
      <c r="P362" s="585"/>
      <c r="Q362" s="585"/>
      <c r="R362" s="585"/>
      <c r="S362" s="584"/>
      <c r="T362" s="584"/>
    </row>
    <row r="363" spans="1:20" s="583" customFormat="1">
      <c r="A363" s="614"/>
      <c r="D363" s="584"/>
      <c r="E363" s="584"/>
      <c r="F363" s="584"/>
      <c r="G363" s="584"/>
      <c r="H363" s="584"/>
      <c r="I363" s="584"/>
      <c r="J363" s="584"/>
      <c r="K363" s="585"/>
      <c r="L363" s="585"/>
      <c r="M363" s="585"/>
      <c r="N363" s="585"/>
      <c r="O363" s="585"/>
      <c r="P363" s="585"/>
      <c r="Q363" s="585"/>
      <c r="R363" s="585"/>
      <c r="S363" s="584"/>
      <c r="T363" s="584"/>
    </row>
    <row r="364" spans="1:20" s="583" customFormat="1">
      <c r="A364" s="614"/>
      <c r="D364" s="584"/>
      <c r="E364" s="584"/>
      <c r="F364" s="584"/>
      <c r="G364" s="584"/>
      <c r="H364" s="584"/>
      <c r="I364" s="584"/>
      <c r="J364" s="584"/>
      <c r="K364" s="585"/>
      <c r="L364" s="585"/>
      <c r="M364" s="585"/>
      <c r="N364" s="585"/>
      <c r="O364" s="585"/>
      <c r="P364" s="585"/>
      <c r="Q364" s="585"/>
      <c r="R364" s="585"/>
      <c r="S364" s="584"/>
      <c r="T364" s="584"/>
    </row>
    <row r="365" spans="1:20" s="583" customFormat="1">
      <c r="A365" s="614"/>
      <c r="D365" s="584"/>
      <c r="E365" s="584"/>
      <c r="F365" s="584"/>
      <c r="G365" s="584"/>
      <c r="H365" s="584"/>
      <c r="I365" s="584"/>
      <c r="J365" s="584"/>
      <c r="K365" s="585"/>
      <c r="L365" s="585"/>
      <c r="M365" s="585"/>
      <c r="N365" s="585"/>
      <c r="O365" s="585"/>
      <c r="P365" s="585"/>
      <c r="Q365" s="585"/>
      <c r="R365" s="585"/>
      <c r="S365" s="584"/>
      <c r="T365" s="584"/>
    </row>
    <row r="366" spans="1:20" s="583" customFormat="1">
      <c r="A366" s="614"/>
      <c r="D366" s="584"/>
      <c r="E366" s="584"/>
      <c r="F366" s="584"/>
      <c r="G366" s="584"/>
      <c r="H366" s="584"/>
      <c r="I366" s="584"/>
      <c r="J366" s="584"/>
      <c r="K366" s="585"/>
      <c r="L366" s="585"/>
      <c r="M366" s="585"/>
      <c r="N366" s="585"/>
      <c r="O366" s="585"/>
      <c r="P366" s="585"/>
      <c r="Q366" s="585"/>
      <c r="R366" s="585"/>
      <c r="S366" s="584"/>
      <c r="T366" s="584"/>
    </row>
    <row r="367" spans="1:20" s="583" customFormat="1">
      <c r="A367" s="614"/>
      <c r="D367" s="584"/>
      <c r="E367" s="584"/>
      <c r="F367" s="584"/>
      <c r="G367" s="584"/>
      <c r="H367" s="584"/>
      <c r="I367" s="584"/>
      <c r="J367" s="584"/>
      <c r="K367" s="585"/>
      <c r="L367" s="585"/>
      <c r="M367" s="585"/>
      <c r="N367" s="585"/>
      <c r="O367" s="585"/>
      <c r="P367" s="585"/>
      <c r="Q367" s="585"/>
      <c r="R367" s="585"/>
      <c r="S367" s="584"/>
      <c r="T367" s="584"/>
    </row>
    <row r="368" spans="1:20" s="583" customFormat="1">
      <c r="A368" s="614"/>
      <c r="D368" s="584"/>
      <c r="E368" s="584"/>
      <c r="F368" s="584"/>
      <c r="G368" s="584"/>
      <c r="H368" s="584"/>
      <c r="I368" s="584"/>
      <c r="J368" s="584"/>
      <c r="K368" s="585"/>
      <c r="L368" s="585"/>
      <c r="M368" s="585"/>
      <c r="N368" s="585"/>
      <c r="O368" s="585"/>
      <c r="P368" s="585"/>
      <c r="Q368" s="585"/>
      <c r="R368" s="585"/>
      <c r="S368" s="584"/>
      <c r="T368" s="584"/>
    </row>
    <row r="369" spans="1:20" s="583" customFormat="1">
      <c r="A369" s="614"/>
      <c r="D369" s="584"/>
      <c r="E369" s="584"/>
      <c r="F369" s="584"/>
      <c r="G369" s="584"/>
      <c r="H369" s="584"/>
      <c r="I369" s="584"/>
      <c r="J369" s="584"/>
      <c r="K369" s="585"/>
      <c r="L369" s="585"/>
      <c r="M369" s="585"/>
      <c r="N369" s="585"/>
      <c r="O369" s="585"/>
      <c r="P369" s="585"/>
      <c r="Q369" s="585"/>
      <c r="R369" s="585"/>
      <c r="S369" s="584"/>
      <c r="T369" s="584"/>
    </row>
    <row r="370" spans="1:20" s="583" customFormat="1">
      <c r="A370" s="614"/>
      <c r="D370" s="584"/>
      <c r="E370" s="584"/>
      <c r="F370" s="584"/>
      <c r="G370" s="584"/>
      <c r="H370" s="584"/>
      <c r="I370" s="584"/>
      <c r="J370" s="584"/>
      <c r="K370" s="585"/>
      <c r="L370" s="585"/>
      <c r="M370" s="585"/>
      <c r="N370" s="585"/>
      <c r="O370" s="585"/>
      <c r="P370" s="585"/>
      <c r="Q370" s="585"/>
      <c r="R370" s="585"/>
      <c r="S370" s="584"/>
      <c r="T370" s="584"/>
    </row>
    <row r="371" spans="1:20" s="583" customFormat="1">
      <c r="A371" s="614"/>
      <c r="D371" s="584"/>
      <c r="E371" s="584"/>
      <c r="F371" s="584"/>
      <c r="G371" s="584"/>
      <c r="H371" s="584"/>
      <c r="I371" s="584"/>
      <c r="J371" s="584"/>
      <c r="K371" s="585"/>
      <c r="L371" s="585"/>
      <c r="M371" s="585"/>
      <c r="N371" s="585"/>
      <c r="O371" s="585"/>
      <c r="P371" s="585"/>
      <c r="Q371" s="585"/>
      <c r="R371" s="585"/>
      <c r="S371" s="584"/>
      <c r="T371" s="584"/>
    </row>
    <row r="372" spans="1:20" s="583" customFormat="1">
      <c r="A372" s="614"/>
      <c r="D372" s="584"/>
      <c r="E372" s="584"/>
      <c r="F372" s="584"/>
      <c r="G372" s="584"/>
      <c r="H372" s="584"/>
      <c r="I372" s="584"/>
      <c r="J372" s="584"/>
      <c r="K372" s="585"/>
      <c r="L372" s="585"/>
      <c r="M372" s="585"/>
      <c r="N372" s="585"/>
      <c r="O372" s="585"/>
      <c r="P372" s="585"/>
      <c r="Q372" s="585"/>
      <c r="R372" s="585"/>
      <c r="S372" s="584"/>
      <c r="T372" s="584"/>
    </row>
    <row r="373" spans="1:20" s="583" customFormat="1">
      <c r="A373" s="614"/>
      <c r="D373" s="584"/>
      <c r="E373" s="584"/>
      <c r="F373" s="584"/>
      <c r="G373" s="584"/>
      <c r="H373" s="584"/>
      <c r="I373" s="584"/>
      <c r="J373" s="584"/>
      <c r="K373" s="585"/>
      <c r="L373" s="585"/>
      <c r="M373" s="585"/>
      <c r="N373" s="585"/>
      <c r="O373" s="585"/>
      <c r="P373" s="585"/>
      <c r="Q373" s="585"/>
      <c r="R373" s="585"/>
      <c r="S373" s="584"/>
      <c r="T373" s="584"/>
    </row>
    <row r="374" spans="1:20" s="583" customFormat="1">
      <c r="A374" s="614"/>
      <c r="D374" s="584"/>
      <c r="E374" s="584"/>
      <c r="F374" s="584"/>
      <c r="G374" s="584"/>
      <c r="H374" s="584"/>
      <c r="I374" s="584"/>
      <c r="J374" s="584"/>
      <c r="K374" s="585"/>
      <c r="L374" s="585"/>
      <c r="M374" s="585"/>
      <c r="N374" s="585"/>
      <c r="O374" s="585"/>
      <c r="P374" s="585"/>
      <c r="Q374" s="585"/>
      <c r="R374" s="585"/>
      <c r="S374" s="584"/>
      <c r="T374" s="584"/>
    </row>
    <row r="375" spans="1:20" s="583" customFormat="1">
      <c r="A375" s="614"/>
      <c r="D375" s="584"/>
      <c r="E375" s="584"/>
      <c r="F375" s="584"/>
      <c r="G375" s="584"/>
      <c r="H375" s="584"/>
      <c r="I375" s="584"/>
      <c r="J375" s="584"/>
      <c r="K375" s="585"/>
      <c r="L375" s="585"/>
      <c r="M375" s="585"/>
      <c r="N375" s="585"/>
      <c r="O375" s="585"/>
      <c r="P375" s="585"/>
      <c r="Q375" s="585"/>
      <c r="R375" s="585"/>
      <c r="S375" s="584"/>
      <c r="T375" s="584"/>
    </row>
    <row r="376" spans="1:20" s="583" customFormat="1">
      <c r="A376" s="614"/>
      <c r="D376" s="584"/>
      <c r="E376" s="584"/>
      <c r="F376" s="584"/>
      <c r="G376" s="584"/>
      <c r="H376" s="584"/>
      <c r="I376" s="584"/>
      <c r="J376" s="584"/>
      <c r="K376" s="585"/>
      <c r="L376" s="585"/>
      <c r="M376" s="585"/>
      <c r="N376" s="585"/>
      <c r="O376" s="585"/>
      <c r="P376" s="585"/>
      <c r="Q376" s="585"/>
      <c r="R376" s="585"/>
      <c r="S376" s="584"/>
      <c r="T376" s="584"/>
    </row>
    <row r="377" spans="1:20" s="583" customFormat="1">
      <c r="A377" s="614"/>
      <c r="D377" s="584"/>
      <c r="E377" s="584"/>
      <c r="F377" s="584"/>
      <c r="G377" s="584"/>
      <c r="H377" s="584"/>
      <c r="I377" s="584"/>
      <c r="J377" s="584"/>
      <c r="K377" s="585"/>
      <c r="L377" s="585"/>
      <c r="M377" s="585"/>
      <c r="N377" s="585"/>
      <c r="O377" s="585"/>
      <c r="P377" s="585"/>
      <c r="Q377" s="585"/>
      <c r="R377" s="585"/>
      <c r="S377" s="584"/>
      <c r="T377" s="584"/>
    </row>
    <row r="378" spans="1:20" s="583" customFormat="1">
      <c r="A378" s="614"/>
      <c r="D378" s="584"/>
      <c r="E378" s="584"/>
      <c r="F378" s="584"/>
      <c r="G378" s="584"/>
      <c r="H378" s="584"/>
      <c r="I378" s="584"/>
      <c r="J378" s="584"/>
      <c r="K378" s="585"/>
      <c r="L378" s="585"/>
      <c r="M378" s="585"/>
      <c r="N378" s="585"/>
      <c r="O378" s="585"/>
      <c r="P378" s="585"/>
      <c r="Q378" s="585"/>
      <c r="R378" s="585"/>
      <c r="S378" s="584"/>
      <c r="T378" s="584"/>
    </row>
    <row r="379" spans="1:20" s="583" customFormat="1">
      <c r="A379" s="614"/>
      <c r="D379" s="584"/>
      <c r="E379" s="584"/>
      <c r="F379" s="584"/>
      <c r="G379" s="584"/>
      <c r="H379" s="584"/>
      <c r="I379" s="584"/>
      <c r="J379" s="584"/>
      <c r="K379" s="585"/>
      <c r="L379" s="585"/>
      <c r="M379" s="585"/>
      <c r="N379" s="585"/>
      <c r="O379" s="585"/>
      <c r="P379" s="585"/>
      <c r="Q379" s="585"/>
      <c r="R379" s="585"/>
      <c r="S379" s="584"/>
      <c r="T379" s="584"/>
    </row>
    <row r="380" spans="1:20" s="583" customFormat="1">
      <c r="A380" s="614"/>
      <c r="D380" s="584"/>
      <c r="E380" s="584"/>
      <c r="F380" s="584"/>
      <c r="G380" s="584"/>
      <c r="H380" s="584"/>
      <c r="I380" s="584"/>
      <c r="J380" s="584"/>
      <c r="K380" s="585"/>
      <c r="L380" s="585"/>
      <c r="M380" s="585"/>
      <c r="N380" s="585"/>
      <c r="O380" s="585"/>
      <c r="P380" s="585"/>
      <c r="Q380" s="585"/>
      <c r="R380" s="585"/>
      <c r="S380" s="584"/>
      <c r="T380" s="584"/>
    </row>
    <row r="381" spans="1:20" s="583" customFormat="1">
      <c r="A381" s="614"/>
      <c r="D381" s="584"/>
      <c r="E381" s="584"/>
      <c r="F381" s="584"/>
      <c r="G381" s="584"/>
      <c r="H381" s="584"/>
      <c r="I381" s="584"/>
      <c r="J381" s="584"/>
      <c r="K381" s="585"/>
      <c r="L381" s="585"/>
      <c r="M381" s="585"/>
      <c r="N381" s="585"/>
      <c r="O381" s="585"/>
      <c r="P381" s="585"/>
      <c r="Q381" s="585"/>
      <c r="R381" s="585"/>
      <c r="S381" s="584"/>
      <c r="T381" s="584"/>
    </row>
    <row r="382" spans="1:20" s="583" customFormat="1">
      <c r="A382" s="614"/>
      <c r="D382" s="584"/>
      <c r="E382" s="584"/>
      <c r="F382" s="584"/>
      <c r="G382" s="584"/>
      <c r="H382" s="584"/>
      <c r="I382" s="584"/>
      <c r="J382" s="584"/>
      <c r="K382" s="585"/>
      <c r="L382" s="585"/>
      <c r="M382" s="585"/>
      <c r="N382" s="585"/>
      <c r="O382" s="585"/>
      <c r="P382" s="585"/>
      <c r="Q382" s="585"/>
      <c r="R382" s="585"/>
      <c r="S382" s="584"/>
      <c r="T382" s="584"/>
    </row>
    <row r="383" spans="1:20" s="583" customFormat="1">
      <c r="A383" s="614"/>
      <c r="D383" s="584"/>
      <c r="E383" s="584"/>
      <c r="F383" s="584"/>
      <c r="G383" s="584"/>
      <c r="H383" s="584"/>
      <c r="I383" s="584"/>
      <c r="J383" s="584"/>
      <c r="K383" s="585"/>
      <c r="L383" s="585"/>
      <c r="M383" s="585"/>
      <c r="N383" s="585"/>
      <c r="O383" s="585"/>
      <c r="P383" s="585"/>
      <c r="Q383" s="585"/>
      <c r="R383" s="585"/>
      <c r="S383" s="584"/>
      <c r="T383" s="584"/>
    </row>
    <row r="384" spans="1:20" s="583" customFormat="1">
      <c r="A384" s="614"/>
      <c r="D384" s="584"/>
      <c r="E384" s="584"/>
      <c r="F384" s="584"/>
      <c r="G384" s="584"/>
      <c r="H384" s="584"/>
      <c r="I384" s="584"/>
      <c r="J384" s="584"/>
      <c r="K384" s="585"/>
      <c r="L384" s="585"/>
      <c r="M384" s="585"/>
      <c r="N384" s="585"/>
      <c r="O384" s="585"/>
      <c r="P384" s="585"/>
      <c r="Q384" s="585"/>
      <c r="R384" s="585"/>
      <c r="S384" s="584"/>
      <c r="T384" s="584"/>
    </row>
    <row r="385" spans="1:20" s="583" customFormat="1">
      <c r="A385" s="614"/>
      <c r="D385" s="584"/>
      <c r="E385" s="584"/>
      <c r="F385" s="584"/>
      <c r="G385" s="584"/>
      <c r="H385" s="584"/>
      <c r="I385" s="584"/>
      <c r="J385" s="584"/>
      <c r="K385" s="585"/>
      <c r="L385" s="585"/>
      <c r="M385" s="585"/>
      <c r="N385" s="585"/>
      <c r="O385" s="585"/>
      <c r="P385" s="585"/>
      <c r="Q385" s="585"/>
      <c r="R385" s="585"/>
      <c r="S385" s="584"/>
      <c r="T385" s="584"/>
    </row>
    <row r="386" spans="1:20" s="583" customFormat="1">
      <c r="A386" s="614"/>
      <c r="D386" s="584"/>
      <c r="E386" s="584"/>
      <c r="F386" s="584"/>
      <c r="G386" s="584"/>
      <c r="H386" s="584"/>
      <c r="I386" s="584"/>
      <c r="J386" s="584"/>
      <c r="K386" s="585"/>
      <c r="L386" s="585"/>
      <c r="M386" s="585"/>
      <c r="N386" s="585"/>
      <c r="O386" s="585"/>
      <c r="P386" s="585"/>
      <c r="Q386" s="585"/>
      <c r="R386" s="585"/>
      <c r="S386" s="584"/>
      <c r="T386" s="584"/>
    </row>
    <row r="387" spans="1:20" s="583" customFormat="1">
      <c r="A387" s="614"/>
      <c r="D387" s="584"/>
      <c r="E387" s="584"/>
      <c r="F387" s="584"/>
      <c r="G387" s="584"/>
      <c r="H387" s="584"/>
      <c r="I387" s="584"/>
      <c r="J387" s="584"/>
      <c r="K387" s="585"/>
      <c r="L387" s="585"/>
      <c r="M387" s="585"/>
      <c r="N387" s="585"/>
      <c r="O387" s="585"/>
      <c r="P387" s="585"/>
      <c r="Q387" s="585"/>
      <c r="R387" s="585"/>
      <c r="S387" s="584"/>
      <c r="T387" s="584"/>
    </row>
    <row r="388" spans="1:20" s="583" customFormat="1">
      <c r="A388" s="614"/>
      <c r="D388" s="584"/>
      <c r="E388" s="584"/>
      <c r="F388" s="584"/>
      <c r="G388" s="584"/>
      <c r="H388" s="584"/>
      <c r="I388" s="584"/>
      <c r="J388" s="584"/>
      <c r="K388" s="585"/>
      <c r="L388" s="585"/>
      <c r="M388" s="585"/>
      <c r="N388" s="585"/>
      <c r="O388" s="585"/>
      <c r="P388" s="585"/>
      <c r="Q388" s="585"/>
      <c r="R388" s="585"/>
      <c r="S388" s="584"/>
      <c r="T388" s="584"/>
    </row>
    <row r="389" spans="1:20" s="583" customFormat="1">
      <c r="A389" s="614"/>
      <c r="D389" s="584"/>
      <c r="E389" s="584"/>
      <c r="F389" s="584"/>
      <c r="G389" s="584"/>
      <c r="H389" s="584"/>
      <c r="I389" s="584"/>
      <c r="J389" s="584"/>
      <c r="K389" s="585"/>
      <c r="L389" s="585"/>
      <c r="M389" s="585"/>
      <c r="N389" s="585"/>
      <c r="O389" s="585"/>
      <c r="P389" s="585"/>
      <c r="Q389" s="585"/>
      <c r="R389" s="585"/>
      <c r="S389" s="584"/>
      <c r="T389" s="584"/>
    </row>
    <row r="390" spans="1:20" s="583" customFormat="1">
      <c r="A390" s="614"/>
      <c r="D390" s="584"/>
      <c r="E390" s="584"/>
      <c r="F390" s="584"/>
      <c r="G390" s="584"/>
      <c r="H390" s="584"/>
      <c r="I390" s="584"/>
      <c r="J390" s="584"/>
      <c r="K390" s="585"/>
      <c r="L390" s="585"/>
      <c r="M390" s="585"/>
      <c r="N390" s="585"/>
      <c r="O390" s="585"/>
      <c r="P390" s="585"/>
      <c r="Q390" s="585"/>
      <c r="R390" s="585"/>
      <c r="S390" s="584"/>
      <c r="T390" s="584"/>
    </row>
    <row r="391" spans="1:20" s="583" customFormat="1">
      <c r="A391" s="614"/>
      <c r="D391" s="584"/>
      <c r="E391" s="584"/>
      <c r="F391" s="584"/>
      <c r="G391" s="584"/>
      <c r="H391" s="584"/>
      <c r="I391" s="584"/>
      <c r="J391" s="584"/>
      <c r="K391" s="585"/>
      <c r="L391" s="585"/>
      <c r="M391" s="585"/>
      <c r="N391" s="585"/>
      <c r="O391" s="585"/>
      <c r="P391" s="585"/>
      <c r="Q391" s="585"/>
      <c r="R391" s="585"/>
      <c r="S391" s="584"/>
      <c r="T391" s="584"/>
    </row>
    <row r="392" spans="1:20" s="583" customFormat="1">
      <c r="A392" s="614"/>
      <c r="D392" s="584"/>
      <c r="E392" s="584"/>
      <c r="F392" s="584"/>
      <c r="G392" s="584"/>
      <c r="H392" s="584"/>
      <c r="I392" s="584"/>
      <c r="J392" s="584"/>
      <c r="K392" s="585"/>
      <c r="L392" s="585"/>
      <c r="M392" s="585"/>
      <c r="N392" s="585"/>
      <c r="O392" s="585"/>
      <c r="P392" s="585"/>
      <c r="Q392" s="585"/>
      <c r="R392" s="585"/>
      <c r="S392" s="584"/>
      <c r="T392" s="584"/>
    </row>
    <row r="393" spans="1:20" s="583" customFormat="1">
      <c r="A393" s="614"/>
      <c r="D393" s="584"/>
      <c r="E393" s="584"/>
      <c r="F393" s="584"/>
      <c r="G393" s="584"/>
      <c r="H393" s="584"/>
      <c r="I393" s="584"/>
      <c r="J393" s="584"/>
      <c r="K393" s="585"/>
      <c r="L393" s="585"/>
      <c r="M393" s="585"/>
      <c r="N393" s="585"/>
      <c r="O393" s="585"/>
      <c r="P393" s="585"/>
      <c r="Q393" s="585"/>
      <c r="R393" s="585"/>
      <c r="S393" s="584"/>
      <c r="T393" s="584"/>
    </row>
    <row r="394" spans="1:20" s="583" customFormat="1">
      <c r="A394" s="614"/>
      <c r="D394" s="584"/>
      <c r="E394" s="584"/>
      <c r="F394" s="584"/>
      <c r="G394" s="584"/>
      <c r="H394" s="584"/>
      <c r="I394" s="584"/>
      <c r="J394" s="584"/>
      <c r="K394" s="585"/>
      <c r="L394" s="585"/>
      <c r="M394" s="585"/>
      <c r="N394" s="585"/>
      <c r="O394" s="585"/>
      <c r="P394" s="585"/>
      <c r="Q394" s="585"/>
      <c r="R394" s="585"/>
      <c r="S394" s="584"/>
      <c r="T394" s="584"/>
    </row>
  </sheetData>
  <mergeCells count="27">
    <mergeCell ref="B40:S40"/>
    <mergeCell ref="A3:T3"/>
    <mergeCell ref="T8:T11"/>
    <mergeCell ref="C9:C11"/>
    <mergeCell ref="D9:D11"/>
    <mergeCell ref="E9:E11"/>
    <mergeCell ref="F9:F11"/>
    <mergeCell ref="O9:O11"/>
    <mergeCell ref="P9:R9"/>
    <mergeCell ref="P10:P11"/>
    <mergeCell ref="Q10:Q11"/>
    <mergeCell ref="R10:R11"/>
    <mergeCell ref="I8:J10"/>
    <mergeCell ref="K8:K11"/>
    <mergeCell ref="L8:M10"/>
    <mergeCell ref="N8:N11"/>
    <mergeCell ref="O8:R8"/>
    <mergeCell ref="S8:S11"/>
    <mergeCell ref="N1:T1"/>
    <mergeCell ref="A5:S5"/>
    <mergeCell ref="A6:S6"/>
    <mergeCell ref="A7:B7"/>
    <mergeCell ref="A8:A11"/>
    <mergeCell ref="B8:B11"/>
    <mergeCell ref="C8:F8"/>
    <mergeCell ref="G8:G11"/>
    <mergeCell ref="H8:H11"/>
  </mergeCells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>
      <pane xSplit="2" ySplit="9" topLeftCell="C16" activePane="bottomRight" state="frozen"/>
      <selection pane="topRight" activeCell="C1" sqref="C1"/>
      <selection pane="bottomLeft" activeCell="A11" sqref="A11"/>
      <selection pane="bottomRight" activeCell="B30" sqref="B30:H30"/>
    </sheetView>
  </sheetViews>
  <sheetFormatPr defaultRowHeight="12.75"/>
  <cols>
    <col min="1" max="1" width="4.5703125" style="132" customWidth="1"/>
    <col min="2" max="2" width="74.42578125" style="132" customWidth="1"/>
    <col min="3" max="3" width="14.42578125" style="132" customWidth="1"/>
    <col min="4" max="4" width="32.85546875" style="132" customWidth="1"/>
    <col min="5" max="5" width="14.5703125" style="132" customWidth="1"/>
    <col min="6" max="6" width="13.85546875" style="132" customWidth="1"/>
    <col min="7" max="7" width="12.7109375" style="132" customWidth="1"/>
    <col min="8" max="8" width="30.7109375" style="132" customWidth="1"/>
    <col min="9" max="256" width="9.140625" style="132"/>
    <col min="257" max="257" width="4.5703125" style="132" customWidth="1"/>
    <col min="258" max="258" width="35.140625" style="132" customWidth="1"/>
    <col min="259" max="259" width="31.85546875" style="132" customWidth="1"/>
    <col min="260" max="260" width="17.7109375" style="132" customWidth="1"/>
    <col min="261" max="261" width="18.5703125" style="132" customWidth="1"/>
    <col min="262" max="263" width="19" style="132" customWidth="1"/>
    <col min="264" max="512" width="9.140625" style="132"/>
    <col min="513" max="513" width="4.5703125" style="132" customWidth="1"/>
    <col min="514" max="514" width="35.140625" style="132" customWidth="1"/>
    <col min="515" max="515" width="31.85546875" style="132" customWidth="1"/>
    <col min="516" max="516" width="17.7109375" style="132" customWidth="1"/>
    <col min="517" max="517" width="18.5703125" style="132" customWidth="1"/>
    <col min="518" max="519" width="19" style="132" customWidth="1"/>
    <col min="520" max="768" width="9.140625" style="132"/>
    <col min="769" max="769" width="4.5703125" style="132" customWidth="1"/>
    <col min="770" max="770" width="35.140625" style="132" customWidth="1"/>
    <col min="771" max="771" width="31.85546875" style="132" customWidth="1"/>
    <col min="772" max="772" width="17.7109375" style="132" customWidth="1"/>
    <col min="773" max="773" width="18.5703125" style="132" customWidth="1"/>
    <col min="774" max="775" width="19" style="132" customWidth="1"/>
    <col min="776" max="1024" width="9.140625" style="132"/>
    <col min="1025" max="1025" width="4.5703125" style="132" customWidth="1"/>
    <col min="1026" max="1026" width="35.140625" style="132" customWidth="1"/>
    <col min="1027" max="1027" width="31.85546875" style="132" customWidth="1"/>
    <col min="1028" max="1028" width="17.7109375" style="132" customWidth="1"/>
    <col min="1029" max="1029" width="18.5703125" style="132" customWidth="1"/>
    <col min="1030" max="1031" width="19" style="132" customWidth="1"/>
    <col min="1032" max="1280" width="9.140625" style="132"/>
    <col min="1281" max="1281" width="4.5703125" style="132" customWidth="1"/>
    <col min="1282" max="1282" width="35.140625" style="132" customWidth="1"/>
    <col min="1283" max="1283" width="31.85546875" style="132" customWidth="1"/>
    <col min="1284" max="1284" width="17.7109375" style="132" customWidth="1"/>
    <col min="1285" max="1285" width="18.5703125" style="132" customWidth="1"/>
    <col min="1286" max="1287" width="19" style="132" customWidth="1"/>
    <col min="1288" max="1536" width="9.140625" style="132"/>
    <col min="1537" max="1537" width="4.5703125" style="132" customWidth="1"/>
    <col min="1538" max="1538" width="35.140625" style="132" customWidth="1"/>
    <col min="1539" max="1539" width="31.85546875" style="132" customWidth="1"/>
    <col min="1540" max="1540" width="17.7109375" style="132" customWidth="1"/>
    <col min="1541" max="1541" width="18.5703125" style="132" customWidth="1"/>
    <col min="1542" max="1543" width="19" style="132" customWidth="1"/>
    <col min="1544" max="1792" width="9.140625" style="132"/>
    <col min="1793" max="1793" width="4.5703125" style="132" customWidth="1"/>
    <col min="1794" max="1794" width="35.140625" style="132" customWidth="1"/>
    <col min="1795" max="1795" width="31.85546875" style="132" customWidth="1"/>
    <col min="1796" max="1796" width="17.7109375" style="132" customWidth="1"/>
    <col min="1797" max="1797" width="18.5703125" style="132" customWidth="1"/>
    <col min="1798" max="1799" width="19" style="132" customWidth="1"/>
    <col min="1800" max="2048" width="9.140625" style="132"/>
    <col min="2049" max="2049" width="4.5703125" style="132" customWidth="1"/>
    <col min="2050" max="2050" width="35.140625" style="132" customWidth="1"/>
    <col min="2051" max="2051" width="31.85546875" style="132" customWidth="1"/>
    <col min="2052" max="2052" width="17.7109375" style="132" customWidth="1"/>
    <col min="2053" max="2053" width="18.5703125" style="132" customWidth="1"/>
    <col min="2054" max="2055" width="19" style="132" customWidth="1"/>
    <col min="2056" max="2304" width="9.140625" style="132"/>
    <col min="2305" max="2305" width="4.5703125" style="132" customWidth="1"/>
    <col min="2306" max="2306" width="35.140625" style="132" customWidth="1"/>
    <col min="2307" max="2307" width="31.85546875" style="132" customWidth="1"/>
    <col min="2308" max="2308" width="17.7109375" style="132" customWidth="1"/>
    <col min="2309" max="2309" width="18.5703125" style="132" customWidth="1"/>
    <col min="2310" max="2311" width="19" style="132" customWidth="1"/>
    <col min="2312" max="2560" width="9.140625" style="132"/>
    <col min="2561" max="2561" width="4.5703125" style="132" customWidth="1"/>
    <col min="2562" max="2562" width="35.140625" style="132" customWidth="1"/>
    <col min="2563" max="2563" width="31.85546875" style="132" customWidth="1"/>
    <col min="2564" max="2564" width="17.7109375" style="132" customWidth="1"/>
    <col min="2565" max="2565" width="18.5703125" style="132" customWidth="1"/>
    <col min="2566" max="2567" width="19" style="132" customWidth="1"/>
    <col min="2568" max="2816" width="9.140625" style="132"/>
    <col min="2817" max="2817" width="4.5703125" style="132" customWidth="1"/>
    <col min="2818" max="2818" width="35.140625" style="132" customWidth="1"/>
    <col min="2819" max="2819" width="31.85546875" style="132" customWidth="1"/>
    <col min="2820" max="2820" width="17.7109375" style="132" customWidth="1"/>
    <col min="2821" max="2821" width="18.5703125" style="132" customWidth="1"/>
    <col min="2822" max="2823" width="19" style="132" customWidth="1"/>
    <col min="2824" max="3072" width="9.140625" style="132"/>
    <col min="3073" max="3073" width="4.5703125" style="132" customWidth="1"/>
    <col min="3074" max="3074" width="35.140625" style="132" customWidth="1"/>
    <col min="3075" max="3075" width="31.85546875" style="132" customWidth="1"/>
    <col min="3076" max="3076" width="17.7109375" style="132" customWidth="1"/>
    <col min="3077" max="3077" width="18.5703125" style="132" customWidth="1"/>
    <col min="3078" max="3079" width="19" style="132" customWidth="1"/>
    <col min="3080" max="3328" width="9.140625" style="132"/>
    <col min="3329" max="3329" width="4.5703125" style="132" customWidth="1"/>
    <col min="3330" max="3330" width="35.140625" style="132" customWidth="1"/>
    <col min="3331" max="3331" width="31.85546875" style="132" customWidth="1"/>
    <col min="3332" max="3332" width="17.7109375" style="132" customWidth="1"/>
    <col min="3333" max="3333" width="18.5703125" style="132" customWidth="1"/>
    <col min="3334" max="3335" width="19" style="132" customWidth="1"/>
    <col min="3336" max="3584" width="9.140625" style="132"/>
    <col min="3585" max="3585" width="4.5703125" style="132" customWidth="1"/>
    <col min="3586" max="3586" width="35.140625" style="132" customWidth="1"/>
    <col min="3587" max="3587" width="31.85546875" style="132" customWidth="1"/>
    <col min="3588" max="3588" width="17.7109375" style="132" customWidth="1"/>
    <col min="3589" max="3589" width="18.5703125" style="132" customWidth="1"/>
    <col min="3590" max="3591" width="19" style="132" customWidth="1"/>
    <col min="3592" max="3840" width="9.140625" style="132"/>
    <col min="3841" max="3841" width="4.5703125" style="132" customWidth="1"/>
    <col min="3842" max="3842" width="35.140625" style="132" customWidth="1"/>
    <col min="3843" max="3843" width="31.85546875" style="132" customWidth="1"/>
    <col min="3844" max="3844" width="17.7109375" style="132" customWidth="1"/>
    <col min="3845" max="3845" width="18.5703125" style="132" customWidth="1"/>
    <col min="3846" max="3847" width="19" style="132" customWidth="1"/>
    <col min="3848" max="4096" width="9.140625" style="132"/>
    <col min="4097" max="4097" width="4.5703125" style="132" customWidth="1"/>
    <col min="4098" max="4098" width="35.140625" style="132" customWidth="1"/>
    <col min="4099" max="4099" width="31.85546875" style="132" customWidth="1"/>
    <col min="4100" max="4100" width="17.7109375" style="132" customWidth="1"/>
    <col min="4101" max="4101" width="18.5703125" style="132" customWidth="1"/>
    <col min="4102" max="4103" width="19" style="132" customWidth="1"/>
    <col min="4104" max="4352" width="9.140625" style="132"/>
    <col min="4353" max="4353" width="4.5703125" style="132" customWidth="1"/>
    <col min="4354" max="4354" width="35.140625" style="132" customWidth="1"/>
    <col min="4355" max="4355" width="31.85546875" style="132" customWidth="1"/>
    <col min="4356" max="4356" width="17.7109375" style="132" customWidth="1"/>
    <col min="4357" max="4357" width="18.5703125" style="132" customWidth="1"/>
    <col min="4358" max="4359" width="19" style="132" customWidth="1"/>
    <col min="4360" max="4608" width="9.140625" style="132"/>
    <col min="4609" max="4609" width="4.5703125" style="132" customWidth="1"/>
    <col min="4610" max="4610" width="35.140625" style="132" customWidth="1"/>
    <col min="4611" max="4611" width="31.85546875" style="132" customWidth="1"/>
    <col min="4612" max="4612" width="17.7109375" style="132" customWidth="1"/>
    <col min="4613" max="4613" width="18.5703125" style="132" customWidth="1"/>
    <col min="4614" max="4615" width="19" style="132" customWidth="1"/>
    <col min="4616" max="4864" width="9.140625" style="132"/>
    <col min="4865" max="4865" width="4.5703125" style="132" customWidth="1"/>
    <col min="4866" max="4866" width="35.140625" style="132" customWidth="1"/>
    <col min="4867" max="4867" width="31.85546875" style="132" customWidth="1"/>
    <col min="4868" max="4868" width="17.7109375" style="132" customWidth="1"/>
    <col min="4869" max="4869" width="18.5703125" style="132" customWidth="1"/>
    <col min="4870" max="4871" width="19" style="132" customWidth="1"/>
    <col min="4872" max="5120" width="9.140625" style="132"/>
    <col min="5121" max="5121" width="4.5703125" style="132" customWidth="1"/>
    <col min="5122" max="5122" width="35.140625" style="132" customWidth="1"/>
    <col min="5123" max="5123" width="31.85546875" style="132" customWidth="1"/>
    <col min="5124" max="5124" width="17.7109375" style="132" customWidth="1"/>
    <col min="5125" max="5125" width="18.5703125" style="132" customWidth="1"/>
    <col min="5126" max="5127" width="19" style="132" customWidth="1"/>
    <col min="5128" max="5376" width="9.140625" style="132"/>
    <col min="5377" max="5377" width="4.5703125" style="132" customWidth="1"/>
    <col min="5378" max="5378" width="35.140625" style="132" customWidth="1"/>
    <col min="5379" max="5379" width="31.85546875" style="132" customWidth="1"/>
    <col min="5380" max="5380" width="17.7109375" style="132" customWidth="1"/>
    <col min="5381" max="5381" width="18.5703125" style="132" customWidth="1"/>
    <col min="5382" max="5383" width="19" style="132" customWidth="1"/>
    <col min="5384" max="5632" width="9.140625" style="132"/>
    <col min="5633" max="5633" width="4.5703125" style="132" customWidth="1"/>
    <col min="5634" max="5634" width="35.140625" style="132" customWidth="1"/>
    <col min="5635" max="5635" width="31.85546875" style="132" customWidth="1"/>
    <col min="5636" max="5636" width="17.7109375" style="132" customWidth="1"/>
    <col min="5637" max="5637" width="18.5703125" style="132" customWidth="1"/>
    <col min="5638" max="5639" width="19" style="132" customWidth="1"/>
    <col min="5640" max="5888" width="9.140625" style="132"/>
    <col min="5889" max="5889" width="4.5703125" style="132" customWidth="1"/>
    <col min="5890" max="5890" width="35.140625" style="132" customWidth="1"/>
    <col min="5891" max="5891" width="31.85546875" style="132" customWidth="1"/>
    <col min="5892" max="5892" width="17.7109375" style="132" customWidth="1"/>
    <col min="5893" max="5893" width="18.5703125" style="132" customWidth="1"/>
    <col min="5894" max="5895" width="19" style="132" customWidth="1"/>
    <col min="5896" max="6144" width="9.140625" style="132"/>
    <col min="6145" max="6145" width="4.5703125" style="132" customWidth="1"/>
    <col min="6146" max="6146" width="35.140625" style="132" customWidth="1"/>
    <col min="6147" max="6147" width="31.85546875" style="132" customWidth="1"/>
    <col min="6148" max="6148" width="17.7109375" style="132" customWidth="1"/>
    <col min="6149" max="6149" width="18.5703125" style="132" customWidth="1"/>
    <col min="6150" max="6151" width="19" style="132" customWidth="1"/>
    <col min="6152" max="6400" width="9.140625" style="132"/>
    <col min="6401" max="6401" width="4.5703125" style="132" customWidth="1"/>
    <col min="6402" max="6402" width="35.140625" style="132" customWidth="1"/>
    <col min="6403" max="6403" width="31.85546875" style="132" customWidth="1"/>
    <col min="6404" max="6404" width="17.7109375" style="132" customWidth="1"/>
    <col min="6405" max="6405" width="18.5703125" style="132" customWidth="1"/>
    <col min="6406" max="6407" width="19" style="132" customWidth="1"/>
    <col min="6408" max="6656" width="9.140625" style="132"/>
    <col min="6657" max="6657" width="4.5703125" style="132" customWidth="1"/>
    <col min="6658" max="6658" width="35.140625" style="132" customWidth="1"/>
    <col min="6659" max="6659" width="31.85546875" style="132" customWidth="1"/>
    <col min="6660" max="6660" width="17.7109375" style="132" customWidth="1"/>
    <col min="6661" max="6661" width="18.5703125" style="132" customWidth="1"/>
    <col min="6662" max="6663" width="19" style="132" customWidth="1"/>
    <col min="6664" max="6912" width="9.140625" style="132"/>
    <col min="6913" max="6913" width="4.5703125" style="132" customWidth="1"/>
    <col min="6914" max="6914" width="35.140625" style="132" customWidth="1"/>
    <col min="6915" max="6915" width="31.85546875" style="132" customWidth="1"/>
    <col min="6916" max="6916" width="17.7109375" style="132" customWidth="1"/>
    <col min="6917" max="6917" width="18.5703125" style="132" customWidth="1"/>
    <col min="6918" max="6919" width="19" style="132" customWidth="1"/>
    <col min="6920" max="7168" width="9.140625" style="132"/>
    <col min="7169" max="7169" width="4.5703125" style="132" customWidth="1"/>
    <col min="7170" max="7170" width="35.140625" style="132" customWidth="1"/>
    <col min="7171" max="7171" width="31.85546875" style="132" customWidth="1"/>
    <col min="7172" max="7172" width="17.7109375" style="132" customWidth="1"/>
    <col min="7173" max="7173" width="18.5703125" style="132" customWidth="1"/>
    <col min="7174" max="7175" width="19" style="132" customWidth="1"/>
    <col min="7176" max="7424" width="9.140625" style="132"/>
    <col min="7425" max="7425" width="4.5703125" style="132" customWidth="1"/>
    <col min="7426" max="7426" width="35.140625" style="132" customWidth="1"/>
    <col min="7427" max="7427" width="31.85546875" style="132" customWidth="1"/>
    <col min="7428" max="7428" width="17.7109375" style="132" customWidth="1"/>
    <col min="7429" max="7429" width="18.5703125" style="132" customWidth="1"/>
    <col min="7430" max="7431" width="19" style="132" customWidth="1"/>
    <col min="7432" max="7680" width="9.140625" style="132"/>
    <col min="7681" max="7681" width="4.5703125" style="132" customWidth="1"/>
    <col min="7682" max="7682" width="35.140625" style="132" customWidth="1"/>
    <col min="7683" max="7683" width="31.85546875" style="132" customWidth="1"/>
    <col min="7684" max="7684" width="17.7109375" style="132" customWidth="1"/>
    <col min="7685" max="7685" width="18.5703125" style="132" customWidth="1"/>
    <col min="7686" max="7687" width="19" style="132" customWidth="1"/>
    <col min="7688" max="7936" width="9.140625" style="132"/>
    <col min="7937" max="7937" width="4.5703125" style="132" customWidth="1"/>
    <col min="7938" max="7938" width="35.140625" style="132" customWidth="1"/>
    <col min="7939" max="7939" width="31.85546875" style="132" customWidth="1"/>
    <col min="7940" max="7940" width="17.7109375" style="132" customWidth="1"/>
    <col min="7941" max="7941" width="18.5703125" style="132" customWidth="1"/>
    <col min="7942" max="7943" width="19" style="132" customWidth="1"/>
    <col min="7944" max="8192" width="9.140625" style="132"/>
    <col min="8193" max="8193" width="4.5703125" style="132" customWidth="1"/>
    <col min="8194" max="8194" width="35.140625" style="132" customWidth="1"/>
    <col min="8195" max="8195" width="31.85546875" style="132" customWidth="1"/>
    <col min="8196" max="8196" width="17.7109375" style="132" customWidth="1"/>
    <col min="8197" max="8197" width="18.5703125" style="132" customWidth="1"/>
    <col min="8198" max="8199" width="19" style="132" customWidth="1"/>
    <col min="8200" max="8448" width="9.140625" style="132"/>
    <col min="8449" max="8449" width="4.5703125" style="132" customWidth="1"/>
    <col min="8450" max="8450" width="35.140625" style="132" customWidth="1"/>
    <col min="8451" max="8451" width="31.85546875" style="132" customWidth="1"/>
    <col min="8452" max="8452" width="17.7109375" style="132" customWidth="1"/>
    <col min="8453" max="8453" width="18.5703125" style="132" customWidth="1"/>
    <col min="8454" max="8455" width="19" style="132" customWidth="1"/>
    <col min="8456" max="8704" width="9.140625" style="132"/>
    <col min="8705" max="8705" width="4.5703125" style="132" customWidth="1"/>
    <col min="8706" max="8706" width="35.140625" style="132" customWidth="1"/>
    <col min="8707" max="8707" width="31.85546875" style="132" customWidth="1"/>
    <col min="8708" max="8708" width="17.7109375" style="132" customWidth="1"/>
    <col min="8709" max="8709" width="18.5703125" style="132" customWidth="1"/>
    <col min="8710" max="8711" width="19" style="132" customWidth="1"/>
    <col min="8712" max="8960" width="9.140625" style="132"/>
    <col min="8961" max="8961" width="4.5703125" style="132" customWidth="1"/>
    <col min="8962" max="8962" width="35.140625" style="132" customWidth="1"/>
    <col min="8963" max="8963" width="31.85546875" style="132" customWidth="1"/>
    <col min="8964" max="8964" width="17.7109375" style="132" customWidth="1"/>
    <col min="8965" max="8965" width="18.5703125" style="132" customWidth="1"/>
    <col min="8966" max="8967" width="19" style="132" customWidth="1"/>
    <col min="8968" max="9216" width="9.140625" style="132"/>
    <col min="9217" max="9217" width="4.5703125" style="132" customWidth="1"/>
    <col min="9218" max="9218" width="35.140625" style="132" customWidth="1"/>
    <col min="9219" max="9219" width="31.85546875" style="132" customWidth="1"/>
    <col min="9220" max="9220" width="17.7109375" style="132" customWidth="1"/>
    <col min="9221" max="9221" width="18.5703125" style="132" customWidth="1"/>
    <col min="9222" max="9223" width="19" style="132" customWidth="1"/>
    <col min="9224" max="9472" width="9.140625" style="132"/>
    <col min="9473" max="9473" width="4.5703125" style="132" customWidth="1"/>
    <col min="9474" max="9474" width="35.140625" style="132" customWidth="1"/>
    <col min="9475" max="9475" width="31.85546875" style="132" customWidth="1"/>
    <col min="9476" max="9476" width="17.7109375" style="132" customWidth="1"/>
    <col min="9477" max="9477" width="18.5703125" style="132" customWidth="1"/>
    <col min="9478" max="9479" width="19" style="132" customWidth="1"/>
    <col min="9480" max="9728" width="9.140625" style="132"/>
    <col min="9729" max="9729" width="4.5703125" style="132" customWidth="1"/>
    <col min="9730" max="9730" width="35.140625" style="132" customWidth="1"/>
    <col min="9731" max="9731" width="31.85546875" style="132" customWidth="1"/>
    <col min="9732" max="9732" width="17.7109375" style="132" customWidth="1"/>
    <col min="9733" max="9733" width="18.5703125" style="132" customWidth="1"/>
    <col min="9734" max="9735" width="19" style="132" customWidth="1"/>
    <col min="9736" max="9984" width="9.140625" style="132"/>
    <col min="9985" max="9985" width="4.5703125" style="132" customWidth="1"/>
    <col min="9986" max="9986" width="35.140625" style="132" customWidth="1"/>
    <col min="9987" max="9987" width="31.85546875" style="132" customWidth="1"/>
    <col min="9988" max="9988" width="17.7109375" style="132" customWidth="1"/>
    <col min="9989" max="9989" width="18.5703125" style="132" customWidth="1"/>
    <col min="9990" max="9991" width="19" style="132" customWidth="1"/>
    <col min="9992" max="10240" width="9.140625" style="132"/>
    <col min="10241" max="10241" width="4.5703125" style="132" customWidth="1"/>
    <col min="10242" max="10242" width="35.140625" style="132" customWidth="1"/>
    <col min="10243" max="10243" width="31.85546875" style="132" customWidth="1"/>
    <col min="10244" max="10244" width="17.7109375" style="132" customWidth="1"/>
    <col min="10245" max="10245" width="18.5703125" style="132" customWidth="1"/>
    <col min="10246" max="10247" width="19" style="132" customWidth="1"/>
    <col min="10248" max="10496" width="9.140625" style="132"/>
    <col min="10497" max="10497" width="4.5703125" style="132" customWidth="1"/>
    <col min="10498" max="10498" width="35.140625" style="132" customWidth="1"/>
    <col min="10499" max="10499" width="31.85546875" style="132" customWidth="1"/>
    <col min="10500" max="10500" width="17.7109375" style="132" customWidth="1"/>
    <col min="10501" max="10501" width="18.5703125" style="132" customWidth="1"/>
    <col min="10502" max="10503" width="19" style="132" customWidth="1"/>
    <col min="10504" max="10752" width="9.140625" style="132"/>
    <col min="10753" max="10753" width="4.5703125" style="132" customWidth="1"/>
    <col min="10754" max="10754" width="35.140625" style="132" customWidth="1"/>
    <col min="10755" max="10755" width="31.85546875" style="132" customWidth="1"/>
    <col min="10756" max="10756" width="17.7109375" style="132" customWidth="1"/>
    <col min="10757" max="10757" width="18.5703125" style="132" customWidth="1"/>
    <col min="10758" max="10759" width="19" style="132" customWidth="1"/>
    <col min="10760" max="11008" width="9.140625" style="132"/>
    <col min="11009" max="11009" width="4.5703125" style="132" customWidth="1"/>
    <col min="11010" max="11010" width="35.140625" style="132" customWidth="1"/>
    <col min="11011" max="11011" width="31.85546875" style="132" customWidth="1"/>
    <col min="11012" max="11012" width="17.7109375" style="132" customWidth="1"/>
    <col min="11013" max="11013" width="18.5703125" style="132" customWidth="1"/>
    <col min="11014" max="11015" width="19" style="132" customWidth="1"/>
    <col min="11016" max="11264" width="9.140625" style="132"/>
    <col min="11265" max="11265" width="4.5703125" style="132" customWidth="1"/>
    <col min="11266" max="11266" width="35.140625" style="132" customWidth="1"/>
    <col min="11267" max="11267" width="31.85546875" style="132" customWidth="1"/>
    <col min="11268" max="11268" width="17.7109375" style="132" customWidth="1"/>
    <col min="11269" max="11269" width="18.5703125" style="132" customWidth="1"/>
    <col min="11270" max="11271" width="19" style="132" customWidth="1"/>
    <col min="11272" max="11520" width="9.140625" style="132"/>
    <col min="11521" max="11521" width="4.5703125" style="132" customWidth="1"/>
    <col min="11522" max="11522" width="35.140625" style="132" customWidth="1"/>
    <col min="11523" max="11523" width="31.85546875" style="132" customWidth="1"/>
    <col min="11524" max="11524" width="17.7109375" style="132" customWidth="1"/>
    <col min="11525" max="11525" width="18.5703125" style="132" customWidth="1"/>
    <col min="11526" max="11527" width="19" style="132" customWidth="1"/>
    <col min="11528" max="11776" width="9.140625" style="132"/>
    <col min="11777" max="11777" width="4.5703125" style="132" customWidth="1"/>
    <col min="11778" max="11778" width="35.140625" style="132" customWidth="1"/>
    <col min="11779" max="11779" width="31.85546875" style="132" customWidth="1"/>
    <col min="11780" max="11780" width="17.7109375" style="132" customWidth="1"/>
    <col min="11781" max="11781" width="18.5703125" style="132" customWidth="1"/>
    <col min="11782" max="11783" width="19" style="132" customWidth="1"/>
    <col min="11784" max="12032" width="9.140625" style="132"/>
    <col min="12033" max="12033" width="4.5703125" style="132" customWidth="1"/>
    <col min="12034" max="12034" width="35.140625" style="132" customWidth="1"/>
    <col min="12035" max="12035" width="31.85546875" style="132" customWidth="1"/>
    <col min="12036" max="12036" width="17.7109375" style="132" customWidth="1"/>
    <col min="12037" max="12037" width="18.5703125" style="132" customWidth="1"/>
    <col min="12038" max="12039" width="19" style="132" customWidth="1"/>
    <col min="12040" max="12288" width="9.140625" style="132"/>
    <col min="12289" max="12289" width="4.5703125" style="132" customWidth="1"/>
    <col min="12290" max="12290" width="35.140625" style="132" customWidth="1"/>
    <col min="12291" max="12291" width="31.85546875" style="132" customWidth="1"/>
    <col min="12292" max="12292" width="17.7109375" style="132" customWidth="1"/>
    <col min="12293" max="12293" width="18.5703125" style="132" customWidth="1"/>
    <col min="12294" max="12295" width="19" style="132" customWidth="1"/>
    <col min="12296" max="12544" width="9.140625" style="132"/>
    <col min="12545" max="12545" width="4.5703125" style="132" customWidth="1"/>
    <col min="12546" max="12546" width="35.140625" style="132" customWidth="1"/>
    <col min="12547" max="12547" width="31.85546875" style="132" customWidth="1"/>
    <col min="12548" max="12548" width="17.7109375" style="132" customWidth="1"/>
    <col min="12549" max="12549" width="18.5703125" style="132" customWidth="1"/>
    <col min="12550" max="12551" width="19" style="132" customWidth="1"/>
    <col min="12552" max="12800" width="9.140625" style="132"/>
    <col min="12801" max="12801" width="4.5703125" style="132" customWidth="1"/>
    <col min="12802" max="12802" width="35.140625" style="132" customWidth="1"/>
    <col min="12803" max="12803" width="31.85546875" style="132" customWidth="1"/>
    <col min="12804" max="12804" width="17.7109375" style="132" customWidth="1"/>
    <col min="12805" max="12805" width="18.5703125" style="132" customWidth="1"/>
    <col min="12806" max="12807" width="19" style="132" customWidth="1"/>
    <col min="12808" max="13056" width="9.140625" style="132"/>
    <col min="13057" max="13057" width="4.5703125" style="132" customWidth="1"/>
    <col min="13058" max="13058" width="35.140625" style="132" customWidth="1"/>
    <col min="13059" max="13059" width="31.85546875" style="132" customWidth="1"/>
    <col min="13060" max="13060" width="17.7109375" style="132" customWidth="1"/>
    <col min="13061" max="13061" width="18.5703125" style="132" customWidth="1"/>
    <col min="13062" max="13063" width="19" style="132" customWidth="1"/>
    <col min="13064" max="13312" width="9.140625" style="132"/>
    <col min="13313" max="13313" width="4.5703125" style="132" customWidth="1"/>
    <col min="13314" max="13314" width="35.140625" style="132" customWidth="1"/>
    <col min="13315" max="13315" width="31.85546875" style="132" customWidth="1"/>
    <col min="13316" max="13316" width="17.7109375" style="132" customWidth="1"/>
    <col min="13317" max="13317" width="18.5703125" style="132" customWidth="1"/>
    <col min="13318" max="13319" width="19" style="132" customWidth="1"/>
    <col min="13320" max="13568" width="9.140625" style="132"/>
    <col min="13569" max="13569" width="4.5703125" style="132" customWidth="1"/>
    <col min="13570" max="13570" width="35.140625" style="132" customWidth="1"/>
    <col min="13571" max="13571" width="31.85546875" style="132" customWidth="1"/>
    <col min="13572" max="13572" width="17.7109375" style="132" customWidth="1"/>
    <col min="13573" max="13573" width="18.5703125" style="132" customWidth="1"/>
    <col min="13574" max="13575" width="19" style="132" customWidth="1"/>
    <col min="13576" max="13824" width="9.140625" style="132"/>
    <col min="13825" max="13825" width="4.5703125" style="132" customWidth="1"/>
    <col min="13826" max="13826" width="35.140625" style="132" customWidth="1"/>
    <col min="13827" max="13827" width="31.85546875" style="132" customWidth="1"/>
    <col min="13828" max="13828" width="17.7109375" style="132" customWidth="1"/>
    <col min="13829" max="13829" width="18.5703125" style="132" customWidth="1"/>
    <col min="13830" max="13831" width="19" style="132" customWidth="1"/>
    <col min="13832" max="14080" width="9.140625" style="132"/>
    <col min="14081" max="14081" width="4.5703125" style="132" customWidth="1"/>
    <col min="14082" max="14082" width="35.140625" style="132" customWidth="1"/>
    <col min="14083" max="14083" width="31.85546875" style="132" customWidth="1"/>
    <col min="14084" max="14084" width="17.7109375" style="132" customWidth="1"/>
    <col min="14085" max="14085" width="18.5703125" style="132" customWidth="1"/>
    <col min="14086" max="14087" width="19" style="132" customWidth="1"/>
    <col min="14088" max="14336" width="9.140625" style="132"/>
    <col min="14337" max="14337" width="4.5703125" style="132" customWidth="1"/>
    <col min="14338" max="14338" width="35.140625" style="132" customWidth="1"/>
    <col min="14339" max="14339" width="31.85546875" style="132" customWidth="1"/>
    <col min="14340" max="14340" width="17.7109375" style="132" customWidth="1"/>
    <col min="14341" max="14341" width="18.5703125" style="132" customWidth="1"/>
    <col min="14342" max="14343" width="19" style="132" customWidth="1"/>
    <col min="14344" max="14592" width="9.140625" style="132"/>
    <col min="14593" max="14593" width="4.5703125" style="132" customWidth="1"/>
    <col min="14594" max="14594" width="35.140625" style="132" customWidth="1"/>
    <col min="14595" max="14595" width="31.85546875" style="132" customWidth="1"/>
    <col min="14596" max="14596" width="17.7109375" style="132" customWidth="1"/>
    <col min="14597" max="14597" width="18.5703125" style="132" customWidth="1"/>
    <col min="14598" max="14599" width="19" style="132" customWidth="1"/>
    <col min="14600" max="14848" width="9.140625" style="132"/>
    <col min="14849" max="14849" width="4.5703125" style="132" customWidth="1"/>
    <col min="14850" max="14850" width="35.140625" style="132" customWidth="1"/>
    <col min="14851" max="14851" width="31.85546875" style="132" customWidth="1"/>
    <col min="14852" max="14852" width="17.7109375" style="132" customWidth="1"/>
    <col min="14853" max="14853" width="18.5703125" style="132" customWidth="1"/>
    <col min="14854" max="14855" width="19" style="132" customWidth="1"/>
    <col min="14856" max="15104" width="9.140625" style="132"/>
    <col min="15105" max="15105" width="4.5703125" style="132" customWidth="1"/>
    <col min="15106" max="15106" width="35.140625" style="132" customWidth="1"/>
    <col min="15107" max="15107" width="31.85546875" style="132" customWidth="1"/>
    <col min="15108" max="15108" width="17.7109375" style="132" customWidth="1"/>
    <col min="15109" max="15109" width="18.5703125" style="132" customWidth="1"/>
    <col min="15110" max="15111" width="19" style="132" customWidth="1"/>
    <col min="15112" max="15360" width="9.140625" style="132"/>
    <col min="15361" max="15361" width="4.5703125" style="132" customWidth="1"/>
    <col min="15362" max="15362" width="35.140625" style="132" customWidth="1"/>
    <col min="15363" max="15363" width="31.85546875" style="132" customWidth="1"/>
    <col min="15364" max="15364" width="17.7109375" style="132" customWidth="1"/>
    <col min="15365" max="15365" width="18.5703125" style="132" customWidth="1"/>
    <col min="15366" max="15367" width="19" style="132" customWidth="1"/>
    <col min="15368" max="15616" width="9.140625" style="132"/>
    <col min="15617" max="15617" width="4.5703125" style="132" customWidth="1"/>
    <col min="15618" max="15618" width="35.140625" style="132" customWidth="1"/>
    <col min="15619" max="15619" width="31.85546875" style="132" customWidth="1"/>
    <col min="15620" max="15620" width="17.7109375" style="132" customWidth="1"/>
    <col min="15621" max="15621" width="18.5703125" style="132" customWidth="1"/>
    <col min="15622" max="15623" width="19" style="132" customWidth="1"/>
    <col min="15624" max="15872" width="9.140625" style="132"/>
    <col min="15873" max="15873" width="4.5703125" style="132" customWidth="1"/>
    <col min="15874" max="15874" width="35.140625" style="132" customWidth="1"/>
    <col min="15875" max="15875" width="31.85546875" style="132" customWidth="1"/>
    <col min="15876" max="15876" width="17.7109375" style="132" customWidth="1"/>
    <col min="15877" max="15877" width="18.5703125" style="132" customWidth="1"/>
    <col min="15878" max="15879" width="19" style="132" customWidth="1"/>
    <col min="15880" max="16128" width="9.140625" style="132"/>
    <col min="16129" max="16129" width="4.5703125" style="132" customWidth="1"/>
    <col min="16130" max="16130" width="35.140625" style="132" customWidth="1"/>
    <col min="16131" max="16131" width="31.85546875" style="132" customWidth="1"/>
    <col min="16132" max="16132" width="17.7109375" style="132" customWidth="1"/>
    <col min="16133" max="16133" width="18.5703125" style="132" customWidth="1"/>
    <col min="16134" max="16135" width="19" style="132" customWidth="1"/>
    <col min="16136" max="16384" width="9.140625" style="132"/>
  </cols>
  <sheetData>
    <row r="1" spans="1:8" s="146" customFormat="1" ht="15">
      <c r="E1" s="713" t="s">
        <v>84</v>
      </c>
      <c r="F1" s="714"/>
      <c r="G1" s="714"/>
      <c r="H1" s="714"/>
    </row>
    <row r="3" spans="1:8" s="146" customFormat="1" ht="51.6" customHeight="1">
      <c r="A3" s="715" t="s">
        <v>376</v>
      </c>
      <c r="B3" s="715"/>
      <c r="C3" s="715"/>
      <c r="D3" s="715"/>
      <c r="E3" s="715"/>
      <c r="F3" s="715"/>
      <c r="G3" s="715"/>
      <c r="H3" s="715"/>
    </row>
    <row r="4" spans="1:8" s="146" customFormat="1" ht="25.5" customHeight="1">
      <c r="A4" s="716" t="s">
        <v>208</v>
      </c>
      <c r="B4" s="716"/>
      <c r="C4" s="716"/>
      <c r="D4" s="716"/>
      <c r="E4" s="716"/>
      <c r="F4" s="716"/>
      <c r="G4" s="716"/>
      <c r="H4" s="716"/>
    </row>
    <row r="6" spans="1:8" s="146" customFormat="1" ht="24" customHeight="1">
      <c r="A6" s="717" t="s">
        <v>47</v>
      </c>
      <c r="B6" s="718" t="s">
        <v>83</v>
      </c>
      <c r="C6" s="718" t="s">
        <v>97</v>
      </c>
      <c r="D6" s="718" t="s">
        <v>210</v>
      </c>
      <c r="E6" s="726" t="s">
        <v>227</v>
      </c>
      <c r="F6" s="727"/>
      <c r="G6" s="728"/>
      <c r="H6" s="718" t="s">
        <v>211</v>
      </c>
    </row>
    <row r="7" spans="1:8" s="146" customFormat="1" ht="9" customHeight="1">
      <c r="A7" s="717"/>
      <c r="B7" s="719"/>
      <c r="C7" s="719"/>
      <c r="D7" s="732"/>
      <c r="E7" s="729"/>
      <c r="F7" s="730"/>
      <c r="G7" s="731"/>
      <c r="H7" s="719"/>
    </row>
    <row r="8" spans="1:8" s="146" customFormat="1" ht="40.9" customHeight="1">
      <c r="A8" s="717"/>
      <c r="B8" s="720"/>
      <c r="C8" s="720"/>
      <c r="D8" s="733"/>
      <c r="E8" s="517" t="s">
        <v>93</v>
      </c>
      <c r="F8" s="517" t="s">
        <v>206</v>
      </c>
      <c r="G8" s="517" t="s">
        <v>375</v>
      </c>
      <c r="H8" s="720"/>
    </row>
    <row r="9" spans="1:8" s="146" customFormat="1">
      <c r="A9" s="280" t="s">
        <v>2</v>
      </c>
      <c r="B9" s="280" t="s">
        <v>103</v>
      </c>
      <c r="C9" s="280" t="s">
        <v>209</v>
      </c>
      <c r="D9" s="280">
        <v>1</v>
      </c>
      <c r="E9" s="280">
        <v>2</v>
      </c>
      <c r="F9" s="280">
        <v>3</v>
      </c>
      <c r="G9" s="280">
        <v>4</v>
      </c>
      <c r="H9" s="280">
        <v>5</v>
      </c>
    </row>
    <row r="10" spans="1:8" ht="25.15" customHeight="1">
      <c r="A10" s="255" t="s">
        <v>212</v>
      </c>
      <c r="B10" s="256" t="s">
        <v>299</v>
      </c>
      <c r="C10" s="256"/>
      <c r="D10" s="257"/>
      <c r="E10" s="258"/>
      <c r="F10" s="258"/>
      <c r="G10" s="258"/>
      <c r="H10" s="259"/>
    </row>
    <row r="11" spans="1:8" ht="29.45" customHeight="1">
      <c r="A11" s="260" t="s">
        <v>108</v>
      </c>
      <c r="B11" s="261" t="s">
        <v>213</v>
      </c>
      <c r="C11" s="261"/>
      <c r="D11" s="262"/>
      <c r="E11" s="263"/>
      <c r="F11" s="263"/>
      <c r="G11" s="263"/>
      <c r="H11" s="264"/>
    </row>
    <row r="12" spans="1:8" ht="38.25">
      <c r="A12" s="260" t="s">
        <v>110</v>
      </c>
      <c r="B12" s="261" t="s">
        <v>300</v>
      </c>
      <c r="C12" s="261"/>
      <c r="D12" s="262"/>
      <c r="E12" s="263"/>
      <c r="F12" s="263"/>
      <c r="G12" s="263"/>
      <c r="H12" s="264"/>
    </row>
    <row r="13" spans="1:8" ht="20.45" customHeight="1">
      <c r="A13" s="260" t="s">
        <v>112</v>
      </c>
      <c r="B13" s="261" t="s">
        <v>301</v>
      </c>
      <c r="C13" s="261"/>
      <c r="D13" s="262"/>
      <c r="E13" s="263"/>
      <c r="F13" s="263"/>
      <c r="G13" s="263"/>
      <c r="H13" s="264"/>
    </row>
    <row r="14" spans="1:8" ht="20.45" customHeight="1">
      <c r="A14" s="260" t="s">
        <v>114</v>
      </c>
      <c r="B14" s="261" t="s">
        <v>214</v>
      </c>
      <c r="C14" s="261"/>
      <c r="D14" s="262"/>
      <c r="E14" s="263"/>
      <c r="F14" s="263"/>
      <c r="G14" s="263"/>
      <c r="H14" s="264"/>
    </row>
    <row r="15" spans="1:8" ht="43.9" customHeight="1">
      <c r="A15" s="255" t="s">
        <v>37</v>
      </c>
      <c r="B15" s="256" t="s">
        <v>302</v>
      </c>
      <c r="C15" s="256"/>
      <c r="D15" s="257"/>
      <c r="E15" s="258"/>
      <c r="F15" s="258"/>
      <c r="G15" s="258"/>
      <c r="H15" s="259"/>
    </row>
    <row r="16" spans="1:8" ht="25.5">
      <c r="A16" s="265" t="s">
        <v>198</v>
      </c>
      <c r="B16" s="261" t="s">
        <v>303</v>
      </c>
      <c r="C16" s="261"/>
      <c r="D16" s="262"/>
      <c r="E16" s="263"/>
      <c r="F16" s="263"/>
      <c r="G16" s="263"/>
      <c r="H16" s="264"/>
    </row>
    <row r="17" spans="1:10" ht="25.5">
      <c r="A17" s="265" t="s">
        <v>117</v>
      </c>
      <c r="B17" s="261" t="s">
        <v>304</v>
      </c>
      <c r="C17" s="261"/>
      <c r="D17" s="262"/>
      <c r="E17" s="263"/>
      <c r="F17" s="263"/>
      <c r="G17" s="263"/>
      <c r="H17" s="264"/>
    </row>
    <row r="18" spans="1:10" ht="45.6" customHeight="1">
      <c r="A18" s="265" t="s">
        <v>215</v>
      </c>
      <c r="B18" s="266" t="s">
        <v>216</v>
      </c>
      <c r="C18" s="266"/>
      <c r="D18" s="262"/>
      <c r="E18" s="263"/>
      <c r="F18" s="263"/>
      <c r="G18" s="263"/>
      <c r="H18" s="264"/>
    </row>
    <row r="19" spans="1:10" ht="16.899999999999999" customHeight="1">
      <c r="A19" s="265" t="s">
        <v>217</v>
      </c>
      <c r="B19" s="266" t="s">
        <v>305</v>
      </c>
      <c r="C19" s="266"/>
      <c r="D19" s="262"/>
      <c r="E19" s="263"/>
      <c r="F19" s="263"/>
      <c r="G19" s="263"/>
      <c r="H19" s="264"/>
    </row>
    <row r="20" spans="1:10" ht="19.149999999999999" customHeight="1">
      <c r="A20" s="265" t="s">
        <v>218</v>
      </c>
      <c r="B20" s="267" t="s">
        <v>306</v>
      </c>
      <c r="C20" s="267"/>
      <c r="D20" s="262"/>
      <c r="E20" s="263"/>
      <c r="F20" s="263"/>
      <c r="G20" s="263"/>
      <c r="H20" s="264"/>
    </row>
    <row r="21" spans="1:10" ht="33" customHeight="1">
      <c r="A21" s="265" t="s">
        <v>219</v>
      </c>
      <c r="B21" s="267" t="s">
        <v>307</v>
      </c>
      <c r="C21" s="267"/>
      <c r="D21" s="262"/>
      <c r="E21" s="263"/>
      <c r="F21" s="263"/>
      <c r="G21" s="263"/>
      <c r="H21" s="264"/>
    </row>
    <row r="22" spans="1:10" ht="41.45" customHeight="1">
      <c r="A22" s="265" t="s">
        <v>220</v>
      </c>
      <c r="B22" s="266" t="s">
        <v>308</v>
      </c>
      <c r="C22" s="266"/>
      <c r="D22" s="262"/>
      <c r="E22" s="263"/>
      <c r="F22" s="263"/>
      <c r="G22" s="263"/>
      <c r="H22" s="264"/>
    </row>
    <row r="23" spans="1:10" ht="16.149999999999999" customHeight="1">
      <c r="A23" s="265" t="s">
        <v>221</v>
      </c>
      <c r="B23" s="266" t="s">
        <v>222</v>
      </c>
      <c r="C23" s="266"/>
      <c r="D23" s="262"/>
      <c r="E23" s="263"/>
      <c r="F23" s="263"/>
      <c r="G23" s="263"/>
      <c r="H23" s="264"/>
    </row>
    <row r="24" spans="1:10" ht="45" customHeight="1">
      <c r="A24" s="268" t="s">
        <v>223</v>
      </c>
      <c r="B24" s="266" t="s">
        <v>309</v>
      </c>
      <c r="C24" s="266"/>
      <c r="D24" s="262"/>
      <c r="E24" s="263"/>
      <c r="F24" s="263"/>
      <c r="G24" s="263"/>
      <c r="H24" s="264"/>
    </row>
    <row r="25" spans="1:10" ht="18.600000000000001" customHeight="1">
      <c r="A25" s="268" t="s">
        <v>224</v>
      </c>
      <c r="B25" s="261" t="s">
        <v>214</v>
      </c>
      <c r="C25" s="261"/>
      <c r="D25" s="262"/>
      <c r="E25" s="263"/>
      <c r="F25" s="263"/>
      <c r="G25" s="263"/>
      <c r="H25" s="264"/>
    </row>
    <row r="26" spans="1:10" ht="30.6" customHeight="1">
      <c r="A26" s="269" t="s">
        <v>76</v>
      </c>
      <c r="B26" s="256" t="s">
        <v>225</v>
      </c>
      <c r="C26" s="256"/>
      <c r="D26" s="257"/>
      <c r="E26" s="258"/>
      <c r="F26" s="258"/>
      <c r="G26" s="258"/>
      <c r="H26" s="259"/>
    </row>
    <row r="27" spans="1:10" s="317" customFormat="1" ht="17.45" customHeight="1">
      <c r="A27" s="721" t="s">
        <v>75</v>
      </c>
      <c r="B27" s="721"/>
      <c r="C27" s="721"/>
      <c r="D27" s="721"/>
      <c r="E27" s="315"/>
      <c r="F27" s="315"/>
      <c r="G27" s="315"/>
      <c r="H27" s="316"/>
    </row>
    <row r="28" spans="1:10" s="317" customFormat="1" ht="16.149999999999999" customHeight="1">
      <c r="A28" s="722" t="s">
        <v>226</v>
      </c>
      <c r="B28" s="723"/>
      <c r="C28" s="723"/>
      <c r="D28" s="723"/>
      <c r="E28" s="724"/>
      <c r="F28" s="315"/>
      <c r="G28" s="318"/>
      <c r="H28" s="319"/>
    </row>
    <row r="29" spans="1:10" ht="11.25" customHeight="1">
      <c r="A29" s="117"/>
      <c r="B29" s="117"/>
      <c r="C29" s="117"/>
      <c r="D29" s="117"/>
      <c r="E29" s="117"/>
      <c r="F29" s="117"/>
      <c r="G29" s="117"/>
      <c r="H29" s="120"/>
    </row>
    <row r="30" spans="1:10" s="270" customFormat="1" ht="30.75" customHeight="1">
      <c r="B30" s="725" t="s">
        <v>394</v>
      </c>
      <c r="C30" s="725"/>
      <c r="D30" s="725"/>
      <c r="E30" s="725"/>
      <c r="F30" s="725"/>
      <c r="G30" s="725"/>
      <c r="H30" s="725"/>
      <c r="I30" s="279"/>
    </row>
    <row r="31" spans="1:10" s="270" customFormat="1" ht="15">
      <c r="B31" s="271"/>
      <c r="C31" s="272"/>
      <c r="D31" s="272"/>
      <c r="E31" s="271"/>
      <c r="F31" s="271"/>
      <c r="G31" s="271"/>
      <c r="H31" s="271"/>
      <c r="I31" s="271"/>
    </row>
    <row r="32" spans="1:10" s="270" customFormat="1" ht="15.75">
      <c r="B32" s="146" t="s">
        <v>14</v>
      </c>
      <c r="C32" s="146"/>
      <c r="D32" s="146"/>
      <c r="E32" s="273"/>
      <c r="F32" s="146" t="s">
        <v>15</v>
      </c>
      <c r="G32" s="273"/>
      <c r="H32" s="274"/>
      <c r="I32" s="274"/>
      <c r="J32" s="275"/>
    </row>
    <row r="33" spans="2:10" s="270" customFormat="1" ht="15.75">
      <c r="B33" s="146" t="s">
        <v>16</v>
      </c>
      <c r="C33" s="146"/>
      <c r="D33" s="146"/>
      <c r="E33" s="273"/>
      <c r="F33" s="61" t="s">
        <v>17</v>
      </c>
      <c r="G33" s="273"/>
      <c r="H33" s="274"/>
      <c r="I33" s="274"/>
      <c r="J33" s="275"/>
    </row>
    <row r="34" spans="2:10" s="270" customFormat="1" ht="15.75">
      <c r="B34" s="61" t="s">
        <v>18</v>
      </c>
      <c r="C34" s="146"/>
      <c r="D34" s="146"/>
      <c r="E34" s="273"/>
      <c r="F34" s="146"/>
      <c r="G34" s="273"/>
      <c r="H34" s="274"/>
      <c r="I34" s="274"/>
      <c r="J34" s="275"/>
    </row>
    <row r="35" spans="2:10" s="270" customFormat="1" ht="15">
      <c r="B35" s="146"/>
      <c r="C35" s="146"/>
      <c r="D35" s="146"/>
      <c r="E35" s="273"/>
      <c r="F35" s="146" t="s">
        <v>19</v>
      </c>
      <c r="G35" s="273"/>
      <c r="H35" s="276"/>
      <c r="I35" s="276"/>
      <c r="J35" s="277"/>
    </row>
    <row r="36" spans="2:10" s="270" customFormat="1" ht="15">
      <c r="B36" s="278"/>
      <c r="C36" s="278"/>
      <c r="D36" s="278"/>
      <c r="E36" s="278"/>
      <c r="F36" s="278"/>
      <c r="G36" s="278"/>
      <c r="H36" s="276"/>
      <c r="I36" s="276"/>
      <c r="J36" s="277"/>
    </row>
    <row r="37" spans="2:10" s="270" customFormat="1" ht="12.6" customHeight="1">
      <c r="B37" s="278"/>
      <c r="C37" s="278"/>
      <c r="D37" s="278"/>
      <c r="E37" s="278"/>
      <c r="F37" s="146" t="s">
        <v>91</v>
      </c>
      <c r="G37" s="146"/>
      <c r="H37" s="276"/>
      <c r="I37" s="276"/>
      <c r="J37" s="277"/>
    </row>
  </sheetData>
  <mergeCells count="12">
    <mergeCell ref="A27:D27"/>
    <mergeCell ref="A28:E28"/>
    <mergeCell ref="B30:H30"/>
    <mergeCell ref="E6:G7"/>
    <mergeCell ref="D6:D8"/>
    <mergeCell ref="E1:H1"/>
    <mergeCell ref="A3:H3"/>
    <mergeCell ref="A4:H4"/>
    <mergeCell ref="A6:A8"/>
    <mergeCell ref="B6:B8"/>
    <mergeCell ref="H6:H8"/>
    <mergeCell ref="C6:C8"/>
  </mergeCells>
  <pageMargins left="0.19685039370078741" right="0.19685039370078741" top="0.55118110236220474" bottom="0.15748031496062992" header="0.15748031496062992" footer="0.15748031496062992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="60" zoomScaleNormal="60" workbookViewId="0">
      <selection activeCell="D37" sqref="D37"/>
    </sheetView>
  </sheetViews>
  <sheetFormatPr defaultColWidth="9" defaultRowHeight="15.75"/>
  <cols>
    <col min="1" max="1" width="5.42578125" style="617" customWidth="1"/>
    <col min="2" max="2" width="27.28515625" style="617" customWidth="1"/>
    <col min="3" max="4" width="7.5703125" style="617" customWidth="1"/>
    <col min="5" max="5" width="10.28515625" style="617" customWidth="1"/>
    <col min="6" max="6" width="5.7109375" style="617" customWidth="1"/>
    <col min="7" max="7" width="11.42578125" style="617" customWidth="1"/>
    <col min="8" max="8" width="11" style="617" customWidth="1"/>
    <col min="9" max="9" width="17.140625" style="617" customWidth="1"/>
    <col min="10" max="10" width="18.140625" style="617" customWidth="1"/>
    <col min="11" max="11" width="16.7109375" style="617" customWidth="1"/>
    <col min="12" max="12" width="14.42578125" style="617" customWidth="1"/>
    <col min="13" max="13" width="15" style="617" customWidth="1"/>
    <col min="14" max="14" width="16.85546875" style="617" customWidth="1"/>
    <col min="15" max="15" width="16.140625" style="617" customWidth="1"/>
    <col min="16" max="16" width="8.5703125" style="617" customWidth="1"/>
    <col min="17" max="17" width="10" style="617" customWidth="1"/>
    <col min="18" max="18" width="14.7109375" style="617" customWidth="1"/>
    <col min="19" max="19" width="13.85546875" style="617" customWidth="1"/>
    <col min="20" max="20" width="13.7109375" style="617" customWidth="1"/>
    <col min="21" max="21" width="14.7109375" style="617" customWidth="1"/>
    <col min="22" max="22" width="9.140625" style="617" customWidth="1"/>
    <col min="23" max="23" width="9.28515625" style="617" customWidth="1"/>
    <col min="24" max="24" width="14.85546875" style="617" customWidth="1"/>
    <col min="25" max="25" width="8.42578125" style="617" customWidth="1"/>
    <col min="26" max="26" width="8.85546875" style="617" customWidth="1"/>
    <col min="27" max="27" width="14.140625" style="617" customWidth="1"/>
    <col min="28" max="28" width="8.28515625" style="617" customWidth="1"/>
    <col min="29" max="29" width="9" style="617"/>
    <col min="30" max="31" width="14" style="617" customWidth="1"/>
    <col min="32" max="32" width="15.85546875" style="617" customWidth="1"/>
    <col min="33" max="256" width="9" style="617"/>
    <col min="257" max="257" width="5.42578125" style="617" customWidth="1"/>
    <col min="258" max="258" width="27.28515625" style="617" customWidth="1"/>
    <col min="259" max="260" width="7.5703125" style="617" customWidth="1"/>
    <col min="261" max="261" width="10.28515625" style="617" customWidth="1"/>
    <col min="262" max="262" width="5.7109375" style="617" customWidth="1"/>
    <col min="263" max="263" width="11.42578125" style="617" customWidth="1"/>
    <col min="264" max="264" width="11" style="617" customWidth="1"/>
    <col min="265" max="265" width="13.5703125" style="617" customWidth="1"/>
    <col min="266" max="267" width="13.140625" style="617" customWidth="1"/>
    <col min="268" max="268" width="14.42578125" style="617" customWidth="1"/>
    <col min="269" max="269" width="11.7109375" style="617" customWidth="1"/>
    <col min="270" max="271" width="11.42578125" style="617" customWidth="1"/>
    <col min="272" max="272" width="8.5703125" style="617" customWidth="1"/>
    <col min="273" max="273" width="10" style="617" customWidth="1"/>
    <col min="274" max="274" width="14.7109375" style="617" customWidth="1"/>
    <col min="275" max="275" width="13.85546875" style="617" customWidth="1"/>
    <col min="276" max="276" width="13.7109375" style="617" customWidth="1"/>
    <col min="277" max="277" width="14.7109375" style="617" customWidth="1"/>
    <col min="278" max="278" width="9.140625" style="617" customWidth="1"/>
    <col min="279" max="279" width="9.28515625" style="617" customWidth="1"/>
    <col min="280" max="280" width="14.85546875" style="617" customWidth="1"/>
    <col min="281" max="281" width="8.42578125" style="617" customWidth="1"/>
    <col min="282" max="282" width="8.85546875" style="617" customWidth="1"/>
    <col min="283" max="283" width="14.140625" style="617" customWidth="1"/>
    <col min="284" max="284" width="8.28515625" style="617" customWidth="1"/>
    <col min="285" max="285" width="9" style="617"/>
    <col min="286" max="287" width="14" style="617" customWidth="1"/>
    <col min="288" max="288" width="15.85546875" style="617" customWidth="1"/>
    <col min="289" max="512" width="9" style="617"/>
    <col min="513" max="513" width="5.42578125" style="617" customWidth="1"/>
    <col min="514" max="514" width="27.28515625" style="617" customWidth="1"/>
    <col min="515" max="516" width="7.5703125" style="617" customWidth="1"/>
    <col min="517" max="517" width="10.28515625" style="617" customWidth="1"/>
    <col min="518" max="518" width="5.7109375" style="617" customWidth="1"/>
    <col min="519" max="519" width="11.42578125" style="617" customWidth="1"/>
    <col min="520" max="520" width="11" style="617" customWidth="1"/>
    <col min="521" max="521" width="13.5703125" style="617" customWidth="1"/>
    <col min="522" max="523" width="13.140625" style="617" customWidth="1"/>
    <col min="524" max="524" width="14.42578125" style="617" customWidth="1"/>
    <col min="525" max="525" width="11.7109375" style="617" customWidth="1"/>
    <col min="526" max="527" width="11.42578125" style="617" customWidth="1"/>
    <col min="528" max="528" width="8.5703125" style="617" customWidth="1"/>
    <col min="529" max="529" width="10" style="617" customWidth="1"/>
    <col min="530" max="530" width="14.7109375" style="617" customWidth="1"/>
    <col min="531" max="531" width="13.85546875" style="617" customWidth="1"/>
    <col min="532" max="532" width="13.7109375" style="617" customWidth="1"/>
    <col min="533" max="533" width="14.7109375" style="617" customWidth="1"/>
    <col min="534" max="534" width="9.140625" style="617" customWidth="1"/>
    <col min="535" max="535" width="9.28515625" style="617" customWidth="1"/>
    <col min="536" max="536" width="14.85546875" style="617" customWidth="1"/>
    <col min="537" max="537" width="8.42578125" style="617" customWidth="1"/>
    <col min="538" max="538" width="8.85546875" style="617" customWidth="1"/>
    <col min="539" max="539" width="14.140625" style="617" customWidth="1"/>
    <col min="540" max="540" width="8.28515625" style="617" customWidth="1"/>
    <col min="541" max="541" width="9" style="617"/>
    <col min="542" max="543" width="14" style="617" customWidth="1"/>
    <col min="544" max="544" width="15.85546875" style="617" customWidth="1"/>
    <col min="545" max="768" width="9" style="617"/>
    <col min="769" max="769" width="5.42578125" style="617" customWidth="1"/>
    <col min="770" max="770" width="27.28515625" style="617" customWidth="1"/>
    <col min="771" max="772" width="7.5703125" style="617" customWidth="1"/>
    <col min="773" max="773" width="10.28515625" style="617" customWidth="1"/>
    <col min="774" max="774" width="5.7109375" style="617" customWidth="1"/>
    <col min="775" max="775" width="11.42578125" style="617" customWidth="1"/>
    <col min="776" max="776" width="11" style="617" customWidth="1"/>
    <col min="777" max="777" width="13.5703125" style="617" customWidth="1"/>
    <col min="778" max="779" width="13.140625" style="617" customWidth="1"/>
    <col min="780" max="780" width="14.42578125" style="617" customWidth="1"/>
    <col min="781" max="781" width="11.7109375" style="617" customWidth="1"/>
    <col min="782" max="783" width="11.42578125" style="617" customWidth="1"/>
    <col min="784" max="784" width="8.5703125" style="617" customWidth="1"/>
    <col min="785" max="785" width="10" style="617" customWidth="1"/>
    <col min="786" max="786" width="14.7109375" style="617" customWidth="1"/>
    <col min="787" max="787" width="13.85546875" style="617" customWidth="1"/>
    <col min="788" max="788" width="13.7109375" style="617" customWidth="1"/>
    <col min="789" max="789" width="14.7109375" style="617" customWidth="1"/>
    <col min="790" max="790" width="9.140625" style="617" customWidth="1"/>
    <col min="791" max="791" width="9.28515625" style="617" customWidth="1"/>
    <col min="792" max="792" width="14.85546875" style="617" customWidth="1"/>
    <col min="793" max="793" width="8.42578125" style="617" customWidth="1"/>
    <col min="794" max="794" width="8.85546875" style="617" customWidth="1"/>
    <col min="795" max="795" width="14.140625" style="617" customWidth="1"/>
    <col min="796" max="796" width="8.28515625" style="617" customWidth="1"/>
    <col min="797" max="797" width="9" style="617"/>
    <col min="798" max="799" width="14" style="617" customWidth="1"/>
    <col min="800" max="800" width="15.85546875" style="617" customWidth="1"/>
    <col min="801" max="1024" width="9" style="617"/>
    <col min="1025" max="1025" width="5.42578125" style="617" customWidth="1"/>
    <col min="1026" max="1026" width="27.28515625" style="617" customWidth="1"/>
    <col min="1027" max="1028" width="7.5703125" style="617" customWidth="1"/>
    <col min="1029" max="1029" width="10.28515625" style="617" customWidth="1"/>
    <col min="1030" max="1030" width="5.7109375" style="617" customWidth="1"/>
    <col min="1031" max="1031" width="11.42578125" style="617" customWidth="1"/>
    <col min="1032" max="1032" width="11" style="617" customWidth="1"/>
    <col min="1033" max="1033" width="13.5703125" style="617" customWidth="1"/>
    <col min="1034" max="1035" width="13.140625" style="617" customWidth="1"/>
    <col min="1036" max="1036" width="14.42578125" style="617" customWidth="1"/>
    <col min="1037" max="1037" width="11.7109375" style="617" customWidth="1"/>
    <col min="1038" max="1039" width="11.42578125" style="617" customWidth="1"/>
    <col min="1040" max="1040" width="8.5703125" style="617" customWidth="1"/>
    <col min="1041" max="1041" width="10" style="617" customWidth="1"/>
    <col min="1042" max="1042" width="14.7109375" style="617" customWidth="1"/>
    <col min="1043" max="1043" width="13.85546875" style="617" customWidth="1"/>
    <col min="1044" max="1044" width="13.7109375" style="617" customWidth="1"/>
    <col min="1045" max="1045" width="14.7109375" style="617" customWidth="1"/>
    <col min="1046" max="1046" width="9.140625" style="617" customWidth="1"/>
    <col min="1047" max="1047" width="9.28515625" style="617" customWidth="1"/>
    <col min="1048" max="1048" width="14.85546875" style="617" customWidth="1"/>
    <col min="1049" max="1049" width="8.42578125" style="617" customWidth="1"/>
    <col min="1050" max="1050" width="8.85546875" style="617" customWidth="1"/>
    <col min="1051" max="1051" width="14.140625" style="617" customWidth="1"/>
    <col min="1052" max="1052" width="8.28515625" style="617" customWidth="1"/>
    <col min="1053" max="1053" width="9" style="617"/>
    <col min="1054" max="1055" width="14" style="617" customWidth="1"/>
    <col min="1056" max="1056" width="15.85546875" style="617" customWidth="1"/>
    <col min="1057" max="1280" width="9" style="617"/>
    <col min="1281" max="1281" width="5.42578125" style="617" customWidth="1"/>
    <col min="1282" max="1282" width="27.28515625" style="617" customWidth="1"/>
    <col min="1283" max="1284" width="7.5703125" style="617" customWidth="1"/>
    <col min="1285" max="1285" width="10.28515625" style="617" customWidth="1"/>
    <col min="1286" max="1286" width="5.7109375" style="617" customWidth="1"/>
    <col min="1287" max="1287" width="11.42578125" style="617" customWidth="1"/>
    <col min="1288" max="1288" width="11" style="617" customWidth="1"/>
    <col min="1289" max="1289" width="13.5703125" style="617" customWidth="1"/>
    <col min="1290" max="1291" width="13.140625" style="617" customWidth="1"/>
    <col min="1292" max="1292" width="14.42578125" style="617" customWidth="1"/>
    <col min="1293" max="1293" width="11.7109375" style="617" customWidth="1"/>
    <col min="1294" max="1295" width="11.42578125" style="617" customWidth="1"/>
    <col min="1296" max="1296" width="8.5703125" style="617" customWidth="1"/>
    <col min="1297" max="1297" width="10" style="617" customWidth="1"/>
    <col min="1298" max="1298" width="14.7109375" style="617" customWidth="1"/>
    <col min="1299" max="1299" width="13.85546875" style="617" customWidth="1"/>
    <col min="1300" max="1300" width="13.7109375" style="617" customWidth="1"/>
    <col min="1301" max="1301" width="14.7109375" style="617" customWidth="1"/>
    <col min="1302" max="1302" width="9.140625" style="617" customWidth="1"/>
    <col min="1303" max="1303" width="9.28515625" style="617" customWidth="1"/>
    <col min="1304" max="1304" width="14.85546875" style="617" customWidth="1"/>
    <col min="1305" max="1305" width="8.42578125" style="617" customWidth="1"/>
    <col min="1306" max="1306" width="8.85546875" style="617" customWidth="1"/>
    <col min="1307" max="1307" width="14.140625" style="617" customWidth="1"/>
    <col min="1308" max="1308" width="8.28515625" style="617" customWidth="1"/>
    <col min="1309" max="1309" width="9" style="617"/>
    <col min="1310" max="1311" width="14" style="617" customWidth="1"/>
    <col min="1312" max="1312" width="15.85546875" style="617" customWidth="1"/>
    <col min="1313" max="1536" width="9" style="617"/>
    <col min="1537" max="1537" width="5.42578125" style="617" customWidth="1"/>
    <col min="1538" max="1538" width="27.28515625" style="617" customWidth="1"/>
    <col min="1539" max="1540" width="7.5703125" style="617" customWidth="1"/>
    <col min="1541" max="1541" width="10.28515625" style="617" customWidth="1"/>
    <col min="1542" max="1542" width="5.7109375" style="617" customWidth="1"/>
    <col min="1543" max="1543" width="11.42578125" style="617" customWidth="1"/>
    <col min="1544" max="1544" width="11" style="617" customWidth="1"/>
    <col min="1545" max="1545" width="13.5703125" style="617" customWidth="1"/>
    <col min="1546" max="1547" width="13.140625" style="617" customWidth="1"/>
    <col min="1548" max="1548" width="14.42578125" style="617" customWidth="1"/>
    <col min="1549" max="1549" width="11.7109375" style="617" customWidth="1"/>
    <col min="1550" max="1551" width="11.42578125" style="617" customWidth="1"/>
    <col min="1552" max="1552" width="8.5703125" style="617" customWidth="1"/>
    <col min="1553" max="1553" width="10" style="617" customWidth="1"/>
    <col min="1554" max="1554" width="14.7109375" style="617" customWidth="1"/>
    <col min="1555" max="1555" width="13.85546875" style="617" customWidth="1"/>
    <col min="1556" max="1556" width="13.7109375" style="617" customWidth="1"/>
    <col min="1557" max="1557" width="14.7109375" style="617" customWidth="1"/>
    <col min="1558" max="1558" width="9.140625" style="617" customWidth="1"/>
    <col min="1559" max="1559" width="9.28515625" style="617" customWidth="1"/>
    <col min="1560" max="1560" width="14.85546875" style="617" customWidth="1"/>
    <col min="1561" max="1561" width="8.42578125" style="617" customWidth="1"/>
    <col min="1562" max="1562" width="8.85546875" style="617" customWidth="1"/>
    <col min="1563" max="1563" width="14.140625" style="617" customWidth="1"/>
    <col min="1564" max="1564" width="8.28515625" style="617" customWidth="1"/>
    <col min="1565" max="1565" width="9" style="617"/>
    <col min="1566" max="1567" width="14" style="617" customWidth="1"/>
    <col min="1568" max="1568" width="15.85546875" style="617" customWidth="1"/>
    <col min="1569" max="1792" width="9" style="617"/>
    <col min="1793" max="1793" width="5.42578125" style="617" customWidth="1"/>
    <col min="1794" max="1794" width="27.28515625" style="617" customWidth="1"/>
    <col min="1795" max="1796" width="7.5703125" style="617" customWidth="1"/>
    <col min="1797" max="1797" width="10.28515625" style="617" customWidth="1"/>
    <col min="1798" max="1798" width="5.7109375" style="617" customWidth="1"/>
    <col min="1799" max="1799" width="11.42578125" style="617" customWidth="1"/>
    <col min="1800" max="1800" width="11" style="617" customWidth="1"/>
    <col min="1801" max="1801" width="13.5703125" style="617" customWidth="1"/>
    <col min="1802" max="1803" width="13.140625" style="617" customWidth="1"/>
    <col min="1804" max="1804" width="14.42578125" style="617" customWidth="1"/>
    <col min="1805" max="1805" width="11.7109375" style="617" customWidth="1"/>
    <col min="1806" max="1807" width="11.42578125" style="617" customWidth="1"/>
    <col min="1808" max="1808" width="8.5703125" style="617" customWidth="1"/>
    <col min="1809" max="1809" width="10" style="617" customWidth="1"/>
    <col min="1810" max="1810" width="14.7109375" style="617" customWidth="1"/>
    <col min="1811" max="1811" width="13.85546875" style="617" customWidth="1"/>
    <col min="1812" max="1812" width="13.7109375" style="617" customWidth="1"/>
    <col min="1813" max="1813" width="14.7109375" style="617" customWidth="1"/>
    <col min="1814" max="1814" width="9.140625" style="617" customWidth="1"/>
    <col min="1815" max="1815" width="9.28515625" style="617" customWidth="1"/>
    <col min="1816" max="1816" width="14.85546875" style="617" customWidth="1"/>
    <col min="1817" max="1817" width="8.42578125" style="617" customWidth="1"/>
    <col min="1818" max="1818" width="8.85546875" style="617" customWidth="1"/>
    <col min="1819" max="1819" width="14.140625" style="617" customWidth="1"/>
    <col min="1820" max="1820" width="8.28515625" style="617" customWidth="1"/>
    <col min="1821" max="1821" width="9" style="617"/>
    <col min="1822" max="1823" width="14" style="617" customWidth="1"/>
    <col min="1824" max="1824" width="15.85546875" style="617" customWidth="1"/>
    <col min="1825" max="2048" width="9" style="617"/>
    <col min="2049" max="2049" width="5.42578125" style="617" customWidth="1"/>
    <col min="2050" max="2050" width="27.28515625" style="617" customWidth="1"/>
    <col min="2051" max="2052" width="7.5703125" style="617" customWidth="1"/>
    <col min="2053" max="2053" width="10.28515625" style="617" customWidth="1"/>
    <col min="2054" max="2054" width="5.7109375" style="617" customWidth="1"/>
    <col min="2055" max="2055" width="11.42578125" style="617" customWidth="1"/>
    <col min="2056" max="2056" width="11" style="617" customWidth="1"/>
    <col min="2057" max="2057" width="13.5703125" style="617" customWidth="1"/>
    <col min="2058" max="2059" width="13.140625" style="617" customWidth="1"/>
    <col min="2060" max="2060" width="14.42578125" style="617" customWidth="1"/>
    <col min="2061" max="2061" width="11.7109375" style="617" customWidth="1"/>
    <col min="2062" max="2063" width="11.42578125" style="617" customWidth="1"/>
    <col min="2064" max="2064" width="8.5703125" style="617" customWidth="1"/>
    <col min="2065" max="2065" width="10" style="617" customWidth="1"/>
    <col min="2066" max="2066" width="14.7109375" style="617" customWidth="1"/>
    <col min="2067" max="2067" width="13.85546875" style="617" customWidth="1"/>
    <col min="2068" max="2068" width="13.7109375" style="617" customWidth="1"/>
    <col min="2069" max="2069" width="14.7109375" style="617" customWidth="1"/>
    <col min="2070" max="2070" width="9.140625" style="617" customWidth="1"/>
    <col min="2071" max="2071" width="9.28515625" style="617" customWidth="1"/>
    <col min="2072" max="2072" width="14.85546875" style="617" customWidth="1"/>
    <col min="2073" max="2073" width="8.42578125" style="617" customWidth="1"/>
    <col min="2074" max="2074" width="8.85546875" style="617" customWidth="1"/>
    <col min="2075" max="2075" width="14.140625" style="617" customWidth="1"/>
    <col min="2076" max="2076" width="8.28515625" style="617" customWidth="1"/>
    <col min="2077" max="2077" width="9" style="617"/>
    <col min="2078" max="2079" width="14" style="617" customWidth="1"/>
    <col min="2080" max="2080" width="15.85546875" style="617" customWidth="1"/>
    <col min="2081" max="2304" width="9" style="617"/>
    <col min="2305" max="2305" width="5.42578125" style="617" customWidth="1"/>
    <col min="2306" max="2306" width="27.28515625" style="617" customWidth="1"/>
    <col min="2307" max="2308" width="7.5703125" style="617" customWidth="1"/>
    <col min="2309" max="2309" width="10.28515625" style="617" customWidth="1"/>
    <col min="2310" max="2310" width="5.7109375" style="617" customWidth="1"/>
    <col min="2311" max="2311" width="11.42578125" style="617" customWidth="1"/>
    <col min="2312" max="2312" width="11" style="617" customWidth="1"/>
    <col min="2313" max="2313" width="13.5703125" style="617" customWidth="1"/>
    <col min="2314" max="2315" width="13.140625" style="617" customWidth="1"/>
    <col min="2316" max="2316" width="14.42578125" style="617" customWidth="1"/>
    <col min="2317" max="2317" width="11.7109375" style="617" customWidth="1"/>
    <col min="2318" max="2319" width="11.42578125" style="617" customWidth="1"/>
    <col min="2320" max="2320" width="8.5703125" style="617" customWidth="1"/>
    <col min="2321" max="2321" width="10" style="617" customWidth="1"/>
    <col min="2322" max="2322" width="14.7109375" style="617" customWidth="1"/>
    <col min="2323" max="2323" width="13.85546875" style="617" customWidth="1"/>
    <col min="2324" max="2324" width="13.7109375" style="617" customWidth="1"/>
    <col min="2325" max="2325" width="14.7109375" style="617" customWidth="1"/>
    <col min="2326" max="2326" width="9.140625" style="617" customWidth="1"/>
    <col min="2327" max="2327" width="9.28515625" style="617" customWidth="1"/>
    <col min="2328" max="2328" width="14.85546875" style="617" customWidth="1"/>
    <col min="2329" max="2329" width="8.42578125" style="617" customWidth="1"/>
    <col min="2330" max="2330" width="8.85546875" style="617" customWidth="1"/>
    <col min="2331" max="2331" width="14.140625" style="617" customWidth="1"/>
    <col min="2332" max="2332" width="8.28515625" style="617" customWidth="1"/>
    <col min="2333" max="2333" width="9" style="617"/>
    <col min="2334" max="2335" width="14" style="617" customWidth="1"/>
    <col min="2336" max="2336" width="15.85546875" style="617" customWidth="1"/>
    <col min="2337" max="2560" width="9" style="617"/>
    <col min="2561" max="2561" width="5.42578125" style="617" customWidth="1"/>
    <col min="2562" max="2562" width="27.28515625" style="617" customWidth="1"/>
    <col min="2563" max="2564" width="7.5703125" style="617" customWidth="1"/>
    <col min="2565" max="2565" width="10.28515625" style="617" customWidth="1"/>
    <col min="2566" max="2566" width="5.7109375" style="617" customWidth="1"/>
    <col min="2567" max="2567" width="11.42578125" style="617" customWidth="1"/>
    <col min="2568" max="2568" width="11" style="617" customWidth="1"/>
    <col min="2569" max="2569" width="13.5703125" style="617" customWidth="1"/>
    <col min="2570" max="2571" width="13.140625" style="617" customWidth="1"/>
    <col min="2572" max="2572" width="14.42578125" style="617" customWidth="1"/>
    <col min="2573" max="2573" width="11.7109375" style="617" customWidth="1"/>
    <col min="2574" max="2575" width="11.42578125" style="617" customWidth="1"/>
    <col min="2576" max="2576" width="8.5703125" style="617" customWidth="1"/>
    <col min="2577" max="2577" width="10" style="617" customWidth="1"/>
    <col min="2578" max="2578" width="14.7109375" style="617" customWidth="1"/>
    <col min="2579" max="2579" width="13.85546875" style="617" customWidth="1"/>
    <col min="2580" max="2580" width="13.7109375" style="617" customWidth="1"/>
    <col min="2581" max="2581" width="14.7109375" style="617" customWidth="1"/>
    <col min="2582" max="2582" width="9.140625" style="617" customWidth="1"/>
    <col min="2583" max="2583" width="9.28515625" style="617" customWidth="1"/>
    <col min="2584" max="2584" width="14.85546875" style="617" customWidth="1"/>
    <col min="2585" max="2585" width="8.42578125" style="617" customWidth="1"/>
    <col min="2586" max="2586" width="8.85546875" style="617" customWidth="1"/>
    <col min="2587" max="2587" width="14.140625" style="617" customWidth="1"/>
    <col min="2588" max="2588" width="8.28515625" style="617" customWidth="1"/>
    <col min="2589" max="2589" width="9" style="617"/>
    <col min="2590" max="2591" width="14" style="617" customWidth="1"/>
    <col min="2592" max="2592" width="15.85546875" style="617" customWidth="1"/>
    <col min="2593" max="2816" width="9" style="617"/>
    <col min="2817" max="2817" width="5.42578125" style="617" customWidth="1"/>
    <col min="2818" max="2818" width="27.28515625" style="617" customWidth="1"/>
    <col min="2819" max="2820" width="7.5703125" style="617" customWidth="1"/>
    <col min="2821" max="2821" width="10.28515625" style="617" customWidth="1"/>
    <col min="2822" max="2822" width="5.7109375" style="617" customWidth="1"/>
    <col min="2823" max="2823" width="11.42578125" style="617" customWidth="1"/>
    <col min="2824" max="2824" width="11" style="617" customWidth="1"/>
    <col min="2825" max="2825" width="13.5703125" style="617" customWidth="1"/>
    <col min="2826" max="2827" width="13.140625" style="617" customWidth="1"/>
    <col min="2828" max="2828" width="14.42578125" style="617" customWidth="1"/>
    <col min="2829" max="2829" width="11.7109375" style="617" customWidth="1"/>
    <col min="2830" max="2831" width="11.42578125" style="617" customWidth="1"/>
    <col min="2832" max="2832" width="8.5703125" style="617" customWidth="1"/>
    <col min="2833" max="2833" width="10" style="617" customWidth="1"/>
    <col min="2834" max="2834" width="14.7109375" style="617" customWidth="1"/>
    <col min="2835" max="2835" width="13.85546875" style="617" customWidth="1"/>
    <col min="2836" max="2836" width="13.7109375" style="617" customWidth="1"/>
    <col min="2837" max="2837" width="14.7109375" style="617" customWidth="1"/>
    <col min="2838" max="2838" width="9.140625" style="617" customWidth="1"/>
    <col min="2839" max="2839" width="9.28515625" style="617" customWidth="1"/>
    <col min="2840" max="2840" width="14.85546875" style="617" customWidth="1"/>
    <col min="2841" max="2841" width="8.42578125" style="617" customWidth="1"/>
    <col min="2842" max="2842" width="8.85546875" style="617" customWidth="1"/>
    <col min="2843" max="2843" width="14.140625" style="617" customWidth="1"/>
    <col min="2844" max="2844" width="8.28515625" style="617" customWidth="1"/>
    <col min="2845" max="2845" width="9" style="617"/>
    <col min="2846" max="2847" width="14" style="617" customWidth="1"/>
    <col min="2848" max="2848" width="15.85546875" style="617" customWidth="1"/>
    <col min="2849" max="3072" width="9" style="617"/>
    <col min="3073" max="3073" width="5.42578125" style="617" customWidth="1"/>
    <col min="3074" max="3074" width="27.28515625" style="617" customWidth="1"/>
    <col min="3075" max="3076" width="7.5703125" style="617" customWidth="1"/>
    <col min="3077" max="3077" width="10.28515625" style="617" customWidth="1"/>
    <col min="3078" max="3078" width="5.7109375" style="617" customWidth="1"/>
    <col min="3079" max="3079" width="11.42578125" style="617" customWidth="1"/>
    <col min="3080" max="3080" width="11" style="617" customWidth="1"/>
    <col min="3081" max="3081" width="13.5703125" style="617" customWidth="1"/>
    <col min="3082" max="3083" width="13.140625" style="617" customWidth="1"/>
    <col min="3084" max="3084" width="14.42578125" style="617" customWidth="1"/>
    <col min="3085" max="3085" width="11.7109375" style="617" customWidth="1"/>
    <col min="3086" max="3087" width="11.42578125" style="617" customWidth="1"/>
    <col min="3088" max="3088" width="8.5703125" style="617" customWidth="1"/>
    <col min="3089" max="3089" width="10" style="617" customWidth="1"/>
    <col min="3090" max="3090" width="14.7109375" style="617" customWidth="1"/>
    <col min="3091" max="3091" width="13.85546875" style="617" customWidth="1"/>
    <col min="3092" max="3092" width="13.7109375" style="617" customWidth="1"/>
    <col min="3093" max="3093" width="14.7109375" style="617" customWidth="1"/>
    <col min="3094" max="3094" width="9.140625" style="617" customWidth="1"/>
    <col min="3095" max="3095" width="9.28515625" style="617" customWidth="1"/>
    <col min="3096" max="3096" width="14.85546875" style="617" customWidth="1"/>
    <col min="3097" max="3097" width="8.42578125" style="617" customWidth="1"/>
    <col min="3098" max="3098" width="8.85546875" style="617" customWidth="1"/>
    <col min="3099" max="3099" width="14.140625" style="617" customWidth="1"/>
    <col min="3100" max="3100" width="8.28515625" style="617" customWidth="1"/>
    <col min="3101" max="3101" width="9" style="617"/>
    <col min="3102" max="3103" width="14" style="617" customWidth="1"/>
    <col min="3104" max="3104" width="15.85546875" style="617" customWidth="1"/>
    <col min="3105" max="3328" width="9" style="617"/>
    <col min="3329" max="3329" width="5.42578125" style="617" customWidth="1"/>
    <col min="3330" max="3330" width="27.28515625" style="617" customWidth="1"/>
    <col min="3331" max="3332" width="7.5703125" style="617" customWidth="1"/>
    <col min="3333" max="3333" width="10.28515625" style="617" customWidth="1"/>
    <col min="3334" max="3334" width="5.7109375" style="617" customWidth="1"/>
    <col min="3335" max="3335" width="11.42578125" style="617" customWidth="1"/>
    <col min="3336" max="3336" width="11" style="617" customWidth="1"/>
    <col min="3337" max="3337" width="13.5703125" style="617" customWidth="1"/>
    <col min="3338" max="3339" width="13.140625" style="617" customWidth="1"/>
    <col min="3340" max="3340" width="14.42578125" style="617" customWidth="1"/>
    <col min="3341" max="3341" width="11.7109375" style="617" customWidth="1"/>
    <col min="3342" max="3343" width="11.42578125" style="617" customWidth="1"/>
    <col min="3344" max="3344" width="8.5703125" style="617" customWidth="1"/>
    <col min="3345" max="3345" width="10" style="617" customWidth="1"/>
    <col min="3346" max="3346" width="14.7109375" style="617" customWidth="1"/>
    <col min="3347" max="3347" width="13.85546875" style="617" customWidth="1"/>
    <col min="3348" max="3348" width="13.7109375" style="617" customWidth="1"/>
    <col min="3349" max="3349" width="14.7109375" style="617" customWidth="1"/>
    <col min="3350" max="3350" width="9.140625" style="617" customWidth="1"/>
    <col min="3351" max="3351" width="9.28515625" style="617" customWidth="1"/>
    <col min="3352" max="3352" width="14.85546875" style="617" customWidth="1"/>
    <col min="3353" max="3353" width="8.42578125" style="617" customWidth="1"/>
    <col min="3354" max="3354" width="8.85546875" style="617" customWidth="1"/>
    <col min="3355" max="3355" width="14.140625" style="617" customWidth="1"/>
    <col min="3356" max="3356" width="8.28515625" style="617" customWidth="1"/>
    <col min="3357" max="3357" width="9" style="617"/>
    <col min="3358" max="3359" width="14" style="617" customWidth="1"/>
    <col min="3360" max="3360" width="15.85546875" style="617" customWidth="1"/>
    <col min="3361" max="3584" width="9" style="617"/>
    <col min="3585" max="3585" width="5.42578125" style="617" customWidth="1"/>
    <col min="3586" max="3586" width="27.28515625" style="617" customWidth="1"/>
    <col min="3587" max="3588" width="7.5703125" style="617" customWidth="1"/>
    <col min="3589" max="3589" width="10.28515625" style="617" customWidth="1"/>
    <col min="3590" max="3590" width="5.7109375" style="617" customWidth="1"/>
    <col min="3591" max="3591" width="11.42578125" style="617" customWidth="1"/>
    <col min="3592" max="3592" width="11" style="617" customWidth="1"/>
    <col min="3593" max="3593" width="13.5703125" style="617" customWidth="1"/>
    <col min="3594" max="3595" width="13.140625" style="617" customWidth="1"/>
    <col min="3596" max="3596" width="14.42578125" style="617" customWidth="1"/>
    <col min="3597" max="3597" width="11.7109375" style="617" customWidth="1"/>
    <col min="3598" max="3599" width="11.42578125" style="617" customWidth="1"/>
    <col min="3600" max="3600" width="8.5703125" style="617" customWidth="1"/>
    <col min="3601" max="3601" width="10" style="617" customWidth="1"/>
    <col min="3602" max="3602" width="14.7109375" style="617" customWidth="1"/>
    <col min="3603" max="3603" width="13.85546875" style="617" customWidth="1"/>
    <col min="3604" max="3604" width="13.7109375" style="617" customWidth="1"/>
    <col min="3605" max="3605" width="14.7109375" style="617" customWidth="1"/>
    <col min="3606" max="3606" width="9.140625" style="617" customWidth="1"/>
    <col min="3607" max="3607" width="9.28515625" style="617" customWidth="1"/>
    <col min="3608" max="3608" width="14.85546875" style="617" customWidth="1"/>
    <col min="3609" max="3609" width="8.42578125" style="617" customWidth="1"/>
    <col min="3610" max="3610" width="8.85546875" style="617" customWidth="1"/>
    <col min="3611" max="3611" width="14.140625" style="617" customWidth="1"/>
    <col min="3612" max="3612" width="8.28515625" style="617" customWidth="1"/>
    <col min="3613" max="3613" width="9" style="617"/>
    <col min="3614" max="3615" width="14" style="617" customWidth="1"/>
    <col min="3616" max="3616" width="15.85546875" style="617" customWidth="1"/>
    <col min="3617" max="3840" width="9" style="617"/>
    <col min="3841" max="3841" width="5.42578125" style="617" customWidth="1"/>
    <col min="3842" max="3842" width="27.28515625" style="617" customWidth="1"/>
    <col min="3843" max="3844" width="7.5703125" style="617" customWidth="1"/>
    <col min="3845" max="3845" width="10.28515625" style="617" customWidth="1"/>
    <col min="3846" max="3846" width="5.7109375" style="617" customWidth="1"/>
    <col min="3847" max="3847" width="11.42578125" style="617" customWidth="1"/>
    <col min="3848" max="3848" width="11" style="617" customWidth="1"/>
    <col min="3849" max="3849" width="13.5703125" style="617" customWidth="1"/>
    <col min="3850" max="3851" width="13.140625" style="617" customWidth="1"/>
    <col min="3852" max="3852" width="14.42578125" style="617" customWidth="1"/>
    <col min="3853" max="3853" width="11.7109375" style="617" customWidth="1"/>
    <col min="3854" max="3855" width="11.42578125" style="617" customWidth="1"/>
    <col min="3856" max="3856" width="8.5703125" style="617" customWidth="1"/>
    <col min="3857" max="3857" width="10" style="617" customWidth="1"/>
    <col min="3858" max="3858" width="14.7109375" style="617" customWidth="1"/>
    <col min="3859" max="3859" width="13.85546875" style="617" customWidth="1"/>
    <col min="3860" max="3860" width="13.7109375" style="617" customWidth="1"/>
    <col min="3861" max="3861" width="14.7109375" style="617" customWidth="1"/>
    <col min="3862" max="3862" width="9.140625" style="617" customWidth="1"/>
    <col min="3863" max="3863" width="9.28515625" style="617" customWidth="1"/>
    <col min="3864" max="3864" width="14.85546875" style="617" customWidth="1"/>
    <col min="3865" max="3865" width="8.42578125" style="617" customWidth="1"/>
    <col min="3866" max="3866" width="8.85546875" style="617" customWidth="1"/>
    <col min="3867" max="3867" width="14.140625" style="617" customWidth="1"/>
    <col min="3868" max="3868" width="8.28515625" style="617" customWidth="1"/>
    <col min="3869" max="3869" width="9" style="617"/>
    <col min="3870" max="3871" width="14" style="617" customWidth="1"/>
    <col min="3872" max="3872" width="15.85546875" style="617" customWidth="1"/>
    <col min="3873" max="4096" width="9" style="617"/>
    <col min="4097" max="4097" width="5.42578125" style="617" customWidth="1"/>
    <col min="4098" max="4098" width="27.28515625" style="617" customWidth="1"/>
    <col min="4099" max="4100" width="7.5703125" style="617" customWidth="1"/>
    <col min="4101" max="4101" width="10.28515625" style="617" customWidth="1"/>
    <col min="4102" max="4102" width="5.7109375" style="617" customWidth="1"/>
    <col min="4103" max="4103" width="11.42578125" style="617" customWidth="1"/>
    <col min="4104" max="4104" width="11" style="617" customWidth="1"/>
    <col min="4105" max="4105" width="13.5703125" style="617" customWidth="1"/>
    <col min="4106" max="4107" width="13.140625" style="617" customWidth="1"/>
    <col min="4108" max="4108" width="14.42578125" style="617" customWidth="1"/>
    <col min="4109" max="4109" width="11.7109375" style="617" customWidth="1"/>
    <col min="4110" max="4111" width="11.42578125" style="617" customWidth="1"/>
    <col min="4112" max="4112" width="8.5703125" style="617" customWidth="1"/>
    <col min="4113" max="4113" width="10" style="617" customWidth="1"/>
    <col min="4114" max="4114" width="14.7109375" style="617" customWidth="1"/>
    <col min="4115" max="4115" width="13.85546875" style="617" customWidth="1"/>
    <col min="4116" max="4116" width="13.7109375" style="617" customWidth="1"/>
    <col min="4117" max="4117" width="14.7109375" style="617" customWidth="1"/>
    <col min="4118" max="4118" width="9.140625" style="617" customWidth="1"/>
    <col min="4119" max="4119" width="9.28515625" style="617" customWidth="1"/>
    <col min="4120" max="4120" width="14.85546875" style="617" customWidth="1"/>
    <col min="4121" max="4121" width="8.42578125" style="617" customWidth="1"/>
    <col min="4122" max="4122" width="8.85546875" style="617" customWidth="1"/>
    <col min="4123" max="4123" width="14.140625" style="617" customWidth="1"/>
    <col min="4124" max="4124" width="8.28515625" style="617" customWidth="1"/>
    <col min="4125" max="4125" width="9" style="617"/>
    <col min="4126" max="4127" width="14" style="617" customWidth="1"/>
    <col min="4128" max="4128" width="15.85546875" style="617" customWidth="1"/>
    <col min="4129" max="4352" width="9" style="617"/>
    <col min="4353" max="4353" width="5.42578125" style="617" customWidth="1"/>
    <col min="4354" max="4354" width="27.28515625" style="617" customWidth="1"/>
    <col min="4355" max="4356" width="7.5703125" style="617" customWidth="1"/>
    <col min="4357" max="4357" width="10.28515625" style="617" customWidth="1"/>
    <col min="4358" max="4358" width="5.7109375" style="617" customWidth="1"/>
    <col min="4359" max="4359" width="11.42578125" style="617" customWidth="1"/>
    <col min="4360" max="4360" width="11" style="617" customWidth="1"/>
    <col min="4361" max="4361" width="13.5703125" style="617" customWidth="1"/>
    <col min="4362" max="4363" width="13.140625" style="617" customWidth="1"/>
    <col min="4364" max="4364" width="14.42578125" style="617" customWidth="1"/>
    <col min="4365" max="4365" width="11.7109375" style="617" customWidth="1"/>
    <col min="4366" max="4367" width="11.42578125" style="617" customWidth="1"/>
    <col min="4368" max="4368" width="8.5703125" style="617" customWidth="1"/>
    <col min="4369" max="4369" width="10" style="617" customWidth="1"/>
    <col min="4370" max="4370" width="14.7109375" style="617" customWidth="1"/>
    <col min="4371" max="4371" width="13.85546875" style="617" customWidth="1"/>
    <col min="4372" max="4372" width="13.7109375" style="617" customWidth="1"/>
    <col min="4373" max="4373" width="14.7109375" style="617" customWidth="1"/>
    <col min="4374" max="4374" width="9.140625" style="617" customWidth="1"/>
    <col min="4375" max="4375" width="9.28515625" style="617" customWidth="1"/>
    <col min="4376" max="4376" width="14.85546875" style="617" customWidth="1"/>
    <col min="4377" max="4377" width="8.42578125" style="617" customWidth="1"/>
    <col min="4378" max="4378" width="8.85546875" style="617" customWidth="1"/>
    <col min="4379" max="4379" width="14.140625" style="617" customWidth="1"/>
    <col min="4380" max="4380" width="8.28515625" style="617" customWidth="1"/>
    <col min="4381" max="4381" width="9" style="617"/>
    <col min="4382" max="4383" width="14" style="617" customWidth="1"/>
    <col min="4384" max="4384" width="15.85546875" style="617" customWidth="1"/>
    <col min="4385" max="4608" width="9" style="617"/>
    <col min="4609" max="4609" width="5.42578125" style="617" customWidth="1"/>
    <col min="4610" max="4610" width="27.28515625" style="617" customWidth="1"/>
    <col min="4611" max="4612" width="7.5703125" style="617" customWidth="1"/>
    <col min="4613" max="4613" width="10.28515625" style="617" customWidth="1"/>
    <col min="4614" max="4614" width="5.7109375" style="617" customWidth="1"/>
    <col min="4615" max="4615" width="11.42578125" style="617" customWidth="1"/>
    <col min="4616" max="4616" width="11" style="617" customWidth="1"/>
    <col min="4617" max="4617" width="13.5703125" style="617" customWidth="1"/>
    <col min="4618" max="4619" width="13.140625" style="617" customWidth="1"/>
    <col min="4620" max="4620" width="14.42578125" style="617" customWidth="1"/>
    <col min="4621" max="4621" width="11.7109375" style="617" customWidth="1"/>
    <col min="4622" max="4623" width="11.42578125" style="617" customWidth="1"/>
    <col min="4624" max="4624" width="8.5703125" style="617" customWidth="1"/>
    <col min="4625" max="4625" width="10" style="617" customWidth="1"/>
    <col min="4626" max="4626" width="14.7109375" style="617" customWidth="1"/>
    <col min="4627" max="4627" width="13.85546875" style="617" customWidth="1"/>
    <col min="4628" max="4628" width="13.7109375" style="617" customWidth="1"/>
    <col min="4629" max="4629" width="14.7109375" style="617" customWidth="1"/>
    <col min="4630" max="4630" width="9.140625" style="617" customWidth="1"/>
    <col min="4631" max="4631" width="9.28515625" style="617" customWidth="1"/>
    <col min="4632" max="4632" width="14.85546875" style="617" customWidth="1"/>
    <col min="4633" max="4633" width="8.42578125" style="617" customWidth="1"/>
    <col min="4634" max="4634" width="8.85546875" style="617" customWidth="1"/>
    <col min="4635" max="4635" width="14.140625" style="617" customWidth="1"/>
    <col min="4636" max="4636" width="8.28515625" style="617" customWidth="1"/>
    <col min="4637" max="4637" width="9" style="617"/>
    <col min="4638" max="4639" width="14" style="617" customWidth="1"/>
    <col min="4640" max="4640" width="15.85546875" style="617" customWidth="1"/>
    <col min="4641" max="4864" width="9" style="617"/>
    <col min="4865" max="4865" width="5.42578125" style="617" customWidth="1"/>
    <col min="4866" max="4866" width="27.28515625" style="617" customWidth="1"/>
    <col min="4867" max="4868" width="7.5703125" style="617" customWidth="1"/>
    <col min="4869" max="4869" width="10.28515625" style="617" customWidth="1"/>
    <col min="4870" max="4870" width="5.7109375" style="617" customWidth="1"/>
    <col min="4871" max="4871" width="11.42578125" style="617" customWidth="1"/>
    <col min="4872" max="4872" width="11" style="617" customWidth="1"/>
    <col min="4873" max="4873" width="13.5703125" style="617" customWidth="1"/>
    <col min="4874" max="4875" width="13.140625" style="617" customWidth="1"/>
    <col min="4876" max="4876" width="14.42578125" style="617" customWidth="1"/>
    <col min="4877" max="4877" width="11.7109375" style="617" customWidth="1"/>
    <col min="4878" max="4879" width="11.42578125" style="617" customWidth="1"/>
    <col min="4880" max="4880" width="8.5703125" style="617" customWidth="1"/>
    <col min="4881" max="4881" width="10" style="617" customWidth="1"/>
    <col min="4882" max="4882" width="14.7109375" style="617" customWidth="1"/>
    <col min="4883" max="4883" width="13.85546875" style="617" customWidth="1"/>
    <col min="4884" max="4884" width="13.7109375" style="617" customWidth="1"/>
    <col min="4885" max="4885" width="14.7109375" style="617" customWidth="1"/>
    <col min="4886" max="4886" width="9.140625" style="617" customWidth="1"/>
    <col min="4887" max="4887" width="9.28515625" style="617" customWidth="1"/>
    <col min="4888" max="4888" width="14.85546875" style="617" customWidth="1"/>
    <col min="4889" max="4889" width="8.42578125" style="617" customWidth="1"/>
    <col min="4890" max="4890" width="8.85546875" style="617" customWidth="1"/>
    <col min="4891" max="4891" width="14.140625" style="617" customWidth="1"/>
    <col min="4892" max="4892" width="8.28515625" style="617" customWidth="1"/>
    <col min="4893" max="4893" width="9" style="617"/>
    <col min="4894" max="4895" width="14" style="617" customWidth="1"/>
    <col min="4896" max="4896" width="15.85546875" style="617" customWidth="1"/>
    <col min="4897" max="5120" width="9" style="617"/>
    <col min="5121" max="5121" width="5.42578125" style="617" customWidth="1"/>
    <col min="5122" max="5122" width="27.28515625" style="617" customWidth="1"/>
    <col min="5123" max="5124" width="7.5703125" style="617" customWidth="1"/>
    <col min="5125" max="5125" width="10.28515625" style="617" customWidth="1"/>
    <col min="5126" max="5126" width="5.7109375" style="617" customWidth="1"/>
    <col min="5127" max="5127" width="11.42578125" style="617" customWidth="1"/>
    <col min="5128" max="5128" width="11" style="617" customWidth="1"/>
    <col min="5129" max="5129" width="13.5703125" style="617" customWidth="1"/>
    <col min="5130" max="5131" width="13.140625" style="617" customWidth="1"/>
    <col min="5132" max="5132" width="14.42578125" style="617" customWidth="1"/>
    <col min="5133" max="5133" width="11.7109375" style="617" customWidth="1"/>
    <col min="5134" max="5135" width="11.42578125" style="617" customWidth="1"/>
    <col min="5136" max="5136" width="8.5703125" style="617" customWidth="1"/>
    <col min="5137" max="5137" width="10" style="617" customWidth="1"/>
    <col min="5138" max="5138" width="14.7109375" style="617" customWidth="1"/>
    <col min="5139" max="5139" width="13.85546875" style="617" customWidth="1"/>
    <col min="5140" max="5140" width="13.7109375" style="617" customWidth="1"/>
    <col min="5141" max="5141" width="14.7109375" style="617" customWidth="1"/>
    <col min="5142" max="5142" width="9.140625" style="617" customWidth="1"/>
    <col min="5143" max="5143" width="9.28515625" style="617" customWidth="1"/>
    <col min="5144" max="5144" width="14.85546875" style="617" customWidth="1"/>
    <col min="5145" max="5145" width="8.42578125" style="617" customWidth="1"/>
    <col min="5146" max="5146" width="8.85546875" style="617" customWidth="1"/>
    <col min="5147" max="5147" width="14.140625" style="617" customWidth="1"/>
    <col min="5148" max="5148" width="8.28515625" style="617" customWidth="1"/>
    <col min="5149" max="5149" width="9" style="617"/>
    <col min="5150" max="5151" width="14" style="617" customWidth="1"/>
    <col min="5152" max="5152" width="15.85546875" style="617" customWidth="1"/>
    <col min="5153" max="5376" width="9" style="617"/>
    <col min="5377" max="5377" width="5.42578125" style="617" customWidth="1"/>
    <col min="5378" max="5378" width="27.28515625" style="617" customWidth="1"/>
    <col min="5379" max="5380" width="7.5703125" style="617" customWidth="1"/>
    <col min="5381" max="5381" width="10.28515625" style="617" customWidth="1"/>
    <col min="5382" max="5382" width="5.7109375" style="617" customWidth="1"/>
    <col min="5383" max="5383" width="11.42578125" style="617" customWidth="1"/>
    <col min="5384" max="5384" width="11" style="617" customWidth="1"/>
    <col min="5385" max="5385" width="13.5703125" style="617" customWidth="1"/>
    <col min="5386" max="5387" width="13.140625" style="617" customWidth="1"/>
    <col min="5388" max="5388" width="14.42578125" style="617" customWidth="1"/>
    <col min="5389" max="5389" width="11.7109375" style="617" customWidth="1"/>
    <col min="5390" max="5391" width="11.42578125" style="617" customWidth="1"/>
    <col min="5392" max="5392" width="8.5703125" style="617" customWidth="1"/>
    <col min="5393" max="5393" width="10" style="617" customWidth="1"/>
    <col min="5394" max="5394" width="14.7109375" style="617" customWidth="1"/>
    <col min="5395" max="5395" width="13.85546875" style="617" customWidth="1"/>
    <col min="5396" max="5396" width="13.7109375" style="617" customWidth="1"/>
    <col min="5397" max="5397" width="14.7109375" style="617" customWidth="1"/>
    <col min="5398" max="5398" width="9.140625" style="617" customWidth="1"/>
    <col min="5399" max="5399" width="9.28515625" style="617" customWidth="1"/>
    <col min="5400" max="5400" width="14.85546875" style="617" customWidth="1"/>
    <col min="5401" max="5401" width="8.42578125" style="617" customWidth="1"/>
    <col min="5402" max="5402" width="8.85546875" style="617" customWidth="1"/>
    <col min="5403" max="5403" width="14.140625" style="617" customWidth="1"/>
    <col min="5404" max="5404" width="8.28515625" style="617" customWidth="1"/>
    <col min="5405" max="5405" width="9" style="617"/>
    <col min="5406" max="5407" width="14" style="617" customWidth="1"/>
    <col min="5408" max="5408" width="15.85546875" style="617" customWidth="1"/>
    <col min="5409" max="5632" width="9" style="617"/>
    <col min="5633" max="5633" width="5.42578125" style="617" customWidth="1"/>
    <col min="5634" max="5634" width="27.28515625" style="617" customWidth="1"/>
    <col min="5635" max="5636" width="7.5703125" style="617" customWidth="1"/>
    <col min="5637" max="5637" width="10.28515625" style="617" customWidth="1"/>
    <col min="5638" max="5638" width="5.7109375" style="617" customWidth="1"/>
    <col min="5639" max="5639" width="11.42578125" style="617" customWidth="1"/>
    <col min="5640" max="5640" width="11" style="617" customWidth="1"/>
    <col min="5641" max="5641" width="13.5703125" style="617" customWidth="1"/>
    <col min="5642" max="5643" width="13.140625" style="617" customWidth="1"/>
    <col min="5644" max="5644" width="14.42578125" style="617" customWidth="1"/>
    <col min="5645" max="5645" width="11.7109375" style="617" customWidth="1"/>
    <col min="5646" max="5647" width="11.42578125" style="617" customWidth="1"/>
    <col min="5648" max="5648" width="8.5703125" style="617" customWidth="1"/>
    <col min="5649" max="5649" width="10" style="617" customWidth="1"/>
    <col min="5650" max="5650" width="14.7109375" style="617" customWidth="1"/>
    <col min="5651" max="5651" width="13.85546875" style="617" customWidth="1"/>
    <col min="5652" max="5652" width="13.7109375" style="617" customWidth="1"/>
    <col min="5653" max="5653" width="14.7109375" style="617" customWidth="1"/>
    <col min="5654" max="5654" width="9.140625" style="617" customWidth="1"/>
    <col min="5655" max="5655" width="9.28515625" style="617" customWidth="1"/>
    <col min="5656" max="5656" width="14.85546875" style="617" customWidth="1"/>
    <col min="5657" max="5657" width="8.42578125" style="617" customWidth="1"/>
    <col min="5658" max="5658" width="8.85546875" style="617" customWidth="1"/>
    <col min="5659" max="5659" width="14.140625" style="617" customWidth="1"/>
    <col min="5660" max="5660" width="8.28515625" style="617" customWidth="1"/>
    <col min="5661" max="5661" width="9" style="617"/>
    <col min="5662" max="5663" width="14" style="617" customWidth="1"/>
    <col min="5664" max="5664" width="15.85546875" style="617" customWidth="1"/>
    <col min="5665" max="5888" width="9" style="617"/>
    <col min="5889" max="5889" width="5.42578125" style="617" customWidth="1"/>
    <col min="5890" max="5890" width="27.28515625" style="617" customWidth="1"/>
    <col min="5891" max="5892" width="7.5703125" style="617" customWidth="1"/>
    <col min="5893" max="5893" width="10.28515625" style="617" customWidth="1"/>
    <col min="5894" max="5894" width="5.7109375" style="617" customWidth="1"/>
    <col min="5895" max="5895" width="11.42578125" style="617" customWidth="1"/>
    <col min="5896" max="5896" width="11" style="617" customWidth="1"/>
    <col min="5897" max="5897" width="13.5703125" style="617" customWidth="1"/>
    <col min="5898" max="5899" width="13.140625" style="617" customWidth="1"/>
    <col min="5900" max="5900" width="14.42578125" style="617" customWidth="1"/>
    <col min="5901" max="5901" width="11.7109375" style="617" customWidth="1"/>
    <col min="5902" max="5903" width="11.42578125" style="617" customWidth="1"/>
    <col min="5904" max="5904" width="8.5703125" style="617" customWidth="1"/>
    <col min="5905" max="5905" width="10" style="617" customWidth="1"/>
    <col min="5906" max="5906" width="14.7109375" style="617" customWidth="1"/>
    <col min="5907" max="5907" width="13.85546875" style="617" customWidth="1"/>
    <col min="5908" max="5908" width="13.7109375" style="617" customWidth="1"/>
    <col min="5909" max="5909" width="14.7109375" style="617" customWidth="1"/>
    <col min="5910" max="5910" width="9.140625" style="617" customWidth="1"/>
    <col min="5911" max="5911" width="9.28515625" style="617" customWidth="1"/>
    <col min="5912" max="5912" width="14.85546875" style="617" customWidth="1"/>
    <col min="5913" max="5913" width="8.42578125" style="617" customWidth="1"/>
    <col min="5914" max="5914" width="8.85546875" style="617" customWidth="1"/>
    <col min="5915" max="5915" width="14.140625" style="617" customWidth="1"/>
    <col min="5916" max="5916" width="8.28515625" style="617" customWidth="1"/>
    <col min="5917" max="5917" width="9" style="617"/>
    <col min="5918" max="5919" width="14" style="617" customWidth="1"/>
    <col min="5920" max="5920" width="15.85546875" style="617" customWidth="1"/>
    <col min="5921" max="6144" width="9" style="617"/>
    <col min="6145" max="6145" width="5.42578125" style="617" customWidth="1"/>
    <col min="6146" max="6146" width="27.28515625" style="617" customWidth="1"/>
    <col min="6147" max="6148" width="7.5703125" style="617" customWidth="1"/>
    <col min="6149" max="6149" width="10.28515625" style="617" customWidth="1"/>
    <col min="6150" max="6150" width="5.7109375" style="617" customWidth="1"/>
    <col min="6151" max="6151" width="11.42578125" style="617" customWidth="1"/>
    <col min="6152" max="6152" width="11" style="617" customWidth="1"/>
    <col min="6153" max="6153" width="13.5703125" style="617" customWidth="1"/>
    <col min="6154" max="6155" width="13.140625" style="617" customWidth="1"/>
    <col min="6156" max="6156" width="14.42578125" style="617" customWidth="1"/>
    <col min="6157" max="6157" width="11.7109375" style="617" customWidth="1"/>
    <col min="6158" max="6159" width="11.42578125" style="617" customWidth="1"/>
    <col min="6160" max="6160" width="8.5703125" style="617" customWidth="1"/>
    <col min="6161" max="6161" width="10" style="617" customWidth="1"/>
    <col min="6162" max="6162" width="14.7109375" style="617" customWidth="1"/>
    <col min="6163" max="6163" width="13.85546875" style="617" customWidth="1"/>
    <col min="6164" max="6164" width="13.7109375" style="617" customWidth="1"/>
    <col min="6165" max="6165" width="14.7109375" style="617" customWidth="1"/>
    <col min="6166" max="6166" width="9.140625" style="617" customWidth="1"/>
    <col min="6167" max="6167" width="9.28515625" style="617" customWidth="1"/>
    <col min="6168" max="6168" width="14.85546875" style="617" customWidth="1"/>
    <col min="6169" max="6169" width="8.42578125" style="617" customWidth="1"/>
    <col min="6170" max="6170" width="8.85546875" style="617" customWidth="1"/>
    <col min="6171" max="6171" width="14.140625" style="617" customWidth="1"/>
    <col min="6172" max="6172" width="8.28515625" style="617" customWidth="1"/>
    <col min="6173" max="6173" width="9" style="617"/>
    <col min="6174" max="6175" width="14" style="617" customWidth="1"/>
    <col min="6176" max="6176" width="15.85546875" style="617" customWidth="1"/>
    <col min="6177" max="6400" width="9" style="617"/>
    <col min="6401" max="6401" width="5.42578125" style="617" customWidth="1"/>
    <col min="6402" max="6402" width="27.28515625" style="617" customWidth="1"/>
    <col min="6403" max="6404" width="7.5703125" style="617" customWidth="1"/>
    <col min="6405" max="6405" width="10.28515625" style="617" customWidth="1"/>
    <col min="6406" max="6406" width="5.7109375" style="617" customWidth="1"/>
    <col min="6407" max="6407" width="11.42578125" style="617" customWidth="1"/>
    <col min="6408" max="6408" width="11" style="617" customWidth="1"/>
    <col min="6409" max="6409" width="13.5703125" style="617" customWidth="1"/>
    <col min="6410" max="6411" width="13.140625" style="617" customWidth="1"/>
    <col min="6412" max="6412" width="14.42578125" style="617" customWidth="1"/>
    <col min="6413" max="6413" width="11.7109375" style="617" customWidth="1"/>
    <col min="6414" max="6415" width="11.42578125" style="617" customWidth="1"/>
    <col min="6416" max="6416" width="8.5703125" style="617" customWidth="1"/>
    <col min="6417" max="6417" width="10" style="617" customWidth="1"/>
    <col min="6418" max="6418" width="14.7109375" style="617" customWidth="1"/>
    <col min="6419" max="6419" width="13.85546875" style="617" customWidth="1"/>
    <col min="6420" max="6420" width="13.7109375" style="617" customWidth="1"/>
    <col min="6421" max="6421" width="14.7109375" style="617" customWidth="1"/>
    <col min="6422" max="6422" width="9.140625" style="617" customWidth="1"/>
    <col min="6423" max="6423" width="9.28515625" style="617" customWidth="1"/>
    <col min="6424" max="6424" width="14.85546875" style="617" customWidth="1"/>
    <col min="6425" max="6425" width="8.42578125" style="617" customWidth="1"/>
    <col min="6426" max="6426" width="8.85546875" style="617" customWidth="1"/>
    <col min="6427" max="6427" width="14.140625" style="617" customWidth="1"/>
    <col min="6428" max="6428" width="8.28515625" style="617" customWidth="1"/>
    <col min="6429" max="6429" width="9" style="617"/>
    <col min="6430" max="6431" width="14" style="617" customWidth="1"/>
    <col min="6432" max="6432" width="15.85546875" style="617" customWidth="1"/>
    <col min="6433" max="6656" width="9" style="617"/>
    <col min="6657" max="6657" width="5.42578125" style="617" customWidth="1"/>
    <col min="6658" max="6658" width="27.28515625" style="617" customWidth="1"/>
    <col min="6659" max="6660" width="7.5703125" style="617" customWidth="1"/>
    <col min="6661" max="6661" width="10.28515625" style="617" customWidth="1"/>
    <col min="6662" max="6662" width="5.7109375" style="617" customWidth="1"/>
    <col min="6663" max="6663" width="11.42578125" style="617" customWidth="1"/>
    <col min="6664" max="6664" width="11" style="617" customWidth="1"/>
    <col min="6665" max="6665" width="13.5703125" style="617" customWidth="1"/>
    <col min="6666" max="6667" width="13.140625" style="617" customWidth="1"/>
    <col min="6668" max="6668" width="14.42578125" style="617" customWidth="1"/>
    <col min="6669" max="6669" width="11.7109375" style="617" customWidth="1"/>
    <col min="6670" max="6671" width="11.42578125" style="617" customWidth="1"/>
    <col min="6672" max="6672" width="8.5703125" style="617" customWidth="1"/>
    <col min="6673" max="6673" width="10" style="617" customWidth="1"/>
    <col min="6674" max="6674" width="14.7109375" style="617" customWidth="1"/>
    <col min="6675" max="6675" width="13.85546875" style="617" customWidth="1"/>
    <col min="6676" max="6676" width="13.7109375" style="617" customWidth="1"/>
    <col min="6677" max="6677" width="14.7109375" style="617" customWidth="1"/>
    <col min="6678" max="6678" width="9.140625" style="617" customWidth="1"/>
    <col min="6679" max="6679" width="9.28515625" style="617" customWidth="1"/>
    <col min="6680" max="6680" width="14.85546875" style="617" customWidth="1"/>
    <col min="6681" max="6681" width="8.42578125" style="617" customWidth="1"/>
    <col min="6682" max="6682" width="8.85546875" style="617" customWidth="1"/>
    <col min="6683" max="6683" width="14.140625" style="617" customWidth="1"/>
    <col min="6684" max="6684" width="8.28515625" style="617" customWidth="1"/>
    <col min="6685" max="6685" width="9" style="617"/>
    <col min="6686" max="6687" width="14" style="617" customWidth="1"/>
    <col min="6688" max="6688" width="15.85546875" style="617" customWidth="1"/>
    <col min="6689" max="6912" width="9" style="617"/>
    <col min="6913" max="6913" width="5.42578125" style="617" customWidth="1"/>
    <col min="6914" max="6914" width="27.28515625" style="617" customWidth="1"/>
    <col min="6915" max="6916" width="7.5703125" style="617" customWidth="1"/>
    <col min="6917" max="6917" width="10.28515625" style="617" customWidth="1"/>
    <col min="6918" max="6918" width="5.7109375" style="617" customWidth="1"/>
    <col min="6919" max="6919" width="11.42578125" style="617" customWidth="1"/>
    <col min="6920" max="6920" width="11" style="617" customWidth="1"/>
    <col min="6921" max="6921" width="13.5703125" style="617" customWidth="1"/>
    <col min="6922" max="6923" width="13.140625" style="617" customWidth="1"/>
    <col min="6924" max="6924" width="14.42578125" style="617" customWidth="1"/>
    <col min="6925" max="6925" width="11.7109375" style="617" customWidth="1"/>
    <col min="6926" max="6927" width="11.42578125" style="617" customWidth="1"/>
    <col min="6928" max="6928" width="8.5703125" style="617" customWidth="1"/>
    <col min="6929" max="6929" width="10" style="617" customWidth="1"/>
    <col min="6930" max="6930" width="14.7109375" style="617" customWidth="1"/>
    <col min="6931" max="6931" width="13.85546875" style="617" customWidth="1"/>
    <col min="6932" max="6932" width="13.7109375" style="617" customWidth="1"/>
    <col min="6933" max="6933" width="14.7109375" style="617" customWidth="1"/>
    <col min="6934" max="6934" width="9.140625" style="617" customWidth="1"/>
    <col min="6935" max="6935" width="9.28515625" style="617" customWidth="1"/>
    <col min="6936" max="6936" width="14.85546875" style="617" customWidth="1"/>
    <col min="6937" max="6937" width="8.42578125" style="617" customWidth="1"/>
    <col min="6938" max="6938" width="8.85546875" style="617" customWidth="1"/>
    <col min="6939" max="6939" width="14.140625" style="617" customWidth="1"/>
    <col min="6940" max="6940" width="8.28515625" style="617" customWidth="1"/>
    <col min="6941" max="6941" width="9" style="617"/>
    <col min="6942" max="6943" width="14" style="617" customWidth="1"/>
    <col min="6944" max="6944" width="15.85546875" style="617" customWidth="1"/>
    <col min="6945" max="7168" width="9" style="617"/>
    <col min="7169" max="7169" width="5.42578125" style="617" customWidth="1"/>
    <col min="7170" max="7170" width="27.28515625" style="617" customWidth="1"/>
    <col min="7171" max="7172" width="7.5703125" style="617" customWidth="1"/>
    <col min="7173" max="7173" width="10.28515625" style="617" customWidth="1"/>
    <col min="7174" max="7174" width="5.7109375" style="617" customWidth="1"/>
    <col min="7175" max="7175" width="11.42578125" style="617" customWidth="1"/>
    <col min="7176" max="7176" width="11" style="617" customWidth="1"/>
    <col min="7177" max="7177" width="13.5703125" style="617" customWidth="1"/>
    <col min="7178" max="7179" width="13.140625" style="617" customWidth="1"/>
    <col min="7180" max="7180" width="14.42578125" style="617" customWidth="1"/>
    <col min="7181" max="7181" width="11.7109375" style="617" customWidth="1"/>
    <col min="7182" max="7183" width="11.42578125" style="617" customWidth="1"/>
    <col min="7184" max="7184" width="8.5703125" style="617" customWidth="1"/>
    <col min="7185" max="7185" width="10" style="617" customWidth="1"/>
    <col min="7186" max="7186" width="14.7109375" style="617" customWidth="1"/>
    <col min="7187" max="7187" width="13.85546875" style="617" customWidth="1"/>
    <col min="7188" max="7188" width="13.7109375" style="617" customWidth="1"/>
    <col min="7189" max="7189" width="14.7109375" style="617" customWidth="1"/>
    <col min="7190" max="7190" width="9.140625" style="617" customWidth="1"/>
    <col min="7191" max="7191" width="9.28515625" style="617" customWidth="1"/>
    <col min="7192" max="7192" width="14.85546875" style="617" customWidth="1"/>
    <col min="7193" max="7193" width="8.42578125" style="617" customWidth="1"/>
    <col min="7194" max="7194" width="8.85546875" style="617" customWidth="1"/>
    <col min="7195" max="7195" width="14.140625" style="617" customWidth="1"/>
    <col min="7196" max="7196" width="8.28515625" style="617" customWidth="1"/>
    <col min="7197" max="7197" width="9" style="617"/>
    <col min="7198" max="7199" width="14" style="617" customWidth="1"/>
    <col min="7200" max="7200" width="15.85546875" style="617" customWidth="1"/>
    <col min="7201" max="7424" width="9" style="617"/>
    <col min="7425" max="7425" width="5.42578125" style="617" customWidth="1"/>
    <col min="7426" max="7426" width="27.28515625" style="617" customWidth="1"/>
    <col min="7427" max="7428" width="7.5703125" style="617" customWidth="1"/>
    <col min="7429" max="7429" width="10.28515625" style="617" customWidth="1"/>
    <col min="7430" max="7430" width="5.7109375" style="617" customWidth="1"/>
    <col min="7431" max="7431" width="11.42578125" style="617" customWidth="1"/>
    <col min="7432" max="7432" width="11" style="617" customWidth="1"/>
    <col min="7433" max="7433" width="13.5703125" style="617" customWidth="1"/>
    <col min="7434" max="7435" width="13.140625" style="617" customWidth="1"/>
    <col min="7436" max="7436" width="14.42578125" style="617" customWidth="1"/>
    <col min="7437" max="7437" width="11.7109375" style="617" customWidth="1"/>
    <col min="7438" max="7439" width="11.42578125" style="617" customWidth="1"/>
    <col min="7440" max="7440" width="8.5703125" style="617" customWidth="1"/>
    <col min="7441" max="7441" width="10" style="617" customWidth="1"/>
    <col min="7442" max="7442" width="14.7109375" style="617" customWidth="1"/>
    <col min="7443" max="7443" width="13.85546875" style="617" customWidth="1"/>
    <col min="7444" max="7444" width="13.7109375" style="617" customWidth="1"/>
    <col min="7445" max="7445" width="14.7109375" style="617" customWidth="1"/>
    <col min="7446" max="7446" width="9.140625" style="617" customWidth="1"/>
    <col min="7447" max="7447" width="9.28515625" style="617" customWidth="1"/>
    <col min="7448" max="7448" width="14.85546875" style="617" customWidth="1"/>
    <col min="7449" max="7449" width="8.42578125" style="617" customWidth="1"/>
    <col min="7450" max="7450" width="8.85546875" style="617" customWidth="1"/>
    <col min="7451" max="7451" width="14.140625" style="617" customWidth="1"/>
    <col min="7452" max="7452" width="8.28515625" style="617" customWidth="1"/>
    <col min="7453" max="7453" width="9" style="617"/>
    <col min="7454" max="7455" width="14" style="617" customWidth="1"/>
    <col min="7456" max="7456" width="15.85546875" style="617" customWidth="1"/>
    <col min="7457" max="7680" width="9" style="617"/>
    <col min="7681" max="7681" width="5.42578125" style="617" customWidth="1"/>
    <col min="7682" max="7682" width="27.28515625" style="617" customWidth="1"/>
    <col min="7683" max="7684" width="7.5703125" style="617" customWidth="1"/>
    <col min="7685" max="7685" width="10.28515625" style="617" customWidth="1"/>
    <col min="7686" max="7686" width="5.7109375" style="617" customWidth="1"/>
    <col min="7687" max="7687" width="11.42578125" style="617" customWidth="1"/>
    <col min="7688" max="7688" width="11" style="617" customWidth="1"/>
    <col min="7689" max="7689" width="13.5703125" style="617" customWidth="1"/>
    <col min="7690" max="7691" width="13.140625" style="617" customWidth="1"/>
    <col min="7692" max="7692" width="14.42578125" style="617" customWidth="1"/>
    <col min="7693" max="7693" width="11.7109375" style="617" customWidth="1"/>
    <col min="7694" max="7695" width="11.42578125" style="617" customWidth="1"/>
    <col min="7696" max="7696" width="8.5703125" style="617" customWidth="1"/>
    <col min="7697" max="7697" width="10" style="617" customWidth="1"/>
    <col min="7698" max="7698" width="14.7109375" style="617" customWidth="1"/>
    <col min="7699" max="7699" width="13.85546875" style="617" customWidth="1"/>
    <col min="7700" max="7700" width="13.7109375" style="617" customWidth="1"/>
    <col min="7701" max="7701" width="14.7109375" style="617" customWidth="1"/>
    <col min="7702" max="7702" width="9.140625" style="617" customWidth="1"/>
    <col min="7703" max="7703" width="9.28515625" style="617" customWidth="1"/>
    <col min="7704" max="7704" width="14.85546875" style="617" customWidth="1"/>
    <col min="7705" max="7705" width="8.42578125" style="617" customWidth="1"/>
    <col min="7706" max="7706" width="8.85546875" style="617" customWidth="1"/>
    <col min="7707" max="7707" width="14.140625" style="617" customWidth="1"/>
    <col min="7708" max="7708" width="8.28515625" style="617" customWidth="1"/>
    <col min="7709" max="7709" width="9" style="617"/>
    <col min="7710" max="7711" width="14" style="617" customWidth="1"/>
    <col min="7712" max="7712" width="15.85546875" style="617" customWidth="1"/>
    <col min="7713" max="7936" width="9" style="617"/>
    <col min="7937" max="7937" width="5.42578125" style="617" customWidth="1"/>
    <col min="7938" max="7938" width="27.28515625" style="617" customWidth="1"/>
    <col min="7939" max="7940" width="7.5703125" style="617" customWidth="1"/>
    <col min="7941" max="7941" width="10.28515625" style="617" customWidth="1"/>
    <col min="7942" max="7942" width="5.7109375" style="617" customWidth="1"/>
    <col min="7943" max="7943" width="11.42578125" style="617" customWidth="1"/>
    <col min="7944" max="7944" width="11" style="617" customWidth="1"/>
    <col min="7945" max="7945" width="13.5703125" style="617" customWidth="1"/>
    <col min="7946" max="7947" width="13.140625" style="617" customWidth="1"/>
    <col min="7948" max="7948" width="14.42578125" style="617" customWidth="1"/>
    <col min="7949" max="7949" width="11.7109375" style="617" customWidth="1"/>
    <col min="7950" max="7951" width="11.42578125" style="617" customWidth="1"/>
    <col min="7952" max="7952" width="8.5703125" style="617" customWidth="1"/>
    <col min="7953" max="7953" width="10" style="617" customWidth="1"/>
    <col min="7954" max="7954" width="14.7109375" style="617" customWidth="1"/>
    <col min="7955" max="7955" width="13.85546875" style="617" customWidth="1"/>
    <col min="7956" max="7956" width="13.7109375" style="617" customWidth="1"/>
    <col min="7957" max="7957" width="14.7109375" style="617" customWidth="1"/>
    <col min="7958" max="7958" width="9.140625" style="617" customWidth="1"/>
    <col min="7959" max="7959" width="9.28515625" style="617" customWidth="1"/>
    <col min="7960" max="7960" width="14.85546875" style="617" customWidth="1"/>
    <col min="7961" max="7961" width="8.42578125" style="617" customWidth="1"/>
    <col min="7962" max="7962" width="8.85546875" style="617" customWidth="1"/>
    <col min="7963" max="7963" width="14.140625" style="617" customWidth="1"/>
    <col min="7964" max="7964" width="8.28515625" style="617" customWidth="1"/>
    <col min="7965" max="7965" width="9" style="617"/>
    <col min="7966" max="7967" width="14" style="617" customWidth="1"/>
    <col min="7968" max="7968" width="15.85546875" style="617" customWidth="1"/>
    <col min="7969" max="8192" width="9" style="617"/>
    <col min="8193" max="8193" width="5.42578125" style="617" customWidth="1"/>
    <col min="8194" max="8194" width="27.28515625" style="617" customWidth="1"/>
    <col min="8195" max="8196" width="7.5703125" style="617" customWidth="1"/>
    <col min="8197" max="8197" width="10.28515625" style="617" customWidth="1"/>
    <col min="8198" max="8198" width="5.7109375" style="617" customWidth="1"/>
    <col min="8199" max="8199" width="11.42578125" style="617" customWidth="1"/>
    <col min="8200" max="8200" width="11" style="617" customWidth="1"/>
    <col min="8201" max="8201" width="13.5703125" style="617" customWidth="1"/>
    <col min="8202" max="8203" width="13.140625" style="617" customWidth="1"/>
    <col min="8204" max="8204" width="14.42578125" style="617" customWidth="1"/>
    <col min="8205" max="8205" width="11.7109375" style="617" customWidth="1"/>
    <col min="8206" max="8207" width="11.42578125" style="617" customWidth="1"/>
    <col min="8208" max="8208" width="8.5703125" style="617" customWidth="1"/>
    <col min="8209" max="8209" width="10" style="617" customWidth="1"/>
    <col min="8210" max="8210" width="14.7109375" style="617" customWidth="1"/>
    <col min="8211" max="8211" width="13.85546875" style="617" customWidth="1"/>
    <col min="8212" max="8212" width="13.7109375" style="617" customWidth="1"/>
    <col min="8213" max="8213" width="14.7109375" style="617" customWidth="1"/>
    <col min="8214" max="8214" width="9.140625" style="617" customWidth="1"/>
    <col min="8215" max="8215" width="9.28515625" style="617" customWidth="1"/>
    <col min="8216" max="8216" width="14.85546875" style="617" customWidth="1"/>
    <col min="8217" max="8217" width="8.42578125" style="617" customWidth="1"/>
    <col min="8218" max="8218" width="8.85546875" style="617" customWidth="1"/>
    <col min="8219" max="8219" width="14.140625" style="617" customWidth="1"/>
    <col min="8220" max="8220" width="8.28515625" style="617" customWidth="1"/>
    <col min="8221" max="8221" width="9" style="617"/>
    <col min="8222" max="8223" width="14" style="617" customWidth="1"/>
    <col min="8224" max="8224" width="15.85546875" style="617" customWidth="1"/>
    <col min="8225" max="8448" width="9" style="617"/>
    <col min="8449" max="8449" width="5.42578125" style="617" customWidth="1"/>
    <col min="8450" max="8450" width="27.28515625" style="617" customWidth="1"/>
    <col min="8451" max="8452" width="7.5703125" style="617" customWidth="1"/>
    <col min="8453" max="8453" width="10.28515625" style="617" customWidth="1"/>
    <col min="8454" max="8454" width="5.7109375" style="617" customWidth="1"/>
    <col min="8455" max="8455" width="11.42578125" style="617" customWidth="1"/>
    <col min="8456" max="8456" width="11" style="617" customWidth="1"/>
    <col min="8457" max="8457" width="13.5703125" style="617" customWidth="1"/>
    <col min="8458" max="8459" width="13.140625" style="617" customWidth="1"/>
    <col min="8460" max="8460" width="14.42578125" style="617" customWidth="1"/>
    <col min="8461" max="8461" width="11.7109375" style="617" customWidth="1"/>
    <col min="8462" max="8463" width="11.42578125" style="617" customWidth="1"/>
    <col min="8464" max="8464" width="8.5703125" style="617" customWidth="1"/>
    <col min="8465" max="8465" width="10" style="617" customWidth="1"/>
    <col min="8466" max="8466" width="14.7109375" style="617" customWidth="1"/>
    <col min="8467" max="8467" width="13.85546875" style="617" customWidth="1"/>
    <col min="8468" max="8468" width="13.7109375" style="617" customWidth="1"/>
    <col min="8469" max="8469" width="14.7109375" style="617" customWidth="1"/>
    <col min="8470" max="8470" width="9.140625" style="617" customWidth="1"/>
    <col min="8471" max="8471" width="9.28515625" style="617" customWidth="1"/>
    <col min="8472" max="8472" width="14.85546875" style="617" customWidth="1"/>
    <col min="8473" max="8473" width="8.42578125" style="617" customWidth="1"/>
    <col min="8474" max="8474" width="8.85546875" style="617" customWidth="1"/>
    <col min="8475" max="8475" width="14.140625" style="617" customWidth="1"/>
    <col min="8476" max="8476" width="8.28515625" style="617" customWidth="1"/>
    <col min="8477" max="8477" width="9" style="617"/>
    <col min="8478" max="8479" width="14" style="617" customWidth="1"/>
    <col min="8480" max="8480" width="15.85546875" style="617" customWidth="1"/>
    <col min="8481" max="8704" width="9" style="617"/>
    <col min="8705" max="8705" width="5.42578125" style="617" customWidth="1"/>
    <col min="8706" max="8706" width="27.28515625" style="617" customWidth="1"/>
    <col min="8707" max="8708" width="7.5703125" style="617" customWidth="1"/>
    <col min="8709" max="8709" width="10.28515625" style="617" customWidth="1"/>
    <col min="8710" max="8710" width="5.7109375" style="617" customWidth="1"/>
    <col min="8711" max="8711" width="11.42578125" style="617" customWidth="1"/>
    <col min="8712" max="8712" width="11" style="617" customWidth="1"/>
    <col min="8713" max="8713" width="13.5703125" style="617" customWidth="1"/>
    <col min="8714" max="8715" width="13.140625" style="617" customWidth="1"/>
    <col min="8716" max="8716" width="14.42578125" style="617" customWidth="1"/>
    <col min="8717" max="8717" width="11.7109375" style="617" customWidth="1"/>
    <col min="8718" max="8719" width="11.42578125" style="617" customWidth="1"/>
    <col min="8720" max="8720" width="8.5703125" style="617" customWidth="1"/>
    <col min="8721" max="8721" width="10" style="617" customWidth="1"/>
    <col min="8722" max="8722" width="14.7109375" style="617" customWidth="1"/>
    <col min="8723" max="8723" width="13.85546875" style="617" customWidth="1"/>
    <col min="8724" max="8724" width="13.7109375" style="617" customWidth="1"/>
    <col min="8725" max="8725" width="14.7109375" style="617" customWidth="1"/>
    <col min="8726" max="8726" width="9.140625" style="617" customWidth="1"/>
    <col min="8727" max="8727" width="9.28515625" style="617" customWidth="1"/>
    <col min="8728" max="8728" width="14.85546875" style="617" customWidth="1"/>
    <col min="8729" max="8729" width="8.42578125" style="617" customWidth="1"/>
    <col min="8730" max="8730" width="8.85546875" style="617" customWidth="1"/>
    <col min="8731" max="8731" width="14.140625" style="617" customWidth="1"/>
    <col min="8732" max="8732" width="8.28515625" style="617" customWidth="1"/>
    <col min="8733" max="8733" width="9" style="617"/>
    <col min="8734" max="8735" width="14" style="617" customWidth="1"/>
    <col min="8736" max="8736" width="15.85546875" style="617" customWidth="1"/>
    <col min="8737" max="8960" width="9" style="617"/>
    <col min="8961" max="8961" width="5.42578125" style="617" customWidth="1"/>
    <col min="8962" max="8962" width="27.28515625" style="617" customWidth="1"/>
    <col min="8963" max="8964" width="7.5703125" style="617" customWidth="1"/>
    <col min="8965" max="8965" width="10.28515625" style="617" customWidth="1"/>
    <col min="8966" max="8966" width="5.7109375" style="617" customWidth="1"/>
    <col min="8967" max="8967" width="11.42578125" style="617" customWidth="1"/>
    <col min="8968" max="8968" width="11" style="617" customWidth="1"/>
    <col min="8969" max="8969" width="13.5703125" style="617" customWidth="1"/>
    <col min="8970" max="8971" width="13.140625" style="617" customWidth="1"/>
    <col min="8972" max="8972" width="14.42578125" style="617" customWidth="1"/>
    <col min="8973" max="8973" width="11.7109375" style="617" customWidth="1"/>
    <col min="8974" max="8975" width="11.42578125" style="617" customWidth="1"/>
    <col min="8976" max="8976" width="8.5703125" style="617" customWidth="1"/>
    <col min="8977" max="8977" width="10" style="617" customWidth="1"/>
    <col min="8978" max="8978" width="14.7109375" style="617" customWidth="1"/>
    <col min="8979" max="8979" width="13.85546875" style="617" customWidth="1"/>
    <col min="8980" max="8980" width="13.7109375" style="617" customWidth="1"/>
    <col min="8981" max="8981" width="14.7109375" style="617" customWidth="1"/>
    <col min="8982" max="8982" width="9.140625" style="617" customWidth="1"/>
    <col min="8983" max="8983" width="9.28515625" style="617" customWidth="1"/>
    <col min="8984" max="8984" width="14.85546875" style="617" customWidth="1"/>
    <col min="8985" max="8985" width="8.42578125" style="617" customWidth="1"/>
    <col min="8986" max="8986" width="8.85546875" style="617" customWidth="1"/>
    <col min="8987" max="8987" width="14.140625" style="617" customWidth="1"/>
    <col min="8988" max="8988" width="8.28515625" style="617" customWidth="1"/>
    <col min="8989" max="8989" width="9" style="617"/>
    <col min="8990" max="8991" width="14" style="617" customWidth="1"/>
    <col min="8992" max="8992" width="15.85546875" style="617" customWidth="1"/>
    <col min="8993" max="9216" width="9" style="617"/>
    <col min="9217" max="9217" width="5.42578125" style="617" customWidth="1"/>
    <col min="9218" max="9218" width="27.28515625" style="617" customWidth="1"/>
    <col min="9219" max="9220" width="7.5703125" style="617" customWidth="1"/>
    <col min="9221" max="9221" width="10.28515625" style="617" customWidth="1"/>
    <col min="9222" max="9222" width="5.7109375" style="617" customWidth="1"/>
    <col min="9223" max="9223" width="11.42578125" style="617" customWidth="1"/>
    <col min="9224" max="9224" width="11" style="617" customWidth="1"/>
    <col min="9225" max="9225" width="13.5703125" style="617" customWidth="1"/>
    <col min="9226" max="9227" width="13.140625" style="617" customWidth="1"/>
    <col min="9228" max="9228" width="14.42578125" style="617" customWidth="1"/>
    <col min="9229" max="9229" width="11.7109375" style="617" customWidth="1"/>
    <col min="9230" max="9231" width="11.42578125" style="617" customWidth="1"/>
    <col min="9232" max="9232" width="8.5703125" style="617" customWidth="1"/>
    <col min="9233" max="9233" width="10" style="617" customWidth="1"/>
    <col min="9234" max="9234" width="14.7109375" style="617" customWidth="1"/>
    <col min="9235" max="9235" width="13.85546875" style="617" customWidth="1"/>
    <col min="9236" max="9236" width="13.7109375" style="617" customWidth="1"/>
    <col min="9237" max="9237" width="14.7109375" style="617" customWidth="1"/>
    <col min="9238" max="9238" width="9.140625" style="617" customWidth="1"/>
    <col min="9239" max="9239" width="9.28515625" style="617" customWidth="1"/>
    <col min="9240" max="9240" width="14.85546875" style="617" customWidth="1"/>
    <col min="9241" max="9241" width="8.42578125" style="617" customWidth="1"/>
    <col min="9242" max="9242" width="8.85546875" style="617" customWidth="1"/>
    <col min="9243" max="9243" width="14.140625" style="617" customWidth="1"/>
    <col min="9244" max="9244" width="8.28515625" style="617" customWidth="1"/>
    <col min="9245" max="9245" width="9" style="617"/>
    <col min="9246" max="9247" width="14" style="617" customWidth="1"/>
    <col min="9248" max="9248" width="15.85546875" style="617" customWidth="1"/>
    <col min="9249" max="9472" width="9" style="617"/>
    <col min="9473" max="9473" width="5.42578125" style="617" customWidth="1"/>
    <col min="9474" max="9474" width="27.28515625" style="617" customWidth="1"/>
    <col min="9475" max="9476" width="7.5703125" style="617" customWidth="1"/>
    <col min="9477" max="9477" width="10.28515625" style="617" customWidth="1"/>
    <col min="9478" max="9478" width="5.7109375" style="617" customWidth="1"/>
    <col min="9479" max="9479" width="11.42578125" style="617" customWidth="1"/>
    <col min="9480" max="9480" width="11" style="617" customWidth="1"/>
    <col min="9481" max="9481" width="13.5703125" style="617" customWidth="1"/>
    <col min="9482" max="9483" width="13.140625" style="617" customWidth="1"/>
    <col min="9484" max="9484" width="14.42578125" style="617" customWidth="1"/>
    <col min="9485" max="9485" width="11.7109375" style="617" customWidth="1"/>
    <col min="9486" max="9487" width="11.42578125" style="617" customWidth="1"/>
    <col min="9488" max="9488" width="8.5703125" style="617" customWidth="1"/>
    <col min="9489" max="9489" width="10" style="617" customWidth="1"/>
    <col min="9490" max="9490" width="14.7109375" style="617" customWidth="1"/>
    <col min="9491" max="9491" width="13.85546875" style="617" customWidth="1"/>
    <col min="9492" max="9492" width="13.7109375" style="617" customWidth="1"/>
    <col min="9493" max="9493" width="14.7109375" style="617" customWidth="1"/>
    <col min="9494" max="9494" width="9.140625" style="617" customWidth="1"/>
    <col min="9495" max="9495" width="9.28515625" style="617" customWidth="1"/>
    <col min="9496" max="9496" width="14.85546875" style="617" customWidth="1"/>
    <col min="9497" max="9497" width="8.42578125" style="617" customWidth="1"/>
    <col min="9498" max="9498" width="8.85546875" style="617" customWidth="1"/>
    <col min="9499" max="9499" width="14.140625" style="617" customWidth="1"/>
    <col min="9500" max="9500" width="8.28515625" style="617" customWidth="1"/>
    <col min="9501" max="9501" width="9" style="617"/>
    <col min="9502" max="9503" width="14" style="617" customWidth="1"/>
    <col min="9504" max="9504" width="15.85546875" style="617" customWidth="1"/>
    <col min="9505" max="9728" width="9" style="617"/>
    <col min="9729" max="9729" width="5.42578125" style="617" customWidth="1"/>
    <col min="9730" max="9730" width="27.28515625" style="617" customWidth="1"/>
    <col min="9731" max="9732" width="7.5703125" style="617" customWidth="1"/>
    <col min="9733" max="9733" width="10.28515625" style="617" customWidth="1"/>
    <col min="9734" max="9734" width="5.7109375" style="617" customWidth="1"/>
    <col min="9735" max="9735" width="11.42578125" style="617" customWidth="1"/>
    <col min="9736" max="9736" width="11" style="617" customWidth="1"/>
    <col min="9737" max="9737" width="13.5703125" style="617" customWidth="1"/>
    <col min="9738" max="9739" width="13.140625" style="617" customWidth="1"/>
    <col min="9740" max="9740" width="14.42578125" style="617" customWidth="1"/>
    <col min="9741" max="9741" width="11.7109375" style="617" customWidth="1"/>
    <col min="9742" max="9743" width="11.42578125" style="617" customWidth="1"/>
    <col min="9744" max="9744" width="8.5703125" style="617" customWidth="1"/>
    <col min="9745" max="9745" width="10" style="617" customWidth="1"/>
    <col min="9746" max="9746" width="14.7109375" style="617" customWidth="1"/>
    <col min="9747" max="9747" width="13.85546875" style="617" customWidth="1"/>
    <col min="9748" max="9748" width="13.7109375" style="617" customWidth="1"/>
    <col min="9749" max="9749" width="14.7109375" style="617" customWidth="1"/>
    <col min="9750" max="9750" width="9.140625" style="617" customWidth="1"/>
    <col min="9751" max="9751" width="9.28515625" style="617" customWidth="1"/>
    <col min="9752" max="9752" width="14.85546875" style="617" customWidth="1"/>
    <col min="9753" max="9753" width="8.42578125" style="617" customWidth="1"/>
    <col min="9754" max="9754" width="8.85546875" style="617" customWidth="1"/>
    <col min="9755" max="9755" width="14.140625" style="617" customWidth="1"/>
    <col min="9756" max="9756" width="8.28515625" style="617" customWidth="1"/>
    <col min="9757" max="9757" width="9" style="617"/>
    <col min="9758" max="9759" width="14" style="617" customWidth="1"/>
    <col min="9760" max="9760" width="15.85546875" style="617" customWidth="1"/>
    <col min="9761" max="9984" width="9" style="617"/>
    <col min="9985" max="9985" width="5.42578125" style="617" customWidth="1"/>
    <col min="9986" max="9986" width="27.28515625" style="617" customWidth="1"/>
    <col min="9987" max="9988" width="7.5703125" style="617" customWidth="1"/>
    <col min="9989" max="9989" width="10.28515625" style="617" customWidth="1"/>
    <col min="9990" max="9990" width="5.7109375" style="617" customWidth="1"/>
    <col min="9991" max="9991" width="11.42578125" style="617" customWidth="1"/>
    <col min="9992" max="9992" width="11" style="617" customWidth="1"/>
    <col min="9993" max="9993" width="13.5703125" style="617" customWidth="1"/>
    <col min="9994" max="9995" width="13.140625" style="617" customWidth="1"/>
    <col min="9996" max="9996" width="14.42578125" style="617" customWidth="1"/>
    <col min="9997" max="9997" width="11.7109375" style="617" customWidth="1"/>
    <col min="9998" max="9999" width="11.42578125" style="617" customWidth="1"/>
    <col min="10000" max="10000" width="8.5703125" style="617" customWidth="1"/>
    <col min="10001" max="10001" width="10" style="617" customWidth="1"/>
    <col min="10002" max="10002" width="14.7109375" style="617" customWidth="1"/>
    <col min="10003" max="10003" width="13.85546875" style="617" customWidth="1"/>
    <col min="10004" max="10004" width="13.7109375" style="617" customWidth="1"/>
    <col min="10005" max="10005" width="14.7109375" style="617" customWidth="1"/>
    <col min="10006" max="10006" width="9.140625" style="617" customWidth="1"/>
    <col min="10007" max="10007" width="9.28515625" style="617" customWidth="1"/>
    <col min="10008" max="10008" width="14.85546875" style="617" customWidth="1"/>
    <col min="10009" max="10009" width="8.42578125" style="617" customWidth="1"/>
    <col min="10010" max="10010" width="8.85546875" style="617" customWidth="1"/>
    <col min="10011" max="10011" width="14.140625" style="617" customWidth="1"/>
    <col min="10012" max="10012" width="8.28515625" style="617" customWidth="1"/>
    <col min="10013" max="10013" width="9" style="617"/>
    <col min="10014" max="10015" width="14" style="617" customWidth="1"/>
    <col min="10016" max="10016" width="15.85546875" style="617" customWidth="1"/>
    <col min="10017" max="10240" width="9" style="617"/>
    <col min="10241" max="10241" width="5.42578125" style="617" customWidth="1"/>
    <col min="10242" max="10242" width="27.28515625" style="617" customWidth="1"/>
    <col min="10243" max="10244" width="7.5703125" style="617" customWidth="1"/>
    <col min="10245" max="10245" width="10.28515625" style="617" customWidth="1"/>
    <col min="10246" max="10246" width="5.7109375" style="617" customWidth="1"/>
    <col min="10247" max="10247" width="11.42578125" style="617" customWidth="1"/>
    <col min="10248" max="10248" width="11" style="617" customWidth="1"/>
    <col min="10249" max="10249" width="13.5703125" style="617" customWidth="1"/>
    <col min="10250" max="10251" width="13.140625" style="617" customWidth="1"/>
    <col min="10252" max="10252" width="14.42578125" style="617" customWidth="1"/>
    <col min="10253" max="10253" width="11.7109375" style="617" customWidth="1"/>
    <col min="10254" max="10255" width="11.42578125" style="617" customWidth="1"/>
    <col min="10256" max="10256" width="8.5703125" style="617" customWidth="1"/>
    <col min="10257" max="10257" width="10" style="617" customWidth="1"/>
    <col min="10258" max="10258" width="14.7109375" style="617" customWidth="1"/>
    <col min="10259" max="10259" width="13.85546875" style="617" customWidth="1"/>
    <col min="10260" max="10260" width="13.7109375" style="617" customWidth="1"/>
    <col min="10261" max="10261" width="14.7109375" style="617" customWidth="1"/>
    <col min="10262" max="10262" width="9.140625" style="617" customWidth="1"/>
    <col min="10263" max="10263" width="9.28515625" style="617" customWidth="1"/>
    <col min="10264" max="10264" width="14.85546875" style="617" customWidth="1"/>
    <col min="10265" max="10265" width="8.42578125" style="617" customWidth="1"/>
    <col min="10266" max="10266" width="8.85546875" style="617" customWidth="1"/>
    <col min="10267" max="10267" width="14.140625" style="617" customWidth="1"/>
    <col min="10268" max="10268" width="8.28515625" style="617" customWidth="1"/>
    <col min="10269" max="10269" width="9" style="617"/>
    <col min="10270" max="10271" width="14" style="617" customWidth="1"/>
    <col min="10272" max="10272" width="15.85546875" style="617" customWidth="1"/>
    <col min="10273" max="10496" width="9" style="617"/>
    <col min="10497" max="10497" width="5.42578125" style="617" customWidth="1"/>
    <col min="10498" max="10498" width="27.28515625" style="617" customWidth="1"/>
    <col min="10499" max="10500" width="7.5703125" style="617" customWidth="1"/>
    <col min="10501" max="10501" width="10.28515625" style="617" customWidth="1"/>
    <col min="10502" max="10502" width="5.7109375" style="617" customWidth="1"/>
    <col min="10503" max="10503" width="11.42578125" style="617" customWidth="1"/>
    <col min="10504" max="10504" width="11" style="617" customWidth="1"/>
    <col min="10505" max="10505" width="13.5703125" style="617" customWidth="1"/>
    <col min="10506" max="10507" width="13.140625" style="617" customWidth="1"/>
    <col min="10508" max="10508" width="14.42578125" style="617" customWidth="1"/>
    <col min="10509" max="10509" width="11.7109375" style="617" customWidth="1"/>
    <col min="10510" max="10511" width="11.42578125" style="617" customWidth="1"/>
    <col min="10512" max="10512" width="8.5703125" style="617" customWidth="1"/>
    <col min="10513" max="10513" width="10" style="617" customWidth="1"/>
    <col min="10514" max="10514" width="14.7109375" style="617" customWidth="1"/>
    <col min="10515" max="10515" width="13.85546875" style="617" customWidth="1"/>
    <col min="10516" max="10516" width="13.7109375" style="617" customWidth="1"/>
    <col min="10517" max="10517" width="14.7109375" style="617" customWidth="1"/>
    <col min="10518" max="10518" width="9.140625" style="617" customWidth="1"/>
    <col min="10519" max="10519" width="9.28515625" style="617" customWidth="1"/>
    <col min="10520" max="10520" width="14.85546875" style="617" customWidth="1"/>
    <col min="10521" max="10521" width="8.42578125" style="617" customWidth="1"/>
    <col min="10522" max="10522" width="8.85546875" style="617" customWidth="1"/>
    <col min="10523" max="10523" width="14.140625" style="617" customWidth="1"/>
    <col min="10524" max="10524" width="8.28515625" style="617" customWidth="1"/>
    <col min="10525" max="10525" width="9" style="617"/>
    <col min="10526" max="10527" width="14" style="617" customWidth="1"/>
    <col min="10528" max="10528" width="15.85546875" style="617" customWidth="1"/>
    <col min="10529" max="10752" width="9" style="617"/>
    <col min="10753" max="10753" width="5.42578125" style="617" customWidth="1"/>
    <col min="10754" max="10754" width="27.28515625" style="617" customWidth="1"/>
    <col min="10755" max="10756" width="7.5703125" style="617" customWidth="1"/>
    <col min="10757" max="10757" width="10.28515625" style="617" customWidth="1"/>
    <col min="10758" max="10758" width="5.7109375" style="617" customWidth="1"/>
    <col min="10759" max="10759" width="11.42578125" style="617" customWidth="1"/>
    <col min="10760" max="10760" width="11" style="617" customWidth="1"/>
    <col min="10761" max="10761" width="13.5703125" style="617" customWidth="1"/>
    <col min="10762" max="10763" width="13.140625" style="617" customWidth="1"/>
    <col min="10764" max="10764" width="14.42578125" style="617" customWidth="1"/>
    <col min="10765" max="10765" width="11.7109375" style="617" customWidth="1"/>
    <col min="10766" max="10767" width="11.42578125" style="617" customWidth="1"/>
    <col min="10768" max="10768" width="8.5703125" style="617" customWidth="1"/>
    <col min="10769" max="10769" width="10" style="617" customWidth="1"/>
    <col min="10770" max="10770" width="14.7109375" style="617" customWidth="1"/>
    <col min="10771" max="10771" width="13.85546875" style="617" customWidth="1"/>
    <col min="10772" max="10772" width="13.7109375" style="617" customWidth="1"/>
    <col min="10773" max="10773" width="14.7109375" style="617" customWidth="1"/>
    <col min="10774" max="10774" width="9.140625" style="617" customWidth="1"/>
    <col min="10775" max="10775" width="9.28515625" style="617" customWidth="1"/>
    <col min="10776" max="10776" width="14.85546875" style="617" customWidth="1"/>
    <col min="10777" max="10777" width="8.42578125" style="617" customWidth="1"/>
    <col min="10778" max="10778" width="8.85546875" style="617" customWidth="1"/>
    <col min="10779" max="10779" width="14.140625" style="617" customWidth="1"/>
    <col min="10780" max="10780" width="8.28515625" style="617" customWidth="1"/>
    <col min="10781" max="10781" width="9" style="617"/>
    <col min="10782" max="10783" width="14" style="617" customWidth="1"/>
    <col min="10784" max="10784" width="15.85546875" style="617" customWidth="1"/>
    <col min="10785" max="11008" width="9" style="617"/>
    <col min="11009" max="11009" width="5.42578125" style="617" customWidth="1"/>
    <col min="11010" max="11010" width="27.28515625" style="617" customWidth="1"/>
    <col min="11011" max="11012" width="7.5703125" style="617" customWidth="1"/>
    <col min="11013" max="11013" width="10.28515625" style="617" customWidth="1"/>
    <col min="11014" max="11014" width="5.7109375" style="617" customWidth="1"/>
    <col min="11015" max="11015" width="11.42578125" style="617" customWidth="1"/>
    <col min="11016" max="11016" width="11" style="617" customWidth="1"/>
    <col min="11017" max="11017" width="13.5703125" style="617" customWidth="1"/>
    <col min="11018" max="11019" width="13.140625" style="617" customWidth="1"/>
    <col min="11020" max="11020" width="14.42578125" style="617" customWidth="1"/>
    <col min="11021" max="11021" width="11.7109375" style="617" customWidth="1"/>
    <col min="11022" max="11023" width="11.42578125" style="617" customWidth="1"/>
    <col min="11024" max="11024" width="8.5703125" style="617" customWidth="1"/>
    <col min="11025" max="11025" width="10" style="617" customWidth="1"/>
    <col min="11026" max="11026" width="14.7109375" style="617" customWidth="1"/>
    <col min="11027" max="11027" width="13.85546875" style="617" customWidth="1"/>
    <col min="11028" max="11028" width="13.7109375" style="617" customWidth="1"/>
    <col min="11029" max="11029" width="14.7109375" style="617" customWidth="1"/>
    <col min="11030" max="11030" width="9.140625" style="617" customWidth="1"/>
    <col min="11031" max="11031" width="9.28515625" style="617" customWidth="1"/>
    <col min="11032" max="11032" width="14.85546875" style="617" customWidth="1"/>
    <col min="11033" max="11033" width="8.42578125" style="617" customWidth="1"/>
    <col min="11034" max="11034" width="8.85546875" style="617" customWidth="1"/>
    <col min="11035" max="11035" width="14.140625" style="617" customWidth="1"/>
    <col min="11036" max="11036" width="8.28515625" style="617" customWidth="1"/>
    <col min="11037" max="11037" width="9" style="617"/>
    <col min="11038" max="11039" width="14" style="617" customWidth="1"/>
    <col min="11040" max="11040" width="15.85546875" style="617" customWidth="1"/>
    <col min="11041" max="11264" width="9" style="617"/>
    <col min="11265" max="11265" width="5.42578125" style="617" customWidth="1"/>
    <col min="11266" max="11266" width="27.28515625" style="617" customWidth="1"/>
    <col min="11267" max="11268" width="7.5703125" style="617" customWidth="1"/>
    <col min="11269" max="11269" width="10.28515625" style="617" customWidth="1"/>
    <col min="11270" max="11270" width="5.7109375" style="617" customWidth="1"/>
    <col min="11271" max="11271" width="11.42578125" style="617" customWidth="1"/>
    <col min="11272" max="11272" width="11" style="617" customWidth="1"/>
    <col min="11273" max="11273" width="13.5703125" style="617" customWidth="1"/>
    <col min="11274" max="11275" width="13.140625" style="617" customWidth="1"/>
    <col min="11276" max="11276" width="14.42578125" style="617" customWidth="1"/>
    <col min="11277" max="11277" width="11.7109375" style="617" customWidth="1"/>
    <col min="11278" max="11279" width="11.42578125" style="617" customWidth="1"/>
    <col min="11280" max="11280" width="8.5703125" style="617" customWidth="1"/>
    <col min="11281" max="11281" width="10" style="617" customWidth="1"/>
    <col min="11282" max="11282" width="14.7109375" style="617" customWidth="1"/>
    <col min="11283" max="11283" width="13.85546875" style="617" customWidth="1"/>
    <col min="11284" max="11284" width="13.7109375" style="617" customWidth="1"/>
    <col min="11285" max="11285" width="14.7109375" style="617" customWidth="1"/>
    <col min="11286" max="11286" width="9.140625" style="617" customWidth="1"/>
    <col min="11287" max="11287" width="9.28515625" style="617" customWidth="1"/>
    <col min="11288" max="11288" width="14.85546875" style="617" customWidth="1"/>
    <col min="11289" max="11289" width="8.42578125" style="617" customWidth="1"/>
    <col min="11290" max="11290" width="8.85546875" style="617" customWidth="1"/>
    <col min="11291" max="11291" width="14.140625" style="617" customWidth="1"/>
    <col min="11292" max="11292" width="8.28515625" style="617" customWidth="1"/>
    <col min="11293" max="11293" width="9" style="617"/>
    <col min="11294" max="11295" width="14" style="617" customWidth="1"/>
    <col min="11296" max="11296" width="15.85546875" style="617" customWidth="1"/>
    <col min="11297" max="11520" width="9" style="617"/>
    <col min="11521" max="11521" width="5.42578125" style="617" customWidth="1"/>
    <col min="11522" max="11522" width="27.28515625" style="617" customWidth="1"/>
    <col min="11523" max="11524" width="7.5703125" style="617" customWidth="1"/>
    <col min="11525" max="11525" width="10.28515625" style="617" customWidth="1"/>
    <col min="11526" max="11526" width="5.7109375" style="617" customWidth="1"/>
    <col min="11527" max="11527" width="11.42578125" style="617" customWidth="1"/>
    <col min="11528" max="11528" width="11" style="617" customWidth="1"/>
    <col min="11529" max="11529" width="13.5703125" style="617" customWidth="1"/>
    <col min="11530" max="11531" width="13.140625" style="617" customWidth="1"/>
    <col min="11532" max="11532" width="14.42578125" style="617" customWidth="1"/>
    <col min="11533" max="11533" width="11.7109375" style="617" customWidth="1"/>
    <col min="11534" max="11535" width="11.42578125" style="617" customWidth="1"/>
    <col min="11536" max="11536" width="8.5703125" style="617" customWidth="1"/>
    <col min="11537" max="11537" width="10" style="617" customWidth="1"/>
    <col min="11538" max="11538" width="14.7109375" style="617" customWidth="1"/>
    <col min="11539" max="11539" width="13.85546875" style="617" customWidth="1"/>
    <col min="11540" max="11540" width="13.7109375" style="617" customWidth="1"/>
    <col min="11541" max="11541" width="14.7109375" style="617" customWidth="1"/>
    <col min="11542" max="11542" width="9.140625" style="617" customWidth="1"/>
    <col min="11543" max="11543" width="9.28515625" style="617" customWidth="1"/>
    <col min="11544" max="11544" width="14.85546875" style="617" customWidth="1"/>
    <col min="11545" max="11545" width="8.42578125" style="617" customWidth="1"/>
    <col min="11546" max="11546" width="8.85546875" style="617" customWidth="1"/>
    <col min="11547" max="11547" width="14.140625" style="617" customWidth="1"/>
    <col min="11548" max="11548" width="8.28515625" style="617" customWidth="1"/>
    <col min="11549" max="11549" width="9" style="617"/>
    <col min="11550" max="11551" width="14" style="617" customWidth="1"/>
    <col min="11552" max="11552" width="15.85546875" style="617" customWidth="1"/>
    <col min="11553" max="11776" width="9" style="617"/>
    <col min="11777" max="11777" width="5.42578125" style="617" customWidth="1"/>
    <col min="11778" max="11778" width="27.28515625" style="617" customWidth="1"/>
    <col min="11779" max="11780" width="7.5703125" style="617" customWidth="1"/>
    <col min="11781" max="11781" width="10.28515625" style="617" customWidth="1"/>
    <col min="11782" max="11782" width="5.7109375" style="617" customWidth="1"/>
    <col min="11783" max="11783" width="11.42578125" style="617" customWidth="1"/>
    <col min="11784" max="11784" width="11" style="617" customWidth="1"/>
    <col min="11785" max="11785" width="13.5703125" style="617" customWidth="1"/>
    <col min="11786" max="11787" width="13.140625" style="617" customWidth="1"/>
    <col min="11788" max="11788" width="14.42578125" style="617" customWidth="1"/>
    <col min="11789" max="11789" width="11.7109375" style="617" customWidth="1"/>
    <col min="11790" max="11791" width="11.42578125" style="617" customWidth="1"/>
    <col min="11792" max="11792" width="8.5703125" style="617" customWidth="1"/>
    <col min="11793" max="11793" width="10" style="617" customWidth="1"/>
    <col min="11794" max="11794" width="14.7109375" style="617" customWidth="1"/>
    <col min="11795" max="11795" width="13.85546875" style="617" customWidth="1"/>
    <col min="11796" max="11796" width="13.7109375" style="617" customWidth="1"/>
    <col min="11797" max="11797" width="14.7109375" style="617" customWidth="1"/>
    <col min="11798" max="11798" width="9.140625" style="617" customWidth="1"/>
    <col min="11799" max="11799" width="9.28515625" style="617" customWidth="1"/>
    <col min="11800" max="11800" width="14.85546875" style="617" customWidth="1"/>
    <col min="11801" max="11801" width="8.42578125" style="617" customWidth="1"/>
    <col min="11802" max="11802" width="8.85546875" style="617" customWidth="1"/>
    <col min="11803" max="11803" width="14.140625" style="617" customWidth="1"/>
    <col min="11804" max="11804" width="8.28515625" style="617" customWidth="1"/>
    <col min="11805" max="11805" width="9" style="617"/>
    <col min="11806" max="11807" width="14" style="617" customWidth="1"/>
    <col min="11808" max="11808" width="15.85546875" style="617" customWidth="1"/>
    <col min="11809" max="12032" width="9" style="617"/>
    <col min="12033" max="12033" width="5.42578125" style="617" customWidth="1"/>
    <col min="12034" max="12034" width="27.28515625" style="617" customWidth="1"/>
    <col min="12035" max="12036" width="7.5703125" style="617" customWidth="1"/>
    <col min="12037" max="12037" width="10.28515625" style="617" customWidth="1"/>
    <col min="12038" max="12038" width="5.7109375" style="617" customWidth="1"/>
    <col min="12039" max="12039" width="11.42578125" style="617" customWidth="1"/>
    <col min="12040" max="12040" width="11" style="617" customWidth="1"/>
    <col min="12041" max="12041" width="13.5703125" style="617" customWidth="1"/>
    <col min="12042" max="12043" width="13.140625" style="617" customWidth="1"/>
    <col min="12044" max="12044" width="14.42578125" style="617" customWidth="1"/>
    <col min="12045" max="12045" width="11.7109375" style="617" customWidth="1"/>
    <col min="12046" max="12047" width="11.42578125" style="617" customWidth="1"/>
    <col min="12048" max="12048" width="8.5703125" style="617" customWidth="1"/>
    <col min="12049" max="12049" width="10" style="617" customWidth="1"/>
    <col min="12050" max="12050" width="14.7109375" style="617" customWidth="1"/>
    <col min="12051" max="12051" width="13.85546875" style="617" customWidth="1"/>
    <col min="12052" max="12052" width="13.7109375" style="617" customWidth="1"/>
    <col min="12053" max="12053" width="14.7109375" style="617" customWidth="1"/>
    <col min="12054" max="12054" width="9.140625" style="617" customWidth="1"/>
    <col min="12055" max="12055" width="9.28515625" style="617" customWidth="1"/>
    <col min="12056" max="12056" width="14.85546875" style="617" customWidth="1"/>
    <col min="12057" max="12057" width="8.42578125" style="617" customWidth="1"/>
    <col min="12058" max="12058" width="8.85546875" style="617" customWidth="1"/>
    <col min="12059" max="12059" width="14.140625" style="617" customWidth="1"/>
    <col min="12060" max="12060" width="8.28515625" style="617" customWidth="1"/>
    <col min="12061" max="12061" width="9" style="617"/>
    <col min="12062" max="12063" width="14" style="617" customWidth="1"/>
    <col min="12064" max="12064" width="15.85546875" style="617" customWidth="1"/>
    <col min="12065" max="12288" width="9" style="617"/>
    <col min="12289" max="12289" width="5.42578125" style="617" customWidth="1"/>
    <col min="12290" max="12290" width="27.28515625" style="617" customWidth="1"/>
    <col min="12291" max="12292" width="7.5703125" style="617" customWidth="1"/>
    <col min="12293" max="12293" width="10.28515625" style="617" customWidth="1"/>
    <col min="12294" max="12294" width="5.7109375" style="617" customWidth="1"/>
    <col min="12295" max="12295" width="11.42578125" style="617" customWidth="1"/>
    <col min="12296" max="12296" width="11" style="617" customWidth="1"/>
    <col min="12297" max="12297" width="13.5703125" style="617" customWidth="1"/>
    <col min="12298" max="12299" width="13.140625" style="617" customWidth="1"/>
    <col min="12300" max="12300" width="14.42578125" style="617" customWidth="1"/>
    <col min="12301" max="12301" width="11.7109375" style="617" customWidth="1"/>
    <col min="12302" max="12303" width="11.42578125" style="617" customWidth="1"/>
    <col min="12304" max="12304" width="8.5703125" style="617" customWidth="1"/>
    <col min="12305" max="12305" width="10" style="617" customWidth="1"/>
    <col min="12306" max="12306" width="14.7109375" style="617" customWidth="1"/>
    <col min="12307" max="12307" width="13.85546875" style="617" customWidth="1"/>
    <col min="12308" max="12308" width="13.7109375" style="617" customWidth="1"/>
    <col min="12309" max="12309" width="14.7109375" style="617" customWidth="1"/>
    <col min="12310" max="12310" width="9.140625" style="617" customWidth="1"/>
    <col min="12311" max="12311" width="9.28515625" style="617" customWidth="1"/>
    <col min="12312" max="12312" width="14.85546875" style="617" customWidth="1"/>
    <col min="12313" max="12313" width="8.42578125" style="617" customWidth="1"/>
    <col min="12314" max="12314" width="8.85546875" style="617" customWidth="1"/>
    <col min="12315" max="12315" width="14.140625" style="617" customWidth="1"/>
    <col min="12316" max="12316" width="8.28515625" style="617" customWidth="1"/>
    <col min="12317" max="12317" width="9" style="617"/>
    <col min="12318" max="12319" width="14" style="617" customWidth="1"/>
    <col min="12320" max="12320" width="15.85546875" style="617" customWidth="1"/>
    <col min="12321" max="12544" width="9" style="617"/>
    <col min="12545" max="12545" width="5.42578125" style="617" customWidth="1"/>
    <col min="12546" max="12546" width="27.28515625" style="617" customWidth="1"/>
    <col min="12547" max="12548" width="7.5703125" style="617" customWidth="1"/>
    <col min="12549" max="12549" width="10.28515625" style="617" customWidth="1"/>
    <col min="12550" max="12550" width="5.7109375" style="617" customWidth="1"/>
    <col min="12551" max="12551" width="11.42578125" style="617" customWidth="1"/>
    <col min="12552" max="12552" width="11" style="617" customWidth="1"/>
    <col min="12553" max="12553" width="13.5703125" style="617" customWidth="1"/>
    <col min="12554" max="12555" width="13.140625" style="617" customWidth="1"/>
    <col min="12556" max="12556" width="14.42578125" style="617" customWidth="1"/>
    <col min="12557" max="12557" width="11.7109375" style="617" customWidth="1"/>
    <col min="12558" max="12559" width="11.42578125" style="617" customWidth="1"/>
    <col min="12560" max="12560" width="8.5703125" style="617" customWidth="1"/>
    <col min="12561" max="12561" width="10" style="617" customWidth="1"/>
    <col min="12562" max="12562" width="14.7109375" style="617" customWidth="1"/>
    <col min="12563" max="12563" width="13.85546875" style="617" customWidth="1"/>
    <col min="12564" max="12564" width="13.7109375" style="617" customWidth="1"/>
    <col min="12565" max="12565" width="14.7109375" style="617" customWidth="1"/>
    <col min="12566" max="12566" width="9.140625" style="617" customWidth="1"/>
    <col min="12567" max="12567" width="9.28515625" style="617" customWidth="1"/>
    <col min="12568" max="12568" width="14.85546875" style="617" customWidth="1"/>
    <col min="12569" max="12569" width="8.42578125" style="617" customWidth="1"/>
    <col min="12570" max="12570" width="8.85546875" style="617" customWidth="1"/>
    <col min="12571" max="12571" width="14.140625" style="617" customWidth="1"/>
    <col min="12572" max="12572" width="8.28515625" style="617" customWidth="1"/>
    <col min="12573" max="12573" width="9" style="617"/>
    <col min="12574" max="12575" width="14" style="617" customWidth="1"/>
    <col min="12576" max="12576" width="15.85546875" style="617" customWidth="1"/>
    <col min="12577" max="12800" width="9" style="617"/>
    <col min="12801" max="12801" width="5.42578125" style="617" customWidth="1"/>
    <col min="12802" max="12802" width="27.28515625" style="617" customWidth="1"/>
    <col min="12803" max="12804" width="7.5703125" style="617" customWidth="1"/>
    <col min="12805" max="12805" width="10.28515625" style="617" customWidth="1"/>
    <col min="12806" max="12806" width="5.7109375" style="617" customWidth="1"/>
    <col min="12807" max="12807" width="11.42578125" style="617" customWidth="1"/>
    <col min="12808" max="12808" width="11" style="617" customWidth="1"/>
    <col min="12809" max="12809" width="13.5703125" style="617" customWidth="1"/>
    <col min="12810" max="12811" width="13.140625" style="617" customWidth="1"/>
    <col min="12812" max="12812" width="14.42578125" style="617" customWidth="1"/>
    <col min="12813" max="12813" width="11.7109375" style="617" customWidth="1"/>
    <col min="12814" max="12815" width="11.42578125" style="617" customWidth="1"/>
    <col min="12816" max="12816" width="8.5703125" style="617" customWidth="1"/>
    <col min="12817" max="12817" width="10" style="617" customWidth="1"/>
    <col min="12818" max="12818" width="14.7109375" style="617" customWidth="1"/>
    <col min="12819" max="12819" width="13.85546875" style="617" customWidth="1"/>
    <col min="12820" max="12820" width="13.7109375" style="617" customWidth="1"/>
    <col min="12821" max="12821" width="14.7109375" style="617" customWidth="1"/>
    <col min="12822" max="12822" width="9.140625" style="617" customWidth="1"/>
    <col min="12823" max="12823" width="9.28515625" style="617" customWidth="1"/>
    <col min="12824" max="12824" width="14.85546875" style="617" customWidth="1"/>
    <col min="12825" max="12825" width="8.42578125" style="617" customWidth="1"/>
    <col min="12826" max="12826" width="8.85546875" style="617" customWidth="1"/>
    <col min="12827" max="12827" width="14.140625" style="617" customWidth="1"/>
    <col min="12828" max="12828" width="8.28515625" style="617" customWidth="1"/>
    <col min="12829" max="12829" width="9" style="617"/>
    <col min="12830" max="12831" width="14" style="617" customWidth="1"/>
    <col min="12832" max="12832" width="15.85546875" style="617" customWidth="1"/>
    <col min="12833" max="13056" width="9" style="617"/>
    <col min="13057" max="13057" width="5.42578125" style="617" customWidth="1"/>
    <col min="13058" max="13058" width="27.28515625" style="617" customWidth="1"/>
    <col min="13059" max="13060" width="7.5703125" style="617" customWidth="1"/>
    <col min="13061" max="13061" width="10.28515625" style="617" customWidth="1"/>
    <col min="13062" max="13062" width="5.7109375" style="617" customWidth="1"/>
    <col min="13063" max="13063" width="11.42578125" style="617" customWidth="1"/>
    <col min="13064" max="13064" width="11" style="617" customWidth="1"/>
    <col min="13065" max="13065" width="13.5703125" style="617" customWidth="1"/>
    <col min="13066" max="13067" width="13.140625" style="617" customWidth="1"/>
    <col min="13068" max="13068" width="14.42578125" style="617" customWidth="1"/>
    <col min="13069" max="13069" width="11.7109375" style="617" customWidth="1"/>
    <col min="13070" max="13071" width="11.42578125" style="617" customWidth="1"/>
    <col min="13072" max="13072" width="8.5703125" style="617" customWidth="1"/>
    <col min="13073" max="13073" width="10" style="617" customWidth="1"/>
    <col min="13074" max="13074" width="14.7109375" style="617" customWidth="1"/>
    <col min="13075" max="13075" width="13.85546875" style="617" customWidth="1"/>
    <col min="13076" max="13076" width="13.7109375" style="617" customWidth="1"/>
    <col min="13077" max="13077" width="14.7109375" style="617" customWidth="1"/>
    <col min="13078" max="13078" width="9.140625" style="617" customWidth="1"/>
    <col min="13079" max="13079" width="9.28515625" style="617" customWidth="1"/>
    <col min="13080" max="13080" width="14.85546875" style="617" customWidth="1"/>
    <col min="13081" max="13081" width="8.42578125" style="617" customWidth="1"/>
    <col min="13082" max="13082" width="8.85546875" style="617" customWidth="1"/>
    <col min="13083" max="13083" width="14.140625" style="617" customWidth="1"/>
    <col min="13084" max="13084" width="8.28515625" style="617" customWidth="1"/>
    <col min="13085" max="13085" width="9" style="617"/>
    <col min="13086" max="13087" width="14" style="617" customWidth="1"/>
    <col min="13088" max="13088" width="15.85546875" style="617" customWidth="1"/>
    <col min="13089" max="13312" width="9" style="617"/>
    <col min="13313" max="13313" width="5.42578125" style="617" customWidth="1"/>
    <col min="13314" max="13314" width="27.28515625" style="617" customWidth="1"/>
    <col min="13315" max="13316" width="7.5703125" style="617" customWidth="1"/>
    <col min="13317" max="13317" width="10.28515625" style="617" customWidth="1"/>
    <col min="13318" max="13318" width="5.7109375" style="617" customWidth="1"/>
    <col min="13319" max="13319" width="11.42578125" style="617" customWidth="1"/>
    <col min="13320" max="13320" width="11" style="617" customWidth="1"/>
    <col min="13321" max="13321" width="13.5703125" style="617" customWidth="1"/>
    <col min="13322" max="13323" width="13.140625" style="617" customWidth="1"/>
    <col min="13324" max="13324" width="14.42578125" style="617" customWidth="1"/>
    <col min="13325" max="13325" width="11.7109375" style="617" customWidth="1"/>
    <col min="13326" max="13327" width="11.42578125" style="617" customWidth="1"/>
    <col min="13328" max="13328" width="8.5703125" style="617" customWidth="1"/>
    <col min="13329" max="13329" width="10" style="617" customWidth="1"/>
    <col min="13330" max="13330" width="14.7109375" style="617" customWidth="1"/>
    <col min="13331" max="13331" width="13.85546875" style="617" customWidth="1"/>
    <col min="13332" max="13332" width="13.7109375" style="617" customWidth="1"/>
    <col min="13333" max="13333" width="14.7109375" style="617" customWidth="1"/>
    <col min="13334" max="13334" width="9.140625" style="617" customWidth="1"/>
    <col min="13335" max="13335" width="9.28515625" style="617" customWidth="1"/>
    <col min="13336" max="13336" width="14.85546875" style="617" customWidth="1"/>
    <col min="13337" max="13337" width="8.42578125" style="617" customWidth="1"/>
    <col min="13338" max="13338" width="8.85546875" style="617" customWidth="1"/>
    <col min="13339" max="13339" width="14.140625" style="617" customWidth="1"/>
    <col min="13340" max="13340" width="8.28515625" style="617" customWidth="1"/>
    <col min="13341" max="13341" width="9" style="617"/>
    <col min="13342" max="13343" width="14" style="617" customWidth="1"/>
    <col min="13344" max="13344" width="15.85546875" style="617" customWidth="1"/>
    <col min="13345" max="13568" width="9" style="617"/>
    <col min="13569" max="13569" width="5.42578125" style="617" customWidth="1"/>
    <col min="13570" max="13570" width="27.28515625" style="617" customWidth="1"/>
    <col min="13571" max="13572" width="7.5703125" style="617" customWidth="1"/>
    <col min="13573" max="13573" width="10.28515625" style="617" customWidth="1"/>
    <col min="13574" max="13574" width="5.7109375" style="617" customWidth="1"/>
    <col min="13575" max="13575" width="11.42578125" style="617" customWidth="1"/>
    <col min="13576" max="13576" width="11" style="617" customWidth="1"/>
    <col min="13577" max="13577" width="13.5703125" style="617" customWidth="1"/>
    <col min="13578" max="13579" width="13.140625" style="617" customWidth="1"/>
    <col min="13580" max="13580" width="14.42578125" style="617" customWidth="1"/>
    <col min="13581" max="13581" width="11.7109375" style="617" customWidth="1"/>
    <col min="13582" max="13583" width="11.42578125" style="617" customWidth="1"/>
    <col min="13584" max="13584" width="8.5703125" style="617" customWidth="1"/>
    <col min="13585" max="13585" width="10" style="617" customWidth="1"/>
    <col min="13586" max="13586" width="14.7109375" style="617" customWidth="1"/>
    <col min="13587" max="13587" width="13.85546875" style="617" customWidth="1"/>
    <col min="13588" max="13588" width="13.7109375" style="617" customWidth="1"/>
    <col min="13589" max="13589" width="14.7109375" style="617" customWidth="1"/>
    <col min="13590" max="13590" width="9.140625" style="617" customWidth="1"/>
    <col min="13591" max="13591" width="9.28515625" style="617" customWidth="1"/>
    <col min="13592" max="13592" width="14.85546875" style="617" customWidth="1"/>
    <col min="13593" max="13593" width="8.42578125" style="617" customWidth="1"/>
    <col min="13594" max="13594" width="8.85546875" style="617" customWidth="1"/>
    <col min="13595" max="13595" width="14.140625" style="617" customWidth="1"/>
    <col min="13596" max="13596" width="8.28515625" style="617" customWidth="1"/>
    <col min="13597" max="13597" width="9" style="617"/>
    <col min="13598" max="13599" width="14" style="617" customWidth="1"/>
    <col min="13600" max="13600" width="15.85546875" style="617" customWidth="1"/>
    <col min="13601" max="13824" width="9" style="617"/>
    <col min="13825" max="13825" width="5.42578125" style="617" customWidth="1"/>
    <col min="13826" max="13826" width="27.28515625" style="617" customWidth="1"/>
    <col min="13827" max="13828" width="7.5703125" style="617" customWidth="1"/>
    <col min="13829" max="13829" width="10.28515625" style="617" customWidth="1"/>
    <col min="13830" max="13830" width="5.7109375" style="617" customWidth="1"/>
    <col min="13831" max="13831" width="11.42578125" style="617" customWidth="1"/>
    <col min="13832" max="13832" width="11" style="617" customWidth="1"/>
    <col min="13833" max="13833" width="13.5703125" style="617" customWidth="1"/>
    <col min="13834" max="13835" width="13.140625" style="617" customWidth="1"/>
    <col min="13836" max="13836" width="14.42578125" style="617" customWidth="1"/>
    <col min="13837" max="13837" width="11.7109375" style="617" customWidth="1"/>
    <col min="13838" max="13839" width="11.42578125" style="617" customWidth="1"/>
    <col min="13840" max="13840" width="8.5703125" style="617" customWidth="1"/>
    <col min="13841" max="13841" width="10" style="617" customWidth="1"/>
    <col min="13842" max="13842" width="14.7109375" style="617" customWidth="1"/>
    <col min="13843" max="13843" width="13.85546875" style="617" customWidth="1"/>
    <col min="13844" max="13844" width="13.7109375" style="617" customWidth="1"/>
    <col min="13845" max="13845" width="14.7109375" style="617" customWidth="1"/>
    <col min="13846" max="13846" width="9.140625" style="617" customWidth="1"/>
    <col min="13847" max="13847" width="9.28515625" style="617" customWidth="1"/>
    <col min="13848" max="13848" width="14.85546875" style="617" customWidth="1"/>
    <col min="13849" max="13849" width="8.42578125" style="617" customWidth="1"/>
    <col min="13850" max="13850" width="8.85546875" style="617" customWidth="1"/>
    <col min="13851" max="13851" width="14.140625" style="617" customWidth="1"/>
    <col min="13852" max="13852" width="8.28515625" style="617" customWidth="1"/>
    <col min="13853" max="13853" width="9" style="617"/>
    <col min="13854" max="13855" width="14" style="617" customWidth="1"/>
    <col min="13856" max="13856" width="15.85546875" style="617" customWidth="1"/>
    <col min="13857" max="14080" width="9" style="617"/>
    <col min="14081" max="14081" width="5.42578125" style="617" customWidth="1"/>
    <col min="14082" max="14082" width="27.28515625" style="617" customWidth="1"/>
    <col min="14083" max="14084" width="7.5703125" style="617" customWidth="1"/>
    <col min="14085" max="14085" width="10.28515625" style="617" customWidth="1"/>
    <col min="14086" max="14086" width="5.7109375" style="617" customWidth="1"/>
    <col min="14087" max="14087" width="11.42578125" style="617" customWidth="1"/>
    <col min="14088" max="14088" width="11" style="617" customWidth="1"/>
    <col min="14089" max="14089" width="13.5703125" style="617" customWidth="1"/>
    <col min="14090" max="14091" width="13.140625" style="617" customWidth="1"/>
    <col min="14092" max="14092" width="14.42578125" style="617" customWidth="1"/>
    <col min="14093" max="14093" width="11.7109375" style="617" customWidth="1"/>
    <col min="14094" max="14095" width="11.42578125" style="617" customWidth="1"/>
    <col min="14096" max="14096" width="8.5703125" style="617" customWidth="1"/>
    <col min="14097" max="14097" width="10" style="617" customWidth="1"/>
    <col min="14098" max="14098" width="14.7109375" style="617" customWidth="1"/>
    <col min="14099" max="14099" width="13.85546875" style="617" customWidth="1"/>
    <col min="14100" max="14100" width="13.7109375" style="617" customWidth="1"/>
    <col min="14101" max="14101" width="14.7109375" style="617" customWidth="1"/>
    <col min="14102" max="14102" width="9.140625" style="617" customWidth="1"/>
    <col min="14103" max="14103" width="9.28515625" style="617" customWidth="1"/>
    <col min="14104" max="14104" width="14.85546875" style="617" customWidth="1"/>
    <col min="14105" max="14105" width="8.42578125" style="617" customWidth="1"/>
    <col min="14106" max="14106" width="8.85546875" style="617" customWidth="1"/>
    <col min="14107" max="14107" width="14.140625" style="617" customWidth="1"/>
    <col min="14108" max="14108" width="8.28515625" style="617" customWidth="1"/>
    <col min="14109" max="14109" width="9" style="617"/>
    <col min="14110" max="14111" width="14" style="617" customWidth="1"/>
    <col min="14112" max="14112" width="15.85546875" style="617" customWidth="1"/>
    <col min="14113" max="14336" width="9" style="617"/>
    <col min="14337" max="14337" width="5.42578125" style="617" customWidth="1"/>
    <col min="14338" max="14338" width="27.28515625" style="617" customWidth="1"/>
    <col min="14339" max="14340" width="7.5703125" style="617" customWidth="1"/>
    <col min="14341" max="14341" width="10.28515625" style="617" customWidth="1"/>
    <col min="14342" max="14342" width="5.7109375" style="617" customWidth="1"/>
    <col min="14343" max="14343" width="11.42578125" style="617" customWidth="1"/>
    <col min="14344" max="14344" width="11" style="617" customWidth="1"/>
    <col min="14345" max="14345" width="13.5703125" style="617" customWidth="1"/>
    <col min="14346" max="14347" width="13.140625" style="617" customWidth="1"/>
    <col min="14348" max="14348" width="14.42578125" style="617" customWidth="1"/>
    <col min="14349" max="14349" width="11.7109375" style="617" customWidth="1"/>
    <col min="14350" max="14351" width="11.42578125" style="617" customWidth="1"/>
    <col min="14352" max="14352" width="8.5703125" style="617" customWidth="1"/>
    <col min="14353" max="14353" width="10" style="617" customWidth="1"/>
    <col min="14354" max="14354" width="14.7109375" style="617" customWidth="1"/>
    <col min="14355" max="14355" width="13.85546875" style="617" customWidth="1"/>
    <col min="14356" max="14356" width="13.7109375" style="617" customWidth="1"/>
    <col min="14357" max="14357" width="14.7109375" style="617" customWidth="1"/>
    <col min="14358" max="14358" width="9.140625" style="617" customWidth="1"/>
    <col min="14359" max="14359" width="9.28515625" style="617" customWidth="1"/>
    <col min="14360" max="14360" width="14.85546875" style="617" customWidth="1"/>
    <col min="14361" max="14361" width="8.42578125" style="617" customWidth="1"/>
    <col min="14362" max="14362" width="8.85546875" style="617" customWidth="1"/>
    <col min="14363" max="14363" width="14.140625" style="617" customWidth="1"/>
    <col min="14364" max="14364" width="8.28515625" style="617" customWidth="1"/>
    <col min="14365" max="14365" width="9" style="617"/>
    <col min="14366" max="14367" width="14" style="617" customWidth="1"/>
    <col min="14368" max="14368" width="15.85546875" style="617" customWidth="1"/>
    <col min="14369" max="14592" width="9" style="617"/>
    <col min="14593" max="14593" width="5.42578125" style="617" customWidth="1"/>
    <col min="14594" max="14594" width="27.28515625" style="617" customWidth="1"/>
    <col min="14595" max="14596" width="7.5703125" style="617" customWidth="1"/>
    <col min="14597" max="14597" width="10.28515625" style="617" customWidth="1"/>
    <col min="14598" max="14598" width="5.7109375" style="617" customWidth="1"/>
    <col min="14599" max="14599" width="11.42578125" style="617" customWidth="1"/>
    <col min="14600" max="14600" width="11" style="617" customWidth="1"/>
    <col min="14601" max="14601" width="13.5703125" style="617" customWidth="1"/>
    <col min="14602" max="14603" width="13.140625" style="617" customWidth="1"/>
    <col min="14604" max="14604" width="14.42578125" style="617" customWidth="1"/>
    <col min="14605" max="14605" width="11.7109375" style="617" customWidth="1"/>
    <col min="14606" max="14607" width="11.42578125" style="617" customWidth="1"/>
    <col min="14608" max="14608" width="8.5703125" style="617" customWidth="1"/>
    <col min="14609" max="14609" width="10" style="617" customWidth="1"/>
    <col min="14610" max="14610" width="14.7109375" style="617" customWidth="1"/>
    <col min="14611" max="14611" width="13.85546875" style="617" customWidth="1"/>
    <col min="14612" max="14612" width="13.7109375" style="617" customWidth="1"/>
    <col min="14613" max="14613" width="14.7109375" style="617" customWidth="1"/>
    <col min="14614" max="14614" width="9.140625" style="617" customWidth="1"/>
    <col min="14615" max="14615" width="9.28515625" style="617" customWidth="1"/>
    <col min="14616" max="14616" width="14.85546875" style="617" customWidth="1"/>
    <col min="14617" max="14617" width="8.42578125" style="617" customWidth="1"/>
    <col min="14618" max="14618" width="8.85546875" style="617" customWidth="1"/>
    <col min="14619" max="14619" width="14.140625" style="617" customWidth="1"/>
    <col min="14620" max="14620" width="8.28515625" style="617" customWidth="1"/>
    <col min="14621" max="14621" width="9" style="617"/>
    <col min="14622" max="14623" width="14" style="617" customWidth="1"/>
    <col min="14624" max="14624" width="15.85546875" style="617" customWidth="1"/>
    <col min="14625" max="14848" width="9" style="617"/>
    <col min="14849" max="14849" width="5.42578125" style="617" customWidth="1"/>
    <col min="14850" max="14850" width="27.28515625" style="617" customWidth="1"/>
    <col min="14851" max="14852" width="7.5703125" style="617" customWidth="1"/>
    <col min="14853" max="14853" width="10.28515625" style="617" customWidth="1"/>
    <col min="14854" max="14854" width="5.7109375" style="617" customWidth="1"/>
    <col min="14855" max="14855" width="11.42578125" style="617" customWidth="1"/>
    <col min="14856" max="14856" width="11" style="617" customWidth="1"/>
    <col min="14857" max="14857" width="13.5703125" style="617" customWidth="1"/>
    <col min="14858" max="14859" width="13.140625" style="617" customWidth="1"/>
    <col min="14860" max="14860" width="14.42578125" style="617" customWidth="1"/>
    <col min="14861" max="14861" width="11.7109375" style="617" customWidth="1"/>
    <col min="14862" max="14863" width="11.42578125" style="617" customWidth="1"/>
    <col min="14864" max="14864" width="8.5703125" style="617" customWidth="1"/>
    <col min="14865" max="14865" width="10" style="617" customWidth="1"/>
    <col min="14866" max="14866" width="14.7109375" style="617" customWidth="1"/>
    <col min="14867" max="14867" width="13.85546875" style="617" customWidth="1"/>
    <col min="14868" max="14868" width="13.7109375" style="617" customWidth="1"/>
    <col min="14869" max="14869" width="14.7109375" style="617" customWidth="1"/>
    <col min="14870" max="14870" width="9.140625" style="617" customWidth="1"/>
    <col min="14871" max="14871" width="9.28515625" style="617" customWidth="1"/>
    <col min="14872" max="14872" width="14.85546875" style="617" customWidth="1"/>
    <col min="14873" max="14873" width="8.42578125" style="617" customWidth="1"/>
    <col min="14874" max="14874" width="8.85546875" style="617" customWidth="1"/>
    <col min="14875" max="14875" width="14.140625" style="617" customWidth="1"/>
    <col min="14876" max="14876" width="8.28515625" style="617" customWidth="1"/>
    <col min="14877" max="14877" width="9" style="617"/>
    <col min="14878" max="14879" width="14" style="617" customWidth="1"/>
    <col min="14880" max="14880" width="15.85546875" style="617" customWidth="1"/>
    <col min="14881" max="15104" width="9" style="617"/>
    <col min="15105" max="15105" width="5.42578125" style="617" customWidth="1"/>
    <col min="15106" max="15106" width="27.28515625" style="617" customWidth="1"/>
    <col min="15107" max="15108" width="7.5703125" style="617" customWidth="1"/>
    <col min="15109" max="15109" width="10.28515625" style="617" customWidth="1"/>
    <col min="15110" max="15110" width="5.7109375" style="617" customWidth="1"/>
    <col min="15111" max="15111" width="11.42578125" style="617" customWidth="1"/>
    <col min="15112" max="15112" width="11" style="617" customWidth="1"/>
    <col min="15113" max="15113" width="13.5703125" style="617" customWidth="1"/>
    <col min="15114" max="15115" width="13.140625" style="617" customWidth="1"/>
    <col min="15116" max="15116" width="14.42578125" style="617" customWidth="1"/>
    <col min="15117" max="15117" width="11.7109375" style="617" customWidth="1"/>
    <col min="15118" max="15119" width="11.42578125" style="617" customWidth="1"/>
    <col min="15120" max="15120" width="8.5703125" style="617" customWidth="1"/>
    <col min="15121" max="15121" width="10" style="617" customWidth="1"/>
    <col min="15122" max="15122" width="14.7109375" style="617" customWidth="1"/>
    <col min="15123" max="15123" width="13.85546875" style="617" customWidth="1"/>
    <col min="15124" max="15124" width="13.7109375" style="617" customWidth="1"/>
    <col min="15125" max="15125" width="14.7109375" style="617" customWidth="1"/>
    <col min="15126" max="15126" width="9.140625" style="617" customWidth="1"/>
    <col min="15127" max="15127" width="9.28515625" style="617" customWidth="1"/>
    <col min="15128" max="15128" width="14.85546875" style="617" customWidth="1"/>
    <col min="15129" max="15129" width="8.42578125" style="617" customWidth="1"/>
    <col min="15130" max="15130" width="8.85546875" style="617" customWidth="1"/>
    <col min="15131" max="15131" width="14.140625" style="617" customWidth="1"/>
    <col min="15132" max="15132" width="8.28515625" style="617" customWidth="1"/>
    <col min="15133" max="15133" width="9" style="617"/>
    <col min="15134" max="15135" width="14" style="617" customWidth="1"/>
    <col min="15136" max="15136" width="15.85546875" style="617" customWidth="1"/>
    <col min="15137" max="15360" width="9" style="617"/>
    <col min="15361" max="15361" width="5.42578125" style="617" customWidth="1"/>
    <col min="15362" max="15362" width="27.28515625" style="617" customWidth="1"/>
    <col min="15363" max="15364" width="7.5703125" style="617" customWidth="1"/>
    <col min="15365" max="15365" width="10.28515625" style="617" customWidth="1"/>
    <col min="15366" max="15366" width="5.7109375" style="617" customWidth="1"/>
    <col min="15367" max="15367" width="11.42578125" style="617" customWidth="1"/>
    <col min="15368" max="15368" width="11" style="617" customWidth="1"/>
    <col min="15369" max="15369" width="13.5703125" style="617" customWidth="1"/>
    <col min="15370" max="15371" width="13.140625" style="617" customWidth="1"/>
    <col min="15372" max="15372" width="14.42578125" style="617" customWidth="1"/>
    <col min="15373" max="15373" width="11.7109375" style="617" customWidth="1"/>
    <col min="15374" max="15375" width="11.42578125" style="617" customWidth="1"/>
    <col min="15376" max="15376" width="8.5703125" style="617" customWidth="1"/>
    <col min="15377" max="15377" width="10" style="617" customWidth="1"/>
    <col min="15378" max="15378" width="14.7109375" style="617" customWidth="1"/>
    <col min="15379" max="15379" width="13.85546875" style="617" customWidth="1"/>
    <col min="15380" max="15380" width="13.7109375" style="617" customWidth="1"/>
    <col min="15381" max="15381" width="14.7109375" style="617" customWidth="1"/>
    <col min="15382" max="15382" width="9.140625" style="617" customWidth="1"/>
    <col min="15383" max="15383" width="9.28515625" style="617" customWidth="1"/>
    <col min="15384" max="15384" width="14.85546875" style="617" customWidth="1"/>
    <col min="15385" max="15385" width="8.42578125" style="617" customWidth="1"/>
    <col min="15386" max="15386" width="8.85546875" style="617" customWidth="1"/>
    <col min="15387" max="15387" width="14.140625" style="617" customWidth="1"/>
    <col min="15388" max="15388" width="8.28515625" style="617" customWidth="1"/>
    <col min="15389" max="15389" width="9" style="617"/>
    <col min="15390" max="15391" width="14" style="617" customWidth="1"/>
    <col min="15392" max="15392" width="15.85546875" style="617" customWidth="1"/>
    <col min="15393" max="15616" width="9" style="617"/>
    <col min="15617" max="15617" width="5.42578125" style="617" customWidth="1"/>
    <col min="15618" max="15618" width="27.28515625" style="617" customWidth="1"/>
    <col min="15619" max="15620" width="7.5703125" style="617" customWidth="1"/>
    <col min="15621" max="15621" width="10.28515625" style="617" customWidth="1"/>
    <col min="15622" max="15622" width="5.7109375" style="617" customWidth="1"/>
    <col min="15623" max="15623" width="11.42578125" style="617" customWidth="1"/>
    <col min="15624" max="15624" width="11" style="617" customWidth="1"/>
    <col min="15625" max="15625" width="13.5703125" style="617" customWidth="1"/>
    <col min="15626" max="15627" width="13.140625" style="617" customWidth="1"/>
    <col min="15628" max="15628" width="14.42578125" style="617" customWidth="1"/>
    <col min="15629" max="15629" width="11.7109375" style="617" customWidth="1"/>
    <col min="15630" max="15631" width="11.42578125" style="617" customWidth="1"/>
    <col min="15632" max="15632" width="8.5703125" style="617" customWidth="1"/>
    <col min="15633" max="15633" width="10" style="617" customWidth="1"/>
    <col min="15634" max="15634" width="14.7109375" style="617" customWidth="1"/>
    <col min="15635" max="15635" width="13.85546875" style="617" customWidth="1"/>
    <col min="15636" max="15636" width="13.7109375" style="617" customWidth="1"/>
    <col min="15637" max="15637" width="14.7109375" style="617" customWidth="1"/>
    <col min="15638" max="15638" width="9.140625" style="617" customWidth="1"/>
    <col min="15639" max="15639" width="9.28515625" style="617" customWidth="1"/>
    <col min="15640" max="15640" width="14.85546875" style="617" customWidth="1"/>
    <col min="15641" max="15641" width="8.42578125" style="617" customWidth="1"/>
    <col min="15642" max="15642" width="8.85546875" style="617" customWidth="1"/>
    <col min="15643" max="15643" width="14.140625" style="617" customWidth="1"/>
    <col min="15644" max="15644" width="8.28515625" style="617" customWidth="1"/>
    <col min="15645" max="15645" width="9" style="617"/>
    <col min="15646" max="15647" width="14" style="617" customWidth="1"/>
    <col min="15648" max="15648" width="15.85546875" style="617" customWidth="1"/>
    <col min="15649" max="15872" width="9" style="617"/>
    <col min="15873" max="15873" width="5.42578125" style="617" customWidth="1"/>
    <col min="15874" max="15874" width="27.28515625" style="617" customWidth="1"/>
    <col min="15875" max="15876" width="7.5703125" style="617" customWidth="1"/>
    <col min="15877" max="15877" width="10.28515625" style="617" customWidth="1"/>
    <col min="15878" max="15878" width="5.7109375" style="617" customWidth="1"/>
    <col min="15879" max="15879" width="11.42578125" style="617" customWidth="1"/>
    <col min="15880" max="15880" width="11" style="617" customWidth="1"/>
    <col min="15881" max="15881" width="13.5703125" style="617" customWidth="1"/>
    <col min="15882" max="15883" width="13.140625" style="617" customWidth="1"/>
    <col min="15884" max="15884" width="14.42578125" style="617" customWidth="1"/>
    <col min="15885" max="15885" width="11.7109375" style="617" customWidth="1"/>
    <col min="15886" max="15887" width="11.42578125" style="617" customWidth="1"/>
    <col min="15888" max="15888" width="8.5703125" style="617" customWidth="1"/>
    <col min="15889" max="15889" width="10" style="617" customWidth="1"/>
    <col min="15890" max="15890" width="14.7109375" style="617" customWidth="1"/>
    <col min="15891" max="15891" width="13.85546875" style="617" customWidth="1"/>
    <col min="15892" max="15892" width="13.7109375" style="617" customWidth="1"/>
    <col min="15893" max="15893" width="14.7109375" style="617" customWidth="1"/>
    <col min="15894" max="15894" width="9.140625" style="617" customWidth="1"/>
    <col min="15895" max="15895" width="9.28515625" style="617" customWidth="1"/>
    <col min="15896" max="15896" width="14.85546875" style="617" customWidth="1"/>
    <col min="15897" max="15897" width="8.42578125" style="617" customWidth="1"/>
    <col min="15898" max="15898" width="8.85546875" style="617" customWidth="1"/>
    <col min="15899" max="15899" width="14.140625" style="617" customWidth="1"/>
    <col min="15900" max="15900" width="8.28515625" style="617" customWidth="1"/>
    <col min="15901" max="15901" width="9" style="617"/>
    <col min="15902" max="15903" width="14" style="617" customWidth="1"/>
    <col min="15904" max="15904" width="15.85546875" style="617" customWidth="1"/>
    <col min="15905" max="16128" width="9" style="617"/>
    <col min="16129" max="16129" width="5.42578125" style="617" customWidth="1"/>
    <col min="16130" max="16130" width="27.28515625" style="617" customWidth="1"/>
    <col min="16131" max="16132" width="7.5703125" style="617" customWidth="1"/>
    <col min="16133" max="16133" width="10.28515625" style="617" customWidth="1"/>
    <col min="16134" max="16134" width="5.7109375" style="617" customWidth="1"/>
    <col min="16135" max="16135" width="11.42578125" style="617" customWidth="1"/>
    <col min="16136" max="16136" width="11" style="617" customWidth="1"/>
    <col min="16137" max="16137" width="13.5703125" style="617" customWidth="1"/>
    <col min="16138" max="16139" width="13.140625" style="617" customWidth="1"/>
    <col min="16140" max="16140" width="14.42578125" style="617" customWidth="1"/>
    <col min="16141" max="16141" width="11.7109375" style="617" customWidth="1"/>
    <col min="16142" max="16143" width="11.42578125" style="617" customWidth="1"/>
    <col min="16144" max="16144" width="8.5703125" style="617" customWidth="1"/>
    <col min="16145" max="16145" width="10" style="617" customWidth="1"/>
    <col min="16146" max="16146" width="14.7109375" style="617" customWidth="1"/>
    <col min="16147" max="16147" width="13.85546875" style="617" customWidth="1"/>
    <col min="16148" max="16148" width="13.7109375" style="617" customWidth="1"/>
    <col min="16149" max="16149" width="14.7109375" style="617" customWidth="1"/>
    <col min="16150" max="16150" width="9.140625" style="617" customWidth="1"/>
    <col min="16151" max="16151" width="9.28515625" style="617" customWidth="1"/>
    <col min="16152" max="16152" width="14.85546875" style="617" customWidth="1"/>
    <col min="16153" max="16153" width="8.42578125" style="617" customWidth="1"/>
    <col min="16154" max="16154" width="8.85546875" style="617" customWidth="1"/>
    <col min="16155" max="16155" width="14.140625" style="617" customWidth="1"/>
    <col min="16156" max="16156" width="8.28515625" style="617" customWidth="1"/>
    <col min="16157" max="16157" width="9" style="617"/>
    <col min="16158" max="16159" width="14" style="617" customWidth="1"/>
    <col min="16160" max="16160" width="15.85546875" style="617" customWidth="1"/>
    <col min="16161" max="16384" width="9" style="617"/>
  </cols>
  <sheetData>
    <row r="1" spans="1:41" ht="49.5" customHeight="1">
      <c r="AA1" s="1007" t="s">
        <v>532</v>
      </c>
      <c r="AB1" s="1007"/>
      <c r="AC1" s="1007"/>
      <c r="AD1" s="1007"/>
      <c r="AE1" s="1007"/>
      <c r="AF1" s="1007"/>
    </row>
    <row r="2" spans="1:41" ht="14.25" customHeight="1">
      <c r="AB2" s="618"/>
      <c r="AC2" s="618"/>
      <c r="AD2" s="618"/>
      <c r="AE2" s="618"/>
      <c r="AF2" s="618"/>
    </row>
    <row r="3" spans="1:41" ht="14.25" customHeight="1">
      <c r="AB3" s="618"/>
      <c r="AC3" s="618"/>
      <c r="AD3" s="618"/>
      <c r="AE3" s="618"/>
      <c r="AF3" s="618"/>
    </row>
    <row r="4" spans="1:41" ht="14.25" customHeight="1">
      <c r="AB4" s="618"/>
      <c r="AC4" s="618"/>
      <c r="AD4" s="618"/>
      <c r="AE4" s="618"/>
      <c r="AF4" s="618"/>
    </row>
    <row r="5" spans="1:41" ht="41.25" customHeight="1">
      <c r="A5" s="1008" t="s">
        <v>498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</row>
    <row r="6" spans="1:41" ht="20.25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20"/>
    </row>
    <row r="7" spans="1:41" s="621" customFormat="1" ht="25.5" customHeight="1">
      <c r="A7" s="1009" t="s">
        <v>403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</row>
    <row r="8" spans="1:41" s="621" customFormat="1" ht="21.75" customHeight="1">
      <c r="A8" s="1010" t="s">
        <v>499</v>
      </c>
      <c r="B8" s="1010"/>
      <c r="C8" s="1010"/>
      <c r="D8" s="1010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622"/>
      <c r="AH8" s="622"/>
      <c r="AI8" s="622"/>
      <c r="AJ8" s="622"/>
      <c r="AK8" s="622"/>
      <c r="AL8" s="622"/>
      <c r="AM8" s="622"/>
      <c r="AN8" s="623"/>
      <c r="AO8" s="623"/>
    </row>
    <row r="9" spans="1:41" s="621" customFormat="1" ht="21.75" customHeight="1">
      <c r="A9" s="1011" t="s">
        <v>405</v>
      </c>
      <c r="B9" s="1011"/>
      <c r="C9" s="624"/>
      <c r="D9" s="624"/>
      <c r="E9" s="624"/>
      <c r="F9" s="624"/>
      <c r="G9" s="624"/>
      <c r="H9" s="623"/>
      <c r="I9" s="623"/>
      <c r="M9" s="1011"/>
      <c r="N9" s="1011"/>
      <c r="O9" s="624"/>
      <c r="P9" s="624"/>
      <c r="Q9" s="624"/>
      <c r="R9" s="624"/>
      <c r="S9" s="624"/>
      <c r="T9" s="623"/>
      <c r="U9" s="623"/>
      <c r="Y9" s="1011"/>
      <c r="Z9" s="1011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4"/>
      <c r="AN9" s="623"/>
      <c r="AO9" s="623"/>
    </row>
    <row r="10" spans="1:41" s="585" customFormat="1" ht="18.75">
      <c r="A10" s="625"/>
      <c r="B10" s="625"/>
      <c r="C10" s="625"/>
      <c r="D10" s="625"/>
      <c r="E10" s="625"/>
      <c r="F10" s="625"/>
      <c r="G10" s="625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542"/>
      <c r="AO10" s="542"/>
    </row>
    <row r="11" spans="1:41" s="627" customFormat="1" ht="30.75" customHeight="1">
      <c r="A11" s="994" t="s">
        <v>500</v>
      </c>
      <c r="B11" s="988" t="s">
        <v>501</v>
      </c>
      <c r="C11" s="1015" t="s">
        <v>407</v>
      </c>
      <c r="D11" s="1016"/>
      <c r="E11" s="1016"/>
      <c r="F11" s="1017"/>
      <c r="G11" s="1003" t="s">
        <v>408</v>
      </c>
      <c r="H11" s="1003" t="s">
        <v>502</v>
      </c>
      <c r="I11" s="1003" t="s">
        <v>503</v>
      </c>
      <c r="J11" s="1018" t="s">
        <v>504</v>
      </c>
      <c r="K11" s="1021" t="s">
        <v>505</v>
      </c>
      <c r="L11" s="1018" t="s">
        <v>506</v>
      </c>
      <c r="M11" s="1024" t="s">
        <v>507</v>
      </c>
      <c r="N11" s="1024"/>
      <c r="O11" s="1021" t="s">
        <v>508</v>
      </c>
      <c r="P11" s="1012" t="s">
        <v>509</v>
      </c>
      <c r="Q11" s="1013"/>
      <c r="R11" s="1014"/>
      <c r="S11" s="1018" t="s">
        <v>510</v>
      </c>
      <c r="T11" s="1018" t="s">
        <v>511</v>
      </c>
      <c r="U11" s="1018" t="s">
        <v>512</v>
      </c>
      <c r="V11" s="1025" t="s">
        <v>513</v>
      </c>
      <c r="W11" s="1026"/>
      <c r="X11" s="1027"/>
      <c r="Y11" s="1025" t="s">
        <v>514</v>
      </c>
      <c r="Z11" s="1026"/>
      <c r="AA11" s="1027"/>
      <c r="AB11" s="1028" t="s">
        <v>515</v>
      </c>
      <c r="AC11" s="1028"/>
      <c r="AD11" s="1028"/>
      <c r="AE11" s="1031" t="s">
        <v>516</v>
      </c>
      <c r="AF11" s="1024" t="s">
        <v>517</v>
      </c>
    </row>
    <row r="12" spans="1:41" s="627" customFormat="1" ht="15" customHeight="1">
      <c r="A12" s="994"/>
      <c r="B12" s="988"/>
      <c r="C12" s="1003" t="s">
        <v>0</v>
      </c>
      <c r="D12" s="1003" t="s">
        <v>518</v>
      </c>
      <c r="E12" s="1003" t="s">
        <v>519</v>
      </c>
      <c r="F12" s="1003" t="s">
        <v>1</v>
      </c>
      <c r="G12" s="1004"/>
      <c r="H12" s="1004"/>
      <c r="I12" s="1004"/>
      <c r="J12" s="1019"/>
      <c r="K12" s="1022"/>
      <c r="L12" s="1019"/>
      <c r="M12" s="1024" t="s">
        <v>520</v>
      </c>
      <c r="N12" s="1024" t="s">
        <v>521</v>
      </c>
      <c r="O12" s="1022"/>
      <c r="P12" s="1021" t="s">
        <v>522</v>
      </c>
      <c r="Q12" s="1029" t="s">
        <v>23</v>
      </c>
      <c r="R12" s="1030"/>
      <c r="S12" s="1019"/>
      <c r="T12" s="1019"/>
      <c r="U12" s="1019"/>
      <c r="V12" s="1021" t="s">
        <v>522</v>
      </c>
      <c r="W12" s="1029" t="s">
        <v>23</v>
      </c>
      <c r="X12" s="1030"/>
      <c r="Y12" s="1021" t="s">
        <v>522</v>
      </c>
      <c r="Z12" s="1029" t="s">
        <v>23</v>
      </c>
      <c r="AA12" s="1030"/>
      <c r="AB12" s="1031" t="s">
        <v>522</v>
      </c>
      <c r="AC12" s="1032" t="s">
        <v>23</v>
      </c>
      <c r="AD12" s="1032"/>
      <c r="AE12" s="1031"/>
      <c r="AF12" s="1024"/>
    </row>
    <row r="13" spans="1:41" s="630" customFormat="1" ht="81.75" customHeight="1">
      <c r="A13" s="994"/>
      <c r="B13" s="988"/>
      <c r="C13" s="1005"/>
      <c r="D13" s="1005"/>
      <c r="E13" s="1005"/>
      <c r="F13" s="1005"/>
      <c r="G13" s="1005"/>
      <c r="H13" s="1005"/>
      <c r="I13" s="1005"/>
      <c r="J13" s="1020"/>
      <c r="K13" s="1023"/>
      <c r="L13" s="1020"/>
      <c r="M13" s="1024"/>
      <c r="N13" s="1024"/>
      <c r="O13" s="1023"/>
      <c r="P13" s="1023"/>
      <c r="Q13" s="628" t="s">
        <v>523</v>
      </c>
      <c r="R13" s="628" t="s">
        <v>524</v>
      </c>
      <c r="S13" s="1020"/>
      <c r="T13" s="1020"/>
      <c r="U13" s="1020"/>
      <c r="V13" s="1023"/>
      <c r="W13" s="628" t="s">
        <v>523</v>
      </c>
      <c r="X13" s="628" t="s">
        <v>524</v>
      </c>
      <c r="Y13" s="1023"/>
      <c r="Z13" s="628" t="s">
        <v>525</v>
      </c>
      <c r="AA13" s="628" t="s">
        <v>524</v>
      </c>
      <c r="AB13" s="1031"/>
      <c r="AC13" s="628" t="s">
        <v>525</v>
      </c>
      <c r="AD13" s="628" t="s">
        <v>524</v>
      </c>
      <c r="AE13" s="1031"/>
      <c r="AF13" s="1024"/>
      <c r="AG13" s="629"/>
      <c r="AH13" s="629"/>
    </row>
    <row r="14" spans="1:41" s="633" customFormat="1" ht="17.25" customHeight="1">
      <c r="A14" s="579">
        <v>1</v>
      </c>
      <c r="B14" s="579">
        <v>2</v>
      </c>
      <c r="C14" s="579">
        <v>3</v>
      </c>
      <c r="D14" s="579">
        <v>4</v>
      </c>
      <c r="E14" s="579">
        <v>5</v>
      </c>
      <c r="F14" s="579">
        <v>6</v>
      </c>
      <c r="G14" s="579">
        <v>7</v>
      </c>
      <c r="H14" s="579">
        <v>8</v>
      </c>
      <c r="I14" s="579">
        <v>9</v>
      </c>
      <c r="J14" s="579">
        <v>10</v>
      </c>
      <c r="K14" s="579">
        <v>11</v>
      </c>
      <c r="L14" s="579">
        <v>12</v>
      </c>
      <c r="M14" s="579">
        <v>13</v>
      </c>
      <c r="N14" s="579">
        <v>14</v>
      </c>
      <c r="O14" s="579">
        <v>15</v>
      </c>
      <c r="P14" s="579">
        <v>16</v>
      </c>
      <c r="Q14" s="579">
        <v>17</v>
      </c>
      <c r="R14" s="579">
        <v>18</v>
      </c>
      <c r="S14" s="579">
        <v>19</v>
      </c>
      <c r="T14" s="579">
        <v>20</v>
      </c>
      <c r="U14" s="579">
        <v>21</v>
      </c>
      <c r="V14" s="579">
        <v>22</v>
      </c>
      <c r="W14" s="579">
        <v>23</v>
      </c>
      <c r="X14" s="579">
        <v>24</v>
      </c>
      <c r="Y14" s="579">
        <v>25</v>
      </c>
      <c r="Z14" s="579">
        <v>26</v>
      </c>
      <c r="AA14" s="579">
        <v>27</v>
      </c>
      <c r="AB14" s="579">
        <v>28</v>
      </c>
      <c r="AC14" s="579">
        <v>29</v>
      </c>
      <c r="AD14" s="579">
        <v>30</v>
      </c>
      <c r="AE14" s="579">
        <v>31</v>
      </c>
      <c r="AF14" s="579">
        <v>32</v>
      </c>
      <c r="AG14" s="631"/>
      <c r="AH14" s="632"/>
    </row>
    <row r="15" spans="1:41" s="630" customFormat="1" ht="18.75" customHeight="1">
      <c r="A15" s="596" t="s">
        <v>36</v>
      </c>
      <c r="B15" s="634" t="s">
        <v>526</v>
      </c>
      <c r="C15" s="635"/>
      <c r="D15" s="635"/>
      <c r="E15" s="635"/>
      <c r="F15" s="635"/>
      <c r="G15" s="635"/>
      <c r="H15" s="636"/>
      <c r="I15" s="637"/>
      <c r="J15" s="637"/>
      <c r="K15" s="637"/>
      <c r="L15" s="637"/>
      <c r="M15" s="637"/>
      <c r="N15" s="637"/>
      <c r="O15" s="637"/>
      <c r="P15" s="638"/>
      <c r="Q15" s="638"/>
      <c r="R15" s="638"/>
      <c r="S15" s="638"/>
      <c r="T15" s="638"/>
      <c r="U15" s="638"/>
      <c r="V15" s="639"/>
      <c r="W15" s="628"/>
      <c r="X15" s="628"/>
      <c r="Y15" s="639"/>
      <c r="Z15" s="628"/>
      <c r="AA15" s="628"/>
      <c r="AB15" s="628"/>
      <c r="AC15" s="628"/>
      <c r="AD15" s="628"/>
      <c r="AE15" s="628"/>
      <c r="AF15" s="640"/>
      <c r="AG15" s="629"/>
      <c r="AH15" s="629"/>
    </row>
    <row r="16" spans="1:41" s="646" customFormat="1" ht="18" customHeight="1">
      <c r="A16" s="596" t="s">
        <v>108</v>
      </c>
      <c r="B16" s="634" t="s">
        <v>527</v>
      </c>
      <c r="C16" s="641"/>
      <c r="D16" s="641"/>
      <c r="E16" s="641"/>
      <c r="F16" s="641"/>
      <c r="G16" s="641"/>
      <c r="H16" s="642"/>
      <c r="I16" s="642"/>
      <c r="J16" s="642"/>
      <c r="K16" s="642"/>
      <c r="L16" s="642"/>
      <c r="M16" s="642"/>
      <c r="N16" s="642"/>
      <c r="O16" s="642"/>
      <c r="P16" s="643"/>
      <c r="Q16" s="643"/>
      <c r="R16" s="643"/>
      <c r="S16" s="643"/>
      <c r="T16" s="643"/>
      <c r="U16" s="643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5"/>
    </row>
    <row r="17" spans="1:32" s="646" customFormat="1" ht="18" customHeight="1">
      <c r="A17" s="596"/>
      <c r="B17" s="634" t="s">
        <v>447</v>
      </c>
      <c r="C17" s="641"/>
      <c r="D17" s="641"/>
      <c r="E17" s="641"/>
      <c r="F17" s="641"/>
      <c r="G17" s="641"/>
      <c r="H17" s="642"/>
      <c r="I17" s="642"/>
      <c r="J17" s="642"/>
      <c r="K17" s="642"/>
      <c r="L17" s="642"/>
      <c r="M17" s="642"/>
      <c r="N17" s="642"/>
      <c r="O17" s="642"/>
      <c r="P17" s="643"/>
      <c r="Q17" s="643"/>
      <c r="R17" s="643"/>
      <c r="S17" s="643"/>
      <c r="T17" s="643"/>
      <c r="U17" s="643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5"/>
    </row>
    <row r="18" spans="1:32" s="646" customFormat="1" ht="18" customHeight="1">
      <c r="A18" s="596"/>
      <c r="B18" s="634" t="s">
        <v>449</v>
      </c>
      <c r="C18" s="641"/>
      <c r="D18" s="641"/>
      <c r="E18" s="641"/>
      <c r="F18" s="641"/>
      <c r="G18" s="641"/>
      <c r="H18" s="642"/>
      <c r="I18" s="642"/>
      <c r="J18" s="642"/>
      <c r="K18" s="642"/>
      <c r="L18" s="642"/>
      <c r="M18" s="642"/>
      <c r="N18" s="642"/>
      <c r="O18" s="642"/>
      <c r="P18" s="643"/>
      <c r="Q18" s="643"/>
      <c r="R18" s="643"/>
      <c r="S18" s="643"/>
      <c r="T18" s="643"/>
      <c r="U18" s="643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5"/>
    </row>
    <row r="19" spans="1:32" s="646" customFormat="1" ht="18" customHeight="1">
      <c r="A19" s="596" t="s">
        <v>110</v>
      </c>
      <c r="B19" s="634" t="s">
        <v>528</v>
      </c>
      <c r="C19" s="641"/>
      <c r="D19" s="641"/>
      <c r="E19" s="641"/>
      <c r="F19" s="641"/>
      <c r="G19" s="641"/>
      <c r="H19" s="642"/>
      <c r="I19" s="647"/>
      <c r="J19" s="647"/>
      <c r="K19" s="647"/>
      <c r="L19" s="647"/>
      <c r="M19" s="647"/>
      <c r="N19" s="647"/>
      <c r="O19" s="647"/>
      <c r="P19" s="648"/>
      <c r="Q19" s="648"/>
      <c r="R19" s="648"/>
      <c r="S19" s="648"/>
      <c r="T19" s="648"/>
      <c r="U19" s="648"/>
      <c r="V19" s="649"/>
      <c r="W19" s="644"/>
      <c r="X19" s="644"/>
      <c r="Y19" s="649"/>
      <c r="Z19" s="644"/>
      <c r="AA19" s="644"/>
      <c r="AB19" s="649"/>
      <c r="AC19" s="644"/>
      <c r="AD19" s="644"/>
      <c r="AE19" s="644"/>
      <c r="AF19" s="645"/>
    </row>
    <row r="20" spans="1:32" s="646" customFormat="1" ht="18" customHeight="1">
      <c r="A20" s="596"/>
      <c r="B20" s="634" t="s">
        <v>447</v>
      </c>
      <c r="C20" s="641"/>
      <c r="D20" s="641"/>
      <c r="E20" s="641"/>
      <c r="F20" s="641"/>
      <c r="G20" s="641"/>
      <c r="H20" s="642"/>
      <c r="I20" s="647"/>
      <c r="J20" s="647"/>
      <c r="K20" s="647"/>
      <c r="L20" s="647"/>
      <c r="M20" s="647"/>
      <c r="N20" s="647"/>
      <c r="O20" s="647"/>
      <c r="P20" s="648"/>
      <c r="Q20" s="648"/>
      <c r="R20" s="648"/>
      <c r="S20" s="648"/>
      <c r="T20" s="648"/>
      <c r="U20" s="648"/>
      <c r="V20" s="649"/>
      <c r="W20" s="644"/>
      <c r="X20" s="644"/>
      <c r="Y20" s="649"/>
      <c r="Z20" s="644"/>
      <c r="AA20" s="644"/>
      <c r="AB20" s="649"/>
      <c r="AC20" s="644"/>
      <c r="AD20" s="644"/>
      <c r="AE20" s="644"/>
      <c r="AF20" s="645"/>
    </row>
    <row r="21" spans="1:32" s="646" customFormat="1" ht="18" customHeight="1">
      <c r="A21" s="596"/>
      <c r="B21" s="634" t="s">
        <v>449</v>
      </c>
      <c r="C21" s="641"/>
      <c r="D21" s="641"/>
      <c r="E21" s="641"/>
      <c r="F21" s="641"/>
      <c r="G21" s="641"/>
      <c r="H21" s="642"/>
      <c r="I21" s="647"/>
      <c r="J21" s="647"/>
      <c r="K21" s="647"/>
      <c r="L21" s="647"/>
      <c r="M21" s="647"/>
      <c r="N21" s="647"/>
      <c r="O21" s="647"/>
      <c r="P21" s="648"/>
      <c r="Q21" s="648"/>
      <c r="R21" s="648"/>
      <c r="S21" s="648"/>
      <c r="T21" s="648"/>
      <c r="U21" s="648"/>
      <c r="V21" s="649"/>
      <c r="W21" s="644"/>
      <c r="X21" s="644"/>
      <c r="Y21" s="649"/>
      <c r="Z21" s="644"/>
      <c r="AA21" s="644"/>
      <c r="AB21" s="649"/>
      <c r="AC21" s="644"/>
      <c r="AD21" s="644"/>
      <c r="AE21" s="644"/>
      <c r="AF21" s="645"/>
    </row>
    <row r="22" spans="1:32" s="646" customFormat="1" ht="18" customHeight="1">
      <c r="A22" s="596"/>
      <c r="B22" s="634" t="s">
        <v>187</v>
      </c>
      <c r="C22" s="641"/>
      <c r="D22" s="641"/>
      <c r="E22" s="641"/>
      <c r="F22" s="641"/>
      <c r="G22" s="641"/>
      <c r="H22" s="642"/>
      <c r="I22" s="647"/>
      <c r="J22" s="647"/>
      <c r="K22" s="647"/>
      <c r="L22" s="647"/>
      <c r="M22" s="647"/>
      <c r="N22" s="647"/>
      <c r="O22" s="647"/>
      <c r="P22" s="648"/>
      <c r="Q22" s="648"/>
      <c r="R22" s="648"/>
      <c r="S22" s="648"/>
      <c r="T22" s="648"/>
      <c r="U22" s="648"/>
      <c r="V22" s="649"/>
      <c r="W22" s="644"/>
      <c r="X22" s="644"/>
      <c r="Y22" s="649"/>
      <c r="Z22" s="644"/>
      <c r="AA22" s="644"/>
      <c r="AB22" s="649"/>
      <c r="AC22" s="644"/>
      <c r="AD22" s="644"/>
      <c r="AE22" s="644"/>
      <c r="AF22" s="645"/>
    </row>
    <row r="23" spans="1:32" s="630" customFormat="1" ht="20.25" customHeight="1">
      <c r="A23" s="596">
        <v>2</v>
      </c>
      <c r="B23" s="634" t="s">
        <v>454</v>
      </c>
      <c r="C23" s="635"/>
      <c r="D23" s="635"/>
      <c r="E23" s="635"/>
      <c r="F23" s="635"/>
      <c r="G23" s="635"/>
      <c r="H23" s="636"/>
      <c r="I23" s="637"/>
      <c r="J23" s="637"/>
      <c r="K23" s="637"/>
      <c r="L23" s="637"/>
      <c r="M23" s="637"/>
      <c r="N23" s="637"/>
      <c r="O23" s="637"/>
      <c r="P23" s="638"/>
      <c r="Q23" s="638"/>
      <c r="R23" s="638"/>
      <c r="S23" s="638"/>
      <c r="T23" s="638"/>
      <c r="U23" s="638"/>
      <c r="V23" s="639"/>
      <c r="W23" s="628"/>
      <c r="X23" s="628"/>
      <c r="Y23" s="639"/>
      <c r="Z23" s="628"/>
      <c r="AA23" s="628"/>
      <c r="AB23" s="639"/>
      <c r="AC23" s="628"/>
      <c r="AD23" s="628"/>
      <c r="AE23" s="628"/>
      <c r="AF23" s="640"/>
    </row>
    <row r="24" spans="1:32" s="148" customFormat="1" ht="15.75" customHeight="1">
      <c r="A24" s="596" t="s">
        <v>198</v>
      </c>
      <c r="B24" s="634" t="s">
        <v>527</v>
      </c>
      <c r="C24" s="650"/>
      <c r="D24" s="650"/>
      <c r="E24" s="650"/>
      <c r="F24" s="650"/>
      <c r="G24" s="650"/>
      <c r="H24" s="651"/>
      <c r="I24" s="651"/>
      <c r="J24" s="651"/>
      <c r="K24" s="651"/>
      <c r="L24" s="651"/>
      <c r="M24" s="651"/>
      <c r="N24" s="651"/>
      <c r="O24" s="651"/>
      <c r="P24" s="643"/>
      <c r="Q24" s="643"/>
      <c r="R24" s="643"/>
      <c r="S24" s="643"/>
      <c r="T24" s="643"/>
      <c r="U24" s="643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3"/>
    </row>
    <row r="25" spans="1:32" s="148" customFormat="1" ht="15.75" customHeight="1">
      <c r="A25" s="596"/>
      <c r="B25" s="634" t="s">
        <v>447</v>
      </c>
      <c r="C25" s="650"/>
      <c r="D25" s="650"/>
      <c r="E25" s="650"/>
      <c r="F25" s="650"/>
      <c r="G25" s="650"/>
      <c r="H25" s="651"/>
      <c r="I25" s="651"/>
      <c r="J25" s="651"/>
      <c r="K25" s="651"/>
      <c r="L25" s="651"/>
      <c r="M25" s="651"/>
      <c r="N25" s="651"/>
      <c r="O25" s="651"/>
      <c r="P25" s="643"/>
      <c r="Q25" s="643"/>
      <c r="R25" s="643"/>
      <c r="S25" s="643"/>
      <c r="T25" s="643"/>
      <c r="U25" s="643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3"/>
    </row>
    <row r="26" spans="1:32" s="148" customFormat="1" ht="16.5" customHeight="1">
      <c r="A26" s="596"/>
      <c r="B26" s="634" t="s">
        <v>449</v>
      </c>
      <c r="C26" s="654"/>
      <c r="D26" s="654"/>
      <c r="E26" s="654"/>
      <c r="F26" s="654"/>
      <c r="G26" s="654"/>
      <c r="H26" s="655"/>
      <c r="I26" s="655"/>
      <c r="J26" s="655"/>
      <c r="K26" s="655"/>
      <c r="L26" s="655"/>
      <c r="M26" s="655"/>
      <c r="N26" s="655"/>
      <c r="O26" s="655"/>
      <c r="P26" s="643"/>
      <c r="Q26" s="643"/>
      <c r="R26" s="643"/>
      <c r="S26" s="643"/>
      <c r="T26" s="643"/>
      <c r="U26" s="643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3"/>
    </row>
    <row r="27" spans="1:32" s="148" customFormat="1" ht="19.5" customHeight="1">
      <c r="A27" s="596"/>
      <c r="B27" s="656" t="s">
        <v>187</v>
      </c>
      <c r="C27" s="656"/>
      <c r="D27" s="656"/>
      <c r="E27" s="656"/>
      <c r="F27" s="656"/>
      <c r="G27" s="656"/>
      <c r="H27" s="655"/>
      <c r="I27" s="655"/>
      <c r="J27" s="655"/>
      <c r="K27" s="655"/>
      <c r="L27" s="655"/>
      <c r="M27" s="655"/>
      <c r="N27" s="655"/>
      <c r="O27" s="655"/>
      <c r="P27" s="657"/>
      <c r="Q27" s="657"/>
      <c r="R27" s="657"/>
      <c r="S27" s="657"/>
      <c r="T27" s="657"/>
      <c r="U27" s="657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3"/>
    </row>
    <row r="28" spans="1:32" s="148" customFormat="1" ht="15">
      <c r="A28" s="658"/>
      <c r="B28" s="654"/>
      <c r="C28" s="654"/>
      <c r="D28" s="654"/>
      <c r="E28" s="654"/>
      <c r="F28" s="654"/>
      <c r="G28" s="654"/>
      <c r="H28" s="655"/>
      <c r="I28" s="655"/>
      <c r="J28" s="655"/>
      <c r="K28" s="655"/>
      <c r="L28" s="655"/>
      <c r="M28" s="655"/>
      <c r="N28" s="655"/>
      <c r="O28" s="655"/>
      <c r="P28" s="657"/>
      <c r="Q28" s="657"/>
      <c r="R28" s="657"/>
      <c r="S28" s="657"/>
      <c r="T28" s="657"/>
      <c r="U28" s="657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3"/>
    </row>
    <row r="29" spans="1:32">
      <c r="A29" s="659"/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60"/>
      <c r="W29" s="660"/>
      <c r="X29" s="660"/>
    </row>
    <row r="30" spans="1:32" s="585" customFormat="1" ht="18.75">
      <c r="A30" s="607"/>
      <c r="B30" s="532" t="s">
        <v>458</v>
      </c>
      <c r="C30" s="532"/>
      <c r="D30" s="530"/>
      <c r="E30" s="530"/>
      <c r="F30" s="530"/>
      <c r="G30" s="530"/>
      <c r="H30" s="548"/>
      <c r="I30" s="549"/>
    </row>
    <row r="31" spans="1:32" s="585" customFormat="1" ht="18.75">
      <c r="A31" s="607"/>
      <c r="B31" s="534" t="s">
        <v>529</v>
      </c>
      <c r="C31" s="534"/>
      <c r="D31" s="530"/>
      <c r="E31" s="530"/>
      <c r="F31" s="530"/>
      <c r="G31" s="530"/>
      <c r="H31" s="548"/>
      <c r="I31" s="549"/>
    </row>
    <row r="32" spans="1:32" s="585" customFormat="1" ht="18.75">
      <c r="A32" s="608"/>
      <c r="B32" s="609"/>
      <c r="C32" s="539"/>
      <c r="D32" s="530"/>
      <c r="E32" s="530"/>
      <c r="F32" s="530"/>
      <c r="G32" s="530"/>
      <c r="H32" s="548"/>
      <c r="I32" s="542"/>
    </row>
    <row r="33" spans="1:7" s="613" customFormat="1" ht="15" customHeight="1">
      <c r="A33" s="610"/>
      <c r="B33" s="532" t="s">
        <v>493</v>
      </c>
      <c r="C33" s="611"/>
      <c r="D33" s="612"/>
      <c r="E33" s="612"/>
      <c r="F33" s="612"/>
      <c r="G33" s="530"/>
    </row>
    <row r="34" spans="1:7" s="613" customFormat="1" ht="18.75">
      <c r="A34" s="610"/>
      <c r="B34" s="540" t="s">
        <v>530</v>
      </c>
      <c r="C34" s="539"/>
      <c r="D34" s="530"/>
      <c r="E34" s="530"/>
      <c r="F34" s="530"/>
      <c r="G34" s="530"/>
    </row>
    <row r="35" spans="1:7" s="613" customFormat="1" ht="18.75">
      <c r="A35" s="610"/>
      <c r="B35" s="540"/>
      <c r="C35" s="539"/>
      <c r="D35" s="530"/>
      <c r="E35" s="530"/>
      <c r="F35" s="530"/>
      <c r="G35" s="530"/>
    </row>
    <row r="36" spans="1:7" s="613" customFormat="1" ht="18.75">
      <c r="A36" s="610"/>
      <c r="B36" s="532" t="s">
        <v>460</v>
      </c>
      <c r="C36" s="609"/>
      <c r="D36" s="530"/>
      <c r="E36" s="530"/>
      <c r="F36" s="530"/>
      <c r="G36" s="530"/>
    </row>
    <row r="37" spans="1:7" s="613" customFormat="1" ht="18.75">
      <c r="A37" s="610"/>
      <c r="B37" s="534" t="s">
        <v>531</v>
      </c>
      <c r="C37" s="532"/>
      <c r="D37" s="533"/>
      <c r="E37" s="533"/>
      <c r="F37" s="533"/>
      <c r="G37" s="533"/>
    </row>
    <row r="38" spans="1:7" s="613" customFormat="1" ht="18.75">
      <c r="A38" s="610"/>
      <c r="B38" s="534"/>
      <c r="C38" s="534"/>
      <c r="D38" s="535"/>
      <c r="E38" s="535"/>
      <c r="F38" s="535"/>
      <c r="G38" s="535"/>
    </row>
    <row r="39" spans="1:7" s="613" customFormat="1" ht="18.75">
      <c r="A39" s="610"/>
      <c r="B39" s="534"/>
      <c r="C39" s="534"/>
      <c r="D39" s="535"/>
      <c r="E39" s="535"/>
      <c r="F39" s="535"/>
      <c r="G39" s="535"/>
    </row>
    <row r="40" spans="1:7" s="669" customFormat="1" ht="18.75">
      <c r="A40" s="668" t="s">
        <v>91</v>
      </c>
      <c r="B40" s="534"/>
      <c r="C40" s="534"/>
      <c r="D40" s="535"/>
      <c r="E40" s="535"/>
      <c r="F40" s="535"/>
      <c r="G40" s="535"/>
    </row>
    <row r="41" spans="1:7" s="613" customFormat="1" ht="18.75">
      <c r="A41" s="610"/>
      <c r="B41" s="534"/>
      <c r="C41" s="534"/>
      <c r="D41" s="535"/>
      <c r="E41" s="535"/>
      <c r="F41" s="535"/>
      <c r="G41" s="535"/>
    </row>
    <row r="42" spans="1:7" s="613" customFormat="1" ht="18.75">
      <c r="A42" s="610"/>
      <c r="B42" s="534"/>
      <c r="C42" s="534"/>
      <c r="D42" s="535"/>
      <c r="E42" s="535"/>
      <c r="F42" s="535"/>
      <c r="G42" s="535"/>
    </row>
    <row r="43" spans="1:7" s="613" customFormat="1" ht="18.75">
      <c r="A43" s="610"/>
      <c r="B43" s="534"/>
      <c r="C43" s="534"/>
      <c r="D43" s="535"/>
      <c r="E43" s="535"/>
      <c r="F43" s="535"/>
      <c r="G43" s="535"/>
    </row>
    <row r="44" spans="1:7" s="613" customFormat="1" ht="18.75">
      <c r="A44" s="610"/>
      <c r="B44" s="534"/>
      <c r="C44" s="534"/>
      <c r="D44" s="535"/>
      <c r="E44" s="535"/>
      <c r="F44" s="535"/>
      <c r="G44" s="535"/>
    </row>
    <row r="45" spans="1:7" s="613" customFormat="1" ht="18.75">
      <c r="A45" s="610"/>
      <c r="B45" s="534"/>
      <c r="C45" s="534"/>
      <c r="D45" s="535"/>
      <c r="E45" s="535"/>
      <c r="F45" s="535"/>
      <c r="G45" s="535"/>
    </row>
    <row r="46" spans="1:7" s="613" customFormat="1" ht="18.75">
      <c r="A46" s="610"/>
      <c r="B46" s="534"/>
      <c r="C46" s="534"/>
      <c r="D46" s="535"/>
      <c r="E46" s="535"/>
      <c r="F46" s="535"/>
      <c r="G46" s="535"/>
    </row>
    <row r="47" spans="1:7" s="613" customFormat="1" ht="18.75">
      <c r="A47" s="610"/>
      <c r="B47" s="534"/>
      <c r="C47" s="534"/>
      <c r="D47" s="535"/>
      <c r="E47" s="535"/>
      <c r="F47" s="535"/>
      <c r="G47" s="535"/>
    </row>
    <row r="48" spans="1:7" s="613" customFormat="1" ht="18.75">
      <c r="A48" s="610"/>
      <c r="B48" s="534"/>
      <c r="C48" s="534"/>
      <c r="D48" s="535"/>
      <c r="E48" s="535"/>
      <c r="F48" s="535"/>
      <c r="G48" s="535"/>
    </row>
    <row r="49" spans="1:32" s="613" customFormat="1" ht="18.75">
      <c r="A49" s="610"/>
      <c r="B49" s="534"/>
      <c r="C49" s="534"/>
      <c r="D49" s="535"/>
      <c r="E49" s="535"/>
      <c r="F49" s="535"/>
      <c r="G49" s="535"/>
    </row>
    <row r="50" spans="1:32" s="613" customFormat="1" ht="18.75">
      <c r="A50" s="610"/>
      <c r="B50" s="534"/>
      <c r="C50" s="534"/>
      <c r="D50" s="535"/>
      <c r="E50" s="535"/>
      <c r="F50" s="535"/>
      <c r="G50" s="535"/>
    </row>
    <row r="51" spans="1:32" s="613" customFormat="1" ht="18.75">
      <c r="A51" s="610"/>
      <c r="B51" s="534"/>
      <c r="C51" s="534"/>
      <c r="D51" s="535"/>
      <c r="E51" s="535"/>
      <c r="F51" s="535"/>
      <c r="G51" s="535"/>
    </row>
    <row r="52" spans="1:32" s="613" customFormat="1" ht="18.75">
      <c r="A52" s="610"/>
      <c r="B52" s="534"/>
      <c r="C52" s="534"/>
      <c r="D52" s="535"/>
      <c r="E52" s="535"/>
      <c r="F52" s="535"/>
      <c r="G52" s="535"/>
    </row>
    <row r="53" spans="1:32" s="613" customFormat="1" ht="18.75">
      <c r="A53" s="610"/>
      <c r="B53" s="534"/>
      <c r="C53" s="534"/>
      <c r="D53" s="535"/>
      <c r="E53" s="535"/>
      <c r="F53" s="535"/>
      <c r="G53" s="535"/>
    </row>
    <row r="54" spans="1:32" s="613" customFormat="1" ht="18.75">
      <c r="A54" s="610"/>
      <c r="B54" s="534"/>
      <c r="C54" s="534"/>
      <c r="D54" s="535"/>
      <c r="E54" s="535"/>
      <c r="F54" s="535"/>
      <c r="G54" s="535"/>
    </row>
    <row r="55" spans="1:32" s="613" customFormat="1" ht="18.75">
      <c r="A55" s="610"/>
      <c r="B55" s="534"/>
      <c r="C55" s="534"/>
      <c r="D55" s="535"/>
      <c r="E55" s="535"/>
      <c r="F55" s="535"/>
      <c r="G55" s="535"/>
    </row>
    <row r="56" spans="1:32" s="613" customFormat="1" ht="18.75">
      <c r="A56" s="610"/>
      <c r="B56" s="534"/>
      <c r="C56" s="534"/>
      <c r="D56" s="535"/>
      <c r="E56" s="535"/>
      <c r="F56" s="535"/>
      <c r="G56" s="535"/>
    </row>
    <row r="57" spans="1:32" s="613" customFormat="1" ht="18.75">
      <c r="A57" s="610"/>
      <c r="B57" s="534"/>
      <c r="C57" s="534"/>
      <c r="D57" s="535"/>
      <c r="E57" s="535"/>
      <c r="F57" s="535"/>
      <c r="G57" s="535"/>
    </row>
    <row r="58" spans="1:32" s="613" customFormat="1" ht="18.75">
      <c r="A58" s="610"/>
      <c r="B58" s="534"/>
      <c r="C58" s="534"/>
      <c r="D58" s="535"/>
      <c r="E58" s="535"/>
      <c r="F58" s="535"/>
      <c r="G58" s="535"/>
    </row>
    <row r="59" spans="1:32">
      <c r="A59" s="661"/>
      <c r="B59" s="661"/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2"/>
      <c r="W59" s="662"/>
      <c r="X59" s="663"/>
      <c r="Y59" s="46"/>
    </row>
    <row r="60" spans="1:32" s="664" customFormat="1" ht="14.25" customHeight="1">
      <c r="V60" s="665"/>
      <c r="W60" s="665"/>
      <c r="X60" s="666"/>
      <c r="Y60" s="667"/>
      <c r="Z60" s="667"/>
      <c r="AA60" s="667"/>
      <c r="AB60" s="667"/>
      <c r="AC60" s="667"/>
      <c r="AD60" s="667"/>
      <c r="AE60" s="667"/>
      <c r="AF60" s="667"/>
    </row>
    <row r="61" spans="1:32">
      <c r="A61" s="664"/>
      <c r="B61" s="664"/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5"/>
      <c r="W61" s="665"/>
      <c r="X61" s="663"/>
      <c r="Y61" s="46"/>
      <c r="Z61" s="46"/>
      <c r="AA61" s="46"/>
      <c r="AB61" s="46"/>
      <c r="AC61" s="46"/>
      <c r="AD61" s="46"/>
      <c r="AE61" s="46"/>
      <c r="AF61" s="46"/>
    </row>
    <row r="62" spans="1:32">
      <c r="A62" s="662"/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  <c r="P62" s="662"/>
      <c r="Q62" s="662"/>
      <c r="R62" s="662"/>
      <c r="S62" s="662"/>
      <c r="T62" s="662"/>
      <c r="U62" s="662"/>
      <c r="V62" s="662"/>
      <c r="W62" s="662"/>
    </row>
  </sheetData>
  <mergeCells count="41">
    <mergeCell ref="AE11:AE13"/>
    <mergeCell ref="AF11:AF13"/>
    <mergeCell ref="C12:C13"/>
    <mergeCell ref="D12:D13"/>
    <mergeCell ref="E12:E13"/>
    <mergeCell ref="F12:F13"/>
    <mergeCell ref="M12:M13"/>
    <mergeCell ref="N12:N13"/>
    <mergeCell ref="P12:P13"/>
    <mergeCell ref="Q12:R12"/>
    <mergeCell ref="S11:S13"/>
    <mergeCell ref="T11:T13"/>
    <mergeCell ref="U11:U13"/>
    <mergeCell ref="V11:X11"/>
    <mergeCell ref="Y11:AA11"/>
    <mergeCell ref="AB11:AD11"/>
    <mergeCell ref="V12:V13"/>
    <mergeCell ref="W12:X12"/>
    <mergeCell ref="Y12:Y13"/>
    <mergeCell ref="Z12:AA12"/>
    <mergeCell ref="AB12:AB13"/>
    <mergeCell ref="AC12:AD12"/>
    <mergeCell ref="P11:R11"/>
    <mergeCell ref="A11:A13"/>
    <mergeCell ref="B11:B13"/>
    <mergeCell ref="C11:F11"/>
    <mergeCell ref="G11:G13"/>
    <mergeCell ref="H11:H13"/>
    <mergeCell ref="I11:I13"/>
    <mergeCell ref="J11:J13"/>
    <mergeCell ref="K11:K13"/>
    <mergeCell ref="L11:L13"/>
    <mergeCell ref="M11:N11"/>
    <mergeCell ref="O11:O13"/>
    <mergeCell ref="AA1:AF1"/>
    <mergeCell ref="A5:AF5"/>
    <mergeCell ref="A7:AF7"/>
    <mergeCell ref="A8:AF8"/>
    <mergeCell ref="A9:B9"/>
    <mergeCell ref="M9:N9"/>
    <mergeCell ref="Y9:Z9"/>
  </mergeCells>
  <pageMargins left="0.11811023622047245" right="0.11811023622047245" top="0.15748031496062992" bottom="0.15748031496062992" header="0.31496062992125984" footer="0.31496062992125984"/>
  <pageSetup paperSize="9" scale="3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topLeftCell="A4" zoomScale="80" zoomScaleNormal="80" workbookViewId="0">
      <selection activeCell="X17" sqref="X17:X18"/>
    </sheetView>
  </sheetViews>
  <sheetFormatPr defaultColWidth="9" defaultRowHeight="15.75"/>
  <cols>
    <col min="1" max="1" width="7.5703125" style="617" customWidth="1"/>
    <col min="2" max="2" width="26" style="617" customWidth="1"/>
    <col min="3" max="4" width="7.5703125" style="617" customWidth="1"/>
    <col min="5" max="5" width="10.28515625" style="617" customWidth="1"/>
    <col min="6" max="6" width="6.140625" style="617" customWidth="1"/>
    <col min="7" max="7" width="9.140625" style="617" customWidth="1"/>
    <col min="8" max="8" width="12.5703125" style="617" customWidth="1"/>
    <col min="9" max="9" width="17.28515625" style="617" customWidth="1"/>
    <col min="10" max="10" width="13" style="617" customWidth="1"/>
    <col min="11" max="11" width="22.7109375" style="617" customWidth="1"/>
    <col min="12" max="12" width="10" style="617" customWidth="1"/>
    <col min="13" max="13" width="14.7109375" style="617" customWidth="1"/>
    <col min="14" max="14" width="10.28515625" style="617" customWidth="1"/>
    <col min="15" max="15" width="14.85546875" style="617" customWidth="1"/>
    <col min="16" max="16" width="9" style="617"/>
    <col min="17" max="17" width="14.140625" style="617" customWidth="1"/>
    <col min="18" max="18" width="9" style="617"/>
    <col min="19" max="19" width="14" style="617" customWidth="1"/>
    <col min="20" max="20" width="13.85546875" style="617" customWidth="1"/>
    <col min="21" max="256" width="9" style="617"/>
    <col min="257" max="257" width="5.42578125" style="617" customWidth="1"/>
    <col min="258" max="258" width="26" style="617" customWidth="1"/>
    <col min="259" max="260" width="7.5703125" style="617" customWidth="1"/>
    <col min="261" max="261" width="10.28515625" style="617" customWidth="1"/>
    <col min="262" max="262" width="6.140625" style="617" customWidth="1"/>
    <col min="263" max="263" width="9.140625" style="617" customWidth="1"/>
    <col min="264" max="264" width="12.5703125" style="617" customWidth="1"/>
    <col min="265" max="265" width="15" style="617" customWidth="1"/>
    <col min="266" max="266" width="13" style="617" customWidth="1"/>
    <col min="267" max="267" width="22.7109375" style="617" customWidth="1"/>
    <col min="268" max="268" width="10" style="617" customWidth="1"/>
    <col min="269" max="269" width="14.7109375" style="617" customWidth="1"/>
    <col min="270" max="270" width="10.28515625" style="617" customWidth="1"/>
    <col min="271" max="271" width="14.85546875" style="617" customWidth="1"/>
    <col min="272" max="272" width="9" style="617"/>
    <col min="273" max="273" width="14.140625" style="617" customWidth="1"/>
    <col min="274" max="274" width="9" style="617"/>
    <col min="275" max="275" width="14" style="617" customWidth="1"/>
    <col min="276" max="276" width="13.85546875" style="617" customWidth="1"/>
    <col min="277" max="512" width="9" style="617"/>
    <col min="513" max="513" width="5.42578125" style="617" customWidth="1"/>
    <col min="514" max="514" width="26" style="617" customWidth="1"/>
    <col min="515" max="516" width="7.5703125" style="617" customWidth="1"/>
    <col min="517" max="517" width="10.28515625" style="617" customWidth="1"/>
    <col min="518" max="518" width="6.140625" style="617" customWidth="1"/>
    <col min="519" max="519" width="9.140625" style="617" customWidth="1"/>
    <col min="520" max="520" width="12.5703125" style="617" customWidth="1"/>
    <col min="521" max="521" width="15" style="617" customWidth="1"/>
    <col min="522" max="522" width="13" style="617" customWidth="1"/>
    <col min="523" max="523" width="22.7109375" style="617" customWidth="1"/>
    <col min="524" max="524" width="10" style="617" customWidth="1"/>
    <col min="525" max="525" width="14.7109375" style="617" customWidth="1"/>
    <col min="526" max="526" width="10.28515625" style="617" customWidth="1"/>
    <col min="527" max="527" width="14.85546875" style="617" customWidth="1"/>
    <col min="528" max="528" width="9" style="617"/>
    <col min="529" max="529" width="14.140625" style="617" customWidth="1"/>
    <col min="530" max="530" width="9" style="617"/>
    <col min="531" max="531" width="14" style="617" customWidth="1"/>
    <col min="532" max="532" width="13.85546875" style="617" customWidth="1"/>
    <col min="533" max="768" width="9" style="617"/>
    <col min="769" max="769" width="5.42578125" style="617" customWidth="1"/>
    <col min="770" max="770" width="26" style="617" customWidth="1"/>
    <col min="771" max="772" width="7.5703125" style="617" customWidth="1"/>
    <col min="773" max="773" width="10.28515625" style="617" customWidth="1"/>
    <col min="774" max="774" width="6.140625" style="617" customWidth="1"/>
    <col min="775" max="775" width="9.140625" style="617" customWidth="1"/>
    <col min="776" max="776" width="12.5703125" style="617" customWidth="1"/>
    <col min="777" max="777" width="15" style="617" customWidth="1"/>
    <col min="778" max="778" width="13" style="617" customWidth="1"/>
    <col min="779" max="779" width="22.7109375" style="617" customWidth="1"/>
    <col min="780" max="780" width="10" style="617" customWidth="1"/>
    <col min="781" max="781" width="14.7109375" style="617" customWidth="1"/>
    <col min="782" max="782" width="10.28515625" style="617" customWidth="1"/>
    <col min="783" max="783" width="14.85546875" style="617" customWidth="1"/>
    <col min="784" max="784" width="9" style="617"/>
    <col min="785" max="785" width="14.140625" style="617" customWidth="1"/>
    <col min="786" max="786" width="9" style="617"/>
    <col min="787" max="787" width="14" style="617" customWidth="1"/>
    <col min="788" max="788" width="13.85546875" style="617" customWidth="1"/>
    <col min="789" max="1024" width="9" style="617"/>
    <col min="1025" max="1025" width="5.42578125" style="617" customWidth="1"/>
    <col min="1026" max="1026" width="26" style="617" customWidth="1"/>
    <col min="1027" max="1028" width="7.5703125" style="617" customWidth="1"/>
    <col min="1029" max="1029" width="10.28515625" style="617" customWidth="1"/>
    <col min="1030" max="1030" width="6.140625" style="617" customWidth="1"/>
    <col min="1031" max="1031" width="9.140625" style="617" customWidth="1"/>
    <col min="1032" max="1032" width="12.5703125" style="617" customWidth="1"/>
    <col min="1033" max="1033" width="15" style="617" customWidth="1"/>
    <col min="1034" max="1034" width="13" style="617" customWidth="1"/>
    <col min="1035" max="1035" width="22.7109375" style="617" customWidth="1"/>
    <col min="1036" max="1036" width="10" style="617" customWidth="1"/>
    <col min="1037" max="1037" width="14.7109375" style="617" customWidth="1"/>
    <col min="1038" max="1038" width="10.28515625" style="617" customWidth="1"/>
    <col min="1039" max="1039" width="14.85546875" style="617" customWidth="1"/>
    <col min="1040" max="1040" width="9" style="617"/>
    <col min="1041" max="1041" width="14.140625" style="617" customWidth="1"/>
    <col min="1042" max="1042" width="9" style="617"/>
    <col min="1043" max="1043" width="14" style="617" customWidth="1"/>
    <col min="1044" max="1044" width="13.85546875" style="617" customWidth="1"/>
    <col min="1045" max="1280" width="9" style="617"/>
    <col min="1281" max="1281" width="5.42578125" style="617" customWidth="1"/>
    <col min="1282" max="1282" width="26" style="617" customWidth="1"/>
    <col min="1283" max="1284" width="7.5703125" style="617" customWidth="1"/>
    <col min="1285" max="1285" width="10.28515625" style="617" customWidth="1"/>
    <col min="1286" max="1286" width="6.140625" style="617" customWidth="1"/>
    <col min="1287" max="1287" width="9.140625" style="617" customWidth="1"/>
    <col min="1288" max="1288" width="12.5703125" style="617" customWidth="1"/>
    <col min="1289" max="1289" width="15" style="617" customWidth="1"/>
    <col min="1290" max="1290" width="13" style="617" customWidth="1"/>
    <col min="1291" max="1291" width="22.7109375" style="617" customWidth="1"/>
    <col min="1292" max="1292" width="10" style="617" customWidth="1"/>
    <col min="1293" max="1293" width="14.7109375" style="617" customWidth="1"/>
    <col min="1294" max="1294" width="10.28515625" style="617" customWidth="1"/>
    <col min="1295" max="1295" width="14.85546875" style="617" customWidth="1"/>
    <col min="1296" max="1296" width="9" style="617"/>
    <col min="1297" max="1297" width="14.140625" style="617" customWidth="1"/>
    <col min="1298" max="1298" width="9" style="617"/>
    <col min="1299" max="1299" width="14" style="617" customWidth="1"/>
    <col min="1300" max="1300" width="13.85546875" style="617" customWidth="1"/>
    <col min="1301" max="1536" width="9" style="617"/>
    <col min="1537" max="1537" width="5.42578125" style="617" customWidth="1"/>
    <col min="1538" max="1538" width="26" style="617" customWidth="1"/>
    <col min="1539" max="1540" width="7.5703125" style="617" customWidth="1"/>
    <col min="1541" max="1541" width="10.28515625" style="617" customWidth="1"/>
    <col min="1542" max="1542" width="6.140625" style="617" customWidth="1"/>
    <col min="1543" max="1543" width="9.140625" style="617" customWidth="1"/>
    <col min="1544" max="1544" width="12.5703125" style="617" customWidth="1"/>
    <col min="1545" max="1545" width="15" style="617" customWidth="1"/>
    <col min="1546" max="1546" width="13" style="617" customWidth="1"/>
    <col min="1547" max="1547" width="22.7109375" style="617" customWidth="1"/>
    <col min="1548" max="1548" width="10" style="617" customWidth="1"/>
    <col min="1549" max="1549" width="14.7109375" style="617" customWidth="1"/>
    <col min="1550" max="1550" width="10.28515625" style="617" customWidth="1"/>
    <col min="1551" max="1551" width="14.85546875" style="617" customWidth="1"/>
    <col min="1552" max="1552" width="9" style="617"/>
    <col min="1553" max="1553" width="14.140625" style="617" customWidth="1"/>
    <col min="1554" max="1554" width="9" style="617"/>
    <col min="1555" max="1555" width="14" style="617" customWidth="1"/>
    <col min="1556" max="1556" width="13.85546875" style="617" customWidth="1"/>
    <col min="1557" max="1792" width="9" style="617"/>
    <col min="1793" max="1793" width="5.42578125" style="617" customWidth="1"/>
    <col min="1794" max="1794" width="26" style="617" customWidth="1"/>
    <col min="1795" max="1796" width="7.5703125" style="617" customWidth="1"/>
    <col min="1797" max="1797" width="10.28515625" style="617" customWidth="1"/>
    <col min="1798" max="1798" width="6.140625" style="617" customWidth="1"/>
    <col min="1799" max="1799" width="9.140625" style="617" customWidth="1"/>
    <col min="1800" max="1800" width="12.5703125" style="617" customWidth="1"/>
    <col min="1801" max="1801" width="15" style="617" customWidth="1"/>
    <col min="1802" max="1802" width="13" style="617" customWidth="1"/>
    <col min="1803" max="1803" width="22.7109375" style="617" customWidth="1"/>
    <col min="1804" max="1804" width="10" style="617" customWidth="1"/>
    <col min="1805" max="1805" width="14.7109375" style="617" customWidth="1"/>
    <col min="1806" max="1806" width="10.28515625" style="617" customWidth="1"/>
    <col min="1807" max="1807" width="14.85546875" style="617" customWidth="1"/>
    <col min="1808" max="1808" width="9" style="617"/>
    <col min="1809" max="1809" width="14.140625" style="617" customWidth="1"/>
    <col min="1810" max="1810" width="9" style="617"/>
    <col min="1811" max="1811" width="14" style="617" customWidth="1"/>
    <col min="1812" max="1812" width="13.85546875" style="617" customWidth="1"/>
    <col min="1813" max="2048" width="9" style="617"/>
    <col min="2049" max="2049" width="5.42578125" style="617" customWidth="1"/>
    <col min="2050" max="2050" width="26" style="617" customWidth="1"/>
    <col min="2051" max="2052" width="7.5703125" style="617" customWidth="1"/>
    <col min="2053" max="2053" width="10.28515625" style="617" customWidth="1"/>
    <col min="2054" max="2054" width="6.140625" style="617" customWidth="1"/>
    <col min="2055" max="2055" width="9.140625" style="617" customWidth="1"/>
    <col min="2056" max="2056" width="12.5703125" style="617" customWidth="1"/>
    <col min="2057" max="2057" width="15" style="617" customWidth="1"/>
    <col min="2058" max="2058" width="13" style="617" customWidth="1"/>
    <col min="2059" max="2059" width="22.7109375" style="617" customWidth="1"/>
    <col min="2060" max="2060" width="10" style="617" customWidth="1"/>
    <col min="2061" max="2061" width="14.7109375" style="617" customWidth="1"/>
    <col min="2062" max="2062" width="10.28515625" style="617" customWidth="1"/>
    <col min="2063" max="2063" width="14.85546875" style="617" customWidth="1"/>
    <col min="2064" max="2064" width="9" style="617"/>
    <col min="2065" max="2065" width="14.140625" style="617" customWidth="1"/>
    <col min="2066" max="2066" width="9" style="617"/>
    <col min="2067" max="2067" width="14" style="617" customWidth="1"/>
    <col min="2068" max="2068" width="13.85546875" style="617" customWidth="1"/>
    <col min="2069" max="2304" width="9" style="617"/>
    <col min="2305" max="2305" width="5.42578125" style="617" customWidth="1"/>
    <col min="2306" max="2306" width="26" style="617" customWidth="1"/>
    <col min="2307" max="2308" width="7.5703125" style="617" customWidth="1"/>
    <col min="2309" max="2309" width="10.28515625" style="617" customWidth="1"/>
    <col min="2310" max="2310" width="6.140625" style="617" customWidth="1"/>
    <col min="2311" max="2311" width="9.140625" style="617" customWidth="1"/>
    <col min="2312" max="2312" width="12.5703125" style="617" customWidth="1"/>
    <col min="2313" max="2313" width="15" style="617" customWidth="1"/>
    <col min="2314" max="2314" width="13" style="617" customWidth="1"/>
    <col min="2315" max="2315" width="22.7109375" style="617" customWidth="1"/>
    <col min="2316" max="2316" width="10" style="617" customWidth="1"/>
    <col min="2317" max="2317" width="14.7109375" style="617" customWidth="1"/>
    <col min="2318" max="2318" width="10.28515625" style="617" customWidth="1"/>
    <col min="2319" max="2319" width="14.85546875" style="617" customWidth="1"/>
    <col min="2320" max="2320" width="9" style="617"/>
    <col min="2321" max="2321" width="14.140625" style="617" customWidth="1"/>
    <col min="2322" max="2322" width="9" style="617"/>
    <col min="2323" max="2323" width="14" style="617" customWidth="1"/>
    <col min="2324" max="2324" width="13.85546875" style="617" customWidth="1"/>
    <col min="2325" max="2560" width="9" style="617"/>
    <col min="2561" max="2561" width="5.42578125" style="617" customWidth="1"/>
    <col min="2562" max="2562" width="26" style="617" customWidth="1"/>
    <col min="2563" max="2564" width="7.5703125" style="617" customWidth="1"/>
    <col min="2565" max="2565" width="10.28515625" style="617" customWidth="1"/>
    <col min="2566" max="2566" width="6.140625" style="617" customWidth="1"/>
    <col min="2567" max="2567" width="9.140625" style="617" customWidth="1"/>
    <col min="2568" max="2568" width="12.5703125" style="617" customWidth="1"/>
    <col min="2569" max="2569" width="15" style="617" customWidth="1"/>
    <col min="2570" max="2570" width="13" style="617" customWidth="1"/>
    <col min="2571" max="2571" width="22.7109375" style="617" customWidth="1"/>
    <col min="2572" max="2572" width="10" style="617" customWidth="1"/>
    <col min="2573" max="2573" width="14.7109375" style="617" customWidth="1"/>
    <col min="2574" max="2574" width="10.28515625" style="617" customWidth="1"/>
    <col min="2575" max="2575" width="14.85546875" style="617" customWidth="1"/>
    <col min="2576" max="2576" width="9" style="617"/>
    <col min="2577" max="2577" width="14.140625" style="617" customWidth="1"/>
    <col min="2578" max="2578" width="9" style="617"/>
    <col min="2579" max="2579" width="14" style="617" customWidth="1"/>
    <col min="2580" max="2580" width="13.85546875" style="617" customWidth="1"/>
    <col min="2581" max="2816" width="9" style="617"/>
    <col min="2817" max="2817" width="5.42578125" style="617" customWidth="1"/>
    <col min="2818" max="2818" width="26" style="617" customWidth="1"/>
    <col min="2819" max="2820" width="7.5703125" style="617" customWidth="1"/>
    <col min="2821" max="2821" width="10.28515625" style="617" customWidth="1"/>
    <col min="2822" max="2822" width="6.140625" style="617" customWidth="1"/>
    <col min="2823" max="2823" width="9.140625" style="617" customWidth="1"/>
    <col min="2824" max="2824" width="12.5703125" style="617" customWidth="1"/>
    <col min="2825" max="2825" width="15" style="617" customWidth="1"/>
    <col min="2826" max="2826" width="13" style="617" customWidth="1"/>
    <col min="2827" max="2827" width="22.7109375" style="617" customWidth="1"/>
    <col min="2828" max="2828" width="10" style="617" customWidth="1"/>
    <col min="2829" max="2829" width="14.7109375" style="617" customWidth="1"/>
    <col min="2830" max="2830" width="10.28515625" style="617" customWidth="1"/>
    <col min="2831" max="2831" width="14.85546875" style="617" customWidth="1"/>
    <col min="2832" max="2832" width="9" style="617"/>
    <col min="2833" max="2833" width="14.140625" style="617" customWidth="1"/>
    <col min="2834" max="2834" width="9" style="617"/>
    <col min="2835" max="2835" width="14" style="617" customWidth="1"/>
    <col min="2836" max="2836" width="13.85546875" style="617" customWidth="1"/>
    <col min="2837" max="3072" width="9" style="617"/>
    <col min="3073" max="3073" width="5.42578125" style="617" customWidth="1"/>
    <col min="3074" max="3074" width="26" style="617" customWidth="1"/>
    <col min="3075" max="3076" width="7.5703125" style="617" customWidth="1"/>
    <col min="3077" max="3077" width="10.28515625" style="617" customWidth="1"/>
    <col min="3078" max="3078" width="6.140625" style="617" customWidth="1"/>
    <col min="3079" max="3079" width="9.140625" style="617" customWidth="1"/>
    <col min="3080" max="3080" width="12.5703125" style="617" customWidth="1"/>
    <col min="3081" max="3081" width="15" style="617" customWidth="1"/>
    <col min="3082" max="3082" width="13" style="617" customWidth="1"/>
    <col min="3083" max="3083" width="22.7109375" style="617" customWidth="1"/>
    <col min="3084" max="3084" width="10" style="617" customWidth="1"/>
    <col min="3085" max="3085" width="14.7109375" style="617" customWidth="1"/>
    <col min="3086" max="3086" width="10.28515625" style="617" customWidth="1"/>
    <col min="3087" max="3087" width="14.85546875" style="617" customWidth="1"/>
    <col min="3088" max="3088" width="9" style="617"/>
    <col min="3089" max="3089" width="14.140625" style="617" customWidth="1"/>
    <col min="3090" max="3090" width="9" style="617"/>
    <col min="3091" max="3091" width="14" style="617" customWidth="1"/>
    <col min="3092" max="3092" width="13.85546875" style="617" customWidth="1"/>
    <col min="3093" max="3328" width="9" style="617"/>
    <col min="3329" max="3329" width="5.42578125" style="617" customWidth="1"/>
    <col min="3330" max="3330" width="26" style="617" customWidth="1"/>
    <col min="3331" max="3332" width="7.5703125" style="617" customWidth="1"/>
    <col min="3333" max="3333" width="10.28515625" style="617" customWidth="1"/>
    <col min="3334" max="3334" width="6.140625" style="617" customWidth="1"/>
    <col min="3335" max="3335" width="9.140625" style="617" customWidth="1"/>
    <col min="3336" max="3336" width="12.5703125" style="617" customWidth="1"/>
    <col min="3337" max="3337" width="15" style="617" customWidth="1"/>
    <col min="3338" max="3338" width="13" style="617" customWidth="1"/>
    <col min="3339" max="3339" width="22.7109375" style="617" customWidth="1"/>
    <col min="3340" max="3340" width="10" style="617" customWidth="1"/>
    <col min="3341" max="3341" width="14.7109375" style="617" customWidth="1"/>
    <col min="3342" max="3342" width="10.28515625" style="617" customWidth="1"/>
    <col min="3343" max="3343" width="14.85546875" style="617" customWidth="1"/>
    <col min="3344" max="3344" width="9" style="617"/>
    <col min="3345" max="3345" width="14.140625" style="617" customWidth="1"/>
    <col min="3346" max="3346" width="9" style="617"/>
    <col min="3347" max="3347" width="14" style="617" customWidth="1"/>
    <col min="3348" max="3348" width="13.85546875" style="617" customWidth="1"/>
    <col min="3349" max="3584" width="9" style="617"/>
    <col min="3585" max="3585" width="5.42578125" style="617" customWidth="1"/>
    <col min="3586" max="3586" width="26" style="617" customWidth="1"/>
    <col min="3587" max="3588" width="7.5703125" style="617" customWidth="1"/>
    <col min="3589" max="3589" width="10.28515625" style="617" customWidth="1"/>
    <col min="3590" max="3590" width="6.140625" style="617" customWidth="1"/>
    <col min="3591" max="3591" width="9.140625" style="617" customWidth="1"/>
    <col min="3592" max="3592" width="12.5703125" style="617" customWidth="1"/>
    <col min="3593" max="3593" width="15" style="617" customWidth="1"/>
    <col min="3594" max="3594" width="13" style="617" customWidth="1"/>
    <col min="3595" max="3595" width="22.7109375" style="617" customWidth="1"/>
    <col min="3596" max="3596" width="10" style="617" customWidth="1"/>
    <col min="3597" max="3597" width="14.7109375" style="617" customWidth="1"/>
    <col min="3598" max="3598" width="10.28515625" style="617" customWidth="1"/>
    <col min="3599" max="3599" width="14.85546875" style="617" customWidth="1"/>
    <col min="3600" max="3600" width="9" style="617"/>
    <col min="3601" max="3601" width="14.140625" style="617" customWidth="1"/>
    <col min="3602" max="3602" width="9" style="617"/>
    <col min="3603" max="3603" width="14" style="617" customWidth="1"/>
    <col min="3604" max="3604" width="13.85546875" style="617" customWidth="1"/>
    <col min="3605" max="3840" width="9" style="617"/>
    <col min="3841" max="3841" width="5.42578125" style="617" customWidth="1"/>
    <col min="3842" max="3842" width="26" style="617" customWidth="1"/>
    <col min="3843" max="3844" width="7.5703125" style="617" customWidth="1"/>
    <col min="3845" max="3845" width="10.28515625" style="617" customWidth="1"/>
    <col min="3846" max="3846" width="6.140625" style="617" customWidth="1"/>
    <col min="3847" max="3847" width="9.140625" style="617" customWidth="1"/>
    <col min="3848" max="3848" width="12.5703125" style="617" customWidth="1"/>
    <col min="3849" max="3849" width="15" style="617" customWidth="1"/>
    <col min="3850" max="3850" width="13" style="617" customWidth="1"/>
    <col min="3851" max="3851" width="22.7109375" style="617" customWidth="1"/>
    <col min="3852" max="3852" width="10" style="617" customWidth="1"/>
    <col min="3853" max="3853" width="14.7109375" style="617" customWidth="1"/>
    <col min="3854" max="3854" width="10.28515625" style="617" customWidth="1"/>
    <col min="3855" max="3855" width="14.85546875" style="617" customWidth="1"/>
    <col min="3856" max="3856" width="9" style="617"/>
    <col min="3857" max="3857" width="14.140625" style="617" customWidth="1"/>
    <col min="3858" max="3858" width="9" style="617"/>
    <col min="3859" max="3859" width="14" style="617" customWidth="1"/>
    <col min="3860" max="3860" width="13.85546875" style="617" customWidth="1"/>
    <col min="3861" max="4096" width="9" style="617"/>
    <col min="4097" max="4097" width="5.42578125" style="617" customWidth="1"/>
    <col min="4098" max="4098" width="26" style="617" customWidth="1"/>
    <col min="4099" max="4100" width="7.5703125" style="617" customWidth="1"/>
    <col min="4101" max="4101" width="10.28515625" style="617" customWidth="1"/>
    <col min="4102" max="4102" width="6.140625" style="617" customWidth="1"/>
    <col min="4103" max="4103" width="9.140625" style="617" customWidth="1"/>
    <col min="4104" max="4104" width="12.5703125" style="617" customWidth="1"/>
    <col min="4105" max="4105" width="15" style="617" customWidth="1"/>
    <col min="4106" max="4106" width="13" style="617" customWidth="1"/>
    <col min="4107" max="4107" width="22.7109375" style="617" customWidth="1"/>
    <col min="4108" max="4108" width="10" style="617" customWidth="1"/>
    <col min="4109" max="4109" width="14.7109375" style="617" customWidth="1"/>
    <col min="4110" max="4110" width="10.28515625" style="617" customWidth="1"/>
    <col min="4111" max="4111" width="14.85546875" style="617" customWidth="1"/>
    <col min="4112" max="4112" width="9" style="617"/>
    <col min="4113" max="4113" width="14.140625" style="617" customWidth="1"/>
    <col min="4114" max="4114" width="9" style="617"/>
    <col min="4115" max="4115" width="14" style="617" customWidth="1"/>
    <col min="4116" max="4116" width="13.85546875" style="617" customWidth="1"/>
    <col min="4117" max="4352" width="9" style="617"/>
    <col min="4353" max="4353" width="5.42578125" style="617" customWidth="1"/>
    <col min="4354" max="4354" width="26" style="617" customWidth="1"/>
    <col min="4355" max="4356" width="7.5703125" style="617" customWidth="1"/>
    <col min="4357" max="4357" width="10.28515625" style="617" customWidth="1"/>
    <col min="4358" max="4358" width="6.140625" style="617" customWidth="1"/>
    <col min="4359" max="4359" width="9.140625" style="617" customWidth="1"/>
    <col min="4360" max="4360" width="12.5703125" style="617" customWidth="1"/>
    <col min="4361" max="4361" width="15" style="617" customWidth="1"/>
    <col min="4362" max="4362" width="13" style="617" customWidth="1"/>
    <col min="4363" max="4363" width="22.7109375" style="617" customWidth="1"/>
    <col min="4364" max="4364" width="10" style="617" customWidth="1"/>
    <col min="4365" max="4365" width="14.7109375" style="617" customWidth="1"/>
    <col min="4366" max="4366" width="10.28515625" style="617" customWidth="1"/>
    <col min="4367" max="4367" width="14.85546875" style="617" customWidth="1"/>
    <col min="4368" max="4368" width="9" style="617"/>
    <col min="4369" max="4369" width="14.140625" style="617" customWidth="1"/>
    <col min="4370" max="4370" width="9" style="617"/>
    <col min="4371" max="4371" width="14" style="617" customWidth="1"/>
    <col min="4372" max="4372" width="13.85546875" style="617" customWidth="1"/>
    <col min="4373" max="4608" width="9" style="617"/>
    <col min="4609" max="4609" width="5.42578125" style="617" customWidth="1"/>
    <col min="4610" max="4610" width="26" style="617" customWidth="1"/>
    <col min="4611" max="4612" width="7.5703125" style="617" customWidth="1"/>
    <col min="4613" max="4613" width="10.28515625" style="617" customWidth="1"/>
    <col min="4614" max="4614" width="6.140625" style="617" customWidth="1"/>
    <col min="4615" max="4615" width="9.140625" style="617" customWidth="1"/>
    <col min="4616" max="4616" width="12.5703125" style="617" customWidth="1"/>
    <col min="4617" max="4617" width="15" style="617" customWidth="1"/>
    <col min="4618" max="4618" width="13" style="617" customWidth="1"/>
    <col min="4619" max="4619" width="22.7109375" style="617" customWidth="1"/>
    <col min="4620" max="4620" width="10" style="617" customWidth="1"/>
    <col min="4621" max="4621" width="14.7109375" style="617" customWidth="1"/>
    <col min="4622" max="4622" width="10.28515625" style="617" customWidth="1"/>
    <col min="4623" max="4623" width="14.85546875" style="617" customWidth="1"/>
    <col min="4624" max="4624" width="9" style="617"/>
    <col min="4625" max="4625" width="14.140625" style="617" customWidth="1"/>
    <col min="4626" max="4626" width="9" style="617"/>
    <col min="4627" max="4627" width="14" style="617" customWidth="1"/>
    <col min="4628" max="4628" width="13.85546875" style="617" customWidth="1"/>
    <col min="4629" max="4864" width="9" style="617"/>
    <col min="4865" max="4865" width="5.42578125" style="617" customWidth="1"/>
    <col min="4866" max="4866" width="26" style="617" customWidth="1"/>
    <col min="4867" max="4868" width="7.5703125" style="617" customWidth="1"/>
    <col min="4869" max="4869" width="10.28515625" style="617" customWidth="1"/>
    <col min="4870" max="4870" width="6.140625" style="617" customWidth="1"/>
    <col min="4871" max="4871" width="9.140625" style="617" customWidth="1"/>
    <col min="4872" max="4872" width="12.5703125" style="617" customWidth="1"/>
    <col min="4873" max="4873" width="15" style="617" customWidth="1"/>
    <col min="4874" max="4874" width="13" style="617" customWidth="1"/>
    <col min="4875" max="4875" width="22.7109375" style="617" customWidth="1"/>
    <col min="4876" max="4876" width="10" style="617" customWidth="1"/>
    <col min="4877" max="4877" width="14.7109375" style="617" customWidth="1"/>
    <col min="4878" max="4878" width="10.28515625" style="617" customWidth="1"/>
    <col min="4879" max="4879" width="14.85546875" style="617" customWidth="1"/>
    <col min="4880" max="4880" width="9" style="617"/>
    <col min="4881" max="4881" width="14.140625" style="617" customWidth="1"/>
    <col min="4882" max="4882" width="9" style="617"/>
    <col min="4883" max="4883" width="14" style="617" customWidth="1"/>
    <col min="4884" max="4884" width="13.85546875" style="617" customWidth="1"/>
    <col min="4885" max="5120" width="9" style="617"/>
    <col min="5121" max="5121" width="5.42578125" style="617" customWidth="1"/>
    <col min="5122" max="5122" width="26" style="617" customWidth="1"/>
    <col min="5123" max="5124" width="7.5703125" style="617" customWidth="1"/>
    <col min="5125" max="5125" width="10.28515625" style="617" customWidth="1"/>
    <col min="5126" max="5126" width="6.140625" style="617" customWidth="1"/>
    <col min="5127" max="5127" width="9.140625" style="617" customWidth="1"/>
    <col min="5128" max="5128" width="12.5703125" style="617" customWidth="1"/>
    <col min="5129" max="5129" width="15" style="617" customWidth="1"/>
    <col min="5130" max="5130" width="13" style="617" customWidth="1"/>
    <col min="5131" max="5131" width="22.7109375" style="617" customWidth="1"/>
    <col min="5132" max="5132" width="10" style="617" customWidth="1"/>
    <col min="5133" max="5133" width="14.7109375" style="617" customWidth="1"/>
    <col min="5134" max="5134" width="10.28515625" style="617" customWidth="1"/>
    <col min="5135" max="5135" width="14.85546875" style="617" customWidth="1"/>
    <col min="5136" max="5136" width="9" style="617"/>
    <col min="5137" max="5137" width="14.140625" style="617" customWidth="1"/>
    <col min="5138" max="5138" width="9" style="617"/>
    <col min="5139" max="5139" width="14" style="617" customWidth="1"/>
    <col min="5140" max="5140" width="13.85546875" style="617" customWidth="1"/>
    <col min="5141" max="5376" width="9" style="617"/>
    <col min="5377" max="5377" width="5.42578125" style="617" customWidth="1"/>
    <col min="5378" max="5378" width="26" style="617" customWidth="1"/>
    <col min="5379" max="5380" width="7.5703125" style="617" customWidth="1"/>
    <col min="5381" max="5381" width="10.28515625" style="617" customWidth="1"/>
    <col min="5382" max="5382" width="6.140625" style="617" customWidth="1"/>
    <col min="5383" max="5383" width="9.140625" style="617" customWidth="1"/>
    <col min="5384" max="5384" width="12.5703125" style="617" customWidth="1"/>
    <col min="5385" max="5385" width="15" style="617" customWidth="1"/>
    <col min="5386" max="5386" width="13" style="617" customWidth="1"/>
    <col min="5387" max="5387" width="22.7109375" style="617" customWidth="1"/>
    <col min="5388" max="5388" width="10" style="617" customWidth="1"/>
    <col min="5389" max="5389" width="14.7109375" style="617" customWidth="1"/>
    <col min="5390" max="5390" width="10.28515625" style="617" customWidth="1"/>
    <col min="5391" max="5391" width="14.85546875" style="617" customWidth="1"/>
    <col min="5392" max="5392" width="9" style="617"/>
    <col min="5393" max="5393" width="14.140625" style="617" customWidth="1"/>
    <col min="5394" max="5394" width="9" style="617"/>
    <col min="5395" max="5395" width="14" style="617" customWidth="1"/>
    <col min="5396" max="5396" width="13.85546875" style="617" customWidth="1"/>
    <col min="5397" max="5632" width="9" style="617"/>
    <col min="5633" max="5633" width="5.42578125" style="617" customWidth="1"/>
    <col min="5634" max="5634" width="26" style="617" customWidth="1"/>
    <col min="5635" max="5636" width="7.5703125" style="617" customWidth="1"/>
    <col min="5637" max="5637" width="10.28515625" style="617" customWidth="1"/>
    <col min="5638" max="5638" width="6.140625" style="617" customWidth="1"/>
    <col min="5639" max="5639" width="9.140625" style="617" customWidth="1"/>
    <col min="5640" max="5640" width="12.5703125" style="617" customWidth="1"/>
    <col min="5641" max="5641" width="15" style="617" customWidth="1"/>
    <col min="5642" max="5642" width="13" style="617" customWidth="1"/>
    <col min="5643" max="5643" width="22.7109375" style="617" customWidth="1"/>
    <col min="5644" max="5644" width="10" style="617" customWidth="1"/>
    <col min="5645" max="5645" width="14.7109375" style="617" customWidth="1"/>
    <col min="5646" max="5646" width="10.28515625" style="617" customWidth="1"/>
    <col min="5647" max="5647" width="14.85546875" style="617" customWidth="1"/>
    <col min="5648" max="5648" width="9" style="617"/>
    <col min="5649" max="5649" width="14.140625" style="617" customWidth="1"/>
    <col min="5650" max="5650" width="9" style="617"/>
    <col min="5651" max="5651" width="14" style="617" customWidth="1"/>
    <col min="5652" max="5652" width="13.85546875" style="617" customWidth="1"/>
    <col min="5653" max="5888" width="9" style="617"/>
    <col min="5889" max="5889" width="5.42578125" style="617" customWidth="1"/>
    <col min="5890" max="5890" width="26" style="617" customWidth="1"/>
    <col min="5891" max="5892" width="7.5703125" style="617" customWidth="1"/>
    <col min="5893" max="5893" width="10.28515625" style="617" customWidth="1"/>
    <col min="5894" max="5894" width="6.140625" style="617" customWidth="1"/>
    <col min="5895" max="5895" width="9.140625" style="617" customWidth="1"/>
    <col min="5896" max="5896" width="12.5703125" style="617" customWidth="1"/>
    <col min="5897" max="5897" width="15" style="617" customWidth="1"/>
    <col min="5898" max="5898" width="13" style="617" customWidth="1"/>
    <col min="5899" max="5899" width="22.7109375" style="617" customWidth="1"/>
    <col min="5900" max="5900" width="10" style="617" customWidth="1"/>
    <col min="5901" max="5901" width="14.7109375" style="617" customWidth="1"/>
    <col min="5902" max="5902" width="10.28515625" style="617" customWidth="1"/>
    <col min="5903" max="5903" width="14.85546875" style="617" customWidth="1"/>
    <col min="5904" max="5904" width="9" style="617"/>
    <col min="5905" max="5905" width="14.140625" style="617" customWidth="1"/>
    <col min="5906" max="5906" width="9" style="617"/>
    <col min="5907" max="5907" width="14" style="617" customWidth="1"/>
    <col min="5908" max="5908" width="13.85546875" style="617" customWidth="1"/>
    <col min="5909" max="6144" width="9" style="617"/>
    <col min="6145" max="6145" width="5.42578125" style="617" customWidth="1"/>
    <col min="6146" max="6146" width="26" style="617" customWidth="1"/>
    <col min="6147" max="6148" width="7.5703125" style="617" customWidth="1"/>
    <col min="6149" max="6149" width="10.28515625" style="617" customWidth="1"/>
    <col min="6150" max="6150" width="6.140625" style="617" customWidth="1"/>
    <col min="6151" max="6151" width="9.140625" style="617" customWidth="1"/>
    <col min="6152" max="6152" width="12.5703125" style="617" customWidth="1"/>
    <col min="6153" max="6153" width="15" style="617" customWidth="1"/>
    <col min="6154" max="6154" width="13" style="617" customWidth="1"/>
    <col min="6155" max="6155" width="22.7109375" style="617" customWidth="1"/>
    <col min="6156" max="6156" width="10" style="617" customWidth="1"/>
    <col min="6157" max="6157" width="14.7109375" style="617" customWidth="1"/>
    <col min="6158" max="6158" width="10.28515625" style="617" customWidth="1"/>
    <col min="6159" max="6159" width="14.85546875" style="617" customWidth="1"/>
    <col min="6160" max="6160" width="9" style="617"/>
    <col min="6161" max="6161" width="14.140625" style="617" customWidth="1"/>
    <col min="6162" max="6162" width="9" style="617"/>
    <col min="6163" max="6163" width="14" style="617" customWidth="1"/>
    <col min="6164" max="6164" width="13.85546875" style="617" customWidth="1"/>
    <col min="6165" max="6400" width="9" style="617"/>
    <col min="6401" max="6401" width="5.42578125" style="617" customWidth="1"/>
    <col min="6402" max="6402" width="26" style="617" customWidth="1"/>
    <col min="6403" max="6404" width="7.5703125" style="617" customWidth="1"/>
    <col min="6405" max="6405" width="10.28515625" style="617" customWidth="1"/>
    <col min="6406" max="6406" width="6.140625" style="617" customWidth="1"/>
    <col min="6407" max="6407" width="9.140625" style="617" customWidth="1"/>
    <col min="6408" max="6408" width="12.5703125" style="617" customWidth="1"/>
    <col min="6409" max="6409" width="15" style="617" customWidth="1"/>
    <col min="6410" max="6410" width="13" style="617" customWidth="1"/>
    <col min="6411" max="6411" width="22.7109375" style="617" customWidth="1"/>
    <col min="6412" max="6412" width="10" style="617" customWidth="1"/>
    <col min="6413" max="6413" width="14.7109375" style="617" customWidth="1"/>
    <col min="6414" max="6414" width="10.28515625" style="617" customWidth="1"/>
    <col min="6415" max="6415" width="14.85546875" style="617" customWidth="1"/>
    <col min="6416" max="6416" width="9" style="617"/>
    <col min="6417" max="6417" width="14.140625" style="617" customWidth="1"/>
    <col min="6418" max="6418" width="9" style="617"/>
    <col min="6419" max="6419" width="14" style="617" customWidth="1"/>
    <col min="6420" max="6420" width="13.85546875" style="617" customWidth="1"/>
    <col min="6421" max="6656" width="9" style="617"/>
    <col min="6657" max="6657" width="5.42578125" style="617" customWidth="1"/>
    <col min="6658" max="6658" width="26" style="617" customWidth="1"/>
    <col min="6659" max="6660" width="7.5703125" style="617" customWidth="1"/>
    <col min="6661" max="6661" width="10.28515625" style="617" customWidth="1"/>
    <col min="6662" max="6662" width="6.140625" style="617" customWidth="1"/>
    <col min="6663" max="6663" width="9.140625" style="617" customWidth="1"/>
    <col min="6664" max="6664" width="12.5703125" style="617" customWidth="1"/>
    <col min="6665" max="6665" width="15" style="617" customWidth="1"/>
    <col min="6666" max="6666" width="13" style="617" customWidth="1"/>
    <col min="6667" max="6667" width="22.7109375" style="617" customWidth="1"/>
    <col min="6668" max="6668" width="10" style="617" customWidth="1"/>
    <col min="6669" max="6669" width="14.7109375" style="617" customWidth="1"/>
    <col min="6670" max="6670" width="10.28515625" style="617" customWidth="1"/>
    <col min="6671" max="6671" width="14.85546875" style="617" customWidth="1"/>
    <col min="6672" max="6672" width="9" style="617"/>
    <col min="6673" max="6673" width="14.140625" style="617" customWidth="1"/>
    <col min="6674" max="6674" width="9" style="617"/>
    <col min="6675" max="6675" width="14" style="617" customWidth="1"/>
    <col min="6676" max="6676" width="13.85546875" style="617" customWidth="1"/>
    <col min="6677" max="6912" width="9" style="617"/>
    <col min="6913" max="6913" width="5.42578125" style="617" customWidth="1"/>
    <col min="6914" max="6914" width="26" style="617" customWidth="1"/>
    <col min="6915" max="6916" width="7.5703125" style="617" customWidth="1"/>
    <col min="6917" max="6917" width="10.28515625" style="617" customWidth="1"/>
    <col min="6918" max="6918" width="6.140625" style="617" customWidth="1"/>
    <col min="6919" max="6919" width="9.140625" style="617" customWidth="1"/>
    <col min="6920" max="6920" width="12.5703125" style="617" customWidth="1"/>
    <col min="6921" max="6921" width="15" style="617" customWidth="1"/>
    <col min="6922" max="6922" width="13" style="617" customWidth="1"/>
    <col min="6923" max="6923" width="22.7109375" style="617" customWidth="1"/>
    <col min="6924" max="6924" width="10" style="617" customWidth="1"/>
    <col min="6925" max="6925" width="14.7109375" style="617" customWidth="1"/>
    <col min="6926" max="6926" width="10.28515625" style="617" customWidth="1"/>
    <col min="6927" max="6927" width="14.85546875" style="617" customWidth="1"/>
    <col min="6928" max="6928" width="9" style="617"/>
    <col min="6929" max="6929" width="14.140625" style="617" customWidth="1"/>
    <col min="6930" max="6930" width="9" style="617"/>
    <col min="6931" max="6931" width="14" style="617" customWidth="1"/>
    <col min="6932" max="6932" width="13.85546875" style="617" customWidth="1"/>
    <col min="6933" max="7168" width="9" style="617"/>
    <col min="7169" max="7169" width="5.42578125" style="617" customWidth="1"/>
    <col min="7170" max="7170" width="26" style="617" customWidth="1"/>
    <col min="7171" max="7172" width="7.5703125" style="617" customWidth="1"/>
    <col min="7173" max="7173" width="10.28515625" style="617" customWidth="1"/>
    <col min="7174" max="7174" width="6.140625" style="617" customWidth="1"/>
    <col min="7175" max="7175" width="9.140625" style="617" customWidth="1"/>
    <col min="7176" max="7176" width="12.5703125" style="617" customWidth="1"/>
    <col min="7177" max="7177" width="15" style="617" customWidth="1"/>
    <col min="7178" max="7178" width="13" style="617" customWidth="1"/>
    <col min="7179" max="7179" width="22.7109375" style="617" customWidth="1"/>
    <col min="7180" max="7180" width="10" style="617" customWidth="1"/>
    <col min="7181" max="7181" width="14.7109375" style="617" customWidth="1"/>
    <col min="7182" max="7182" width="10.28515625" style="617" customWidth="1"/>
    <col min="7183" max="7183" width="14.85546875" style="617" customWidth="1"/>
    <col min="7184" max="7184" width="9" style="617"/>
    <col min="7185" max="7185" width="14.140625" style="617" customWidth="1"/>
    <col min="7186" max="7186" width="9" style="617"/>
    <col min="7187" max="7187" width="14" style="617" customWidth="1"/>
    <col min="7188" max="7188" width="13.85546875" style="617" customWidth="1"/>
    <col min="7189" max="7424" width="9" style="617"/>
    <col min="7425" max="7425" width="5.42578125" style="617" customWidth="1"/>
    <col min="7426" max="7426" width="26" style="617" customWidth="1"/>
    <col min="7427" max="7428" width="7.5703125" style="617" customWidth="1"/>
    <col min="7429" max="7429" width="10.28515625" style="617" customWidth="1"/>
    <col min="7430" max="7430" width="6.140625" style="617" customWidth="1"/>
    <col min="7431" max="7431" width="9.140625" style="617" customWidth="1"/>
    <col min="7432" max="7432" width="12.5703125" style="617" customWidth="1"/>
    <col min="7433" max="7433" width="15" style="617" customWidth="1"/>
    <col min="7434" max="7434" width="13" style="617" customWidth="1"/>
    <col min="7435" max="7435" width="22.7109375" style="617" customWidth="1"/>
    <col min="7436" max="7436" width="10" style="617" customWidth="1"/>
    <col min="7437" max="7437" width="14.7109375" style="617" customWidth="1"/>
    <col min="7438" max="7438" width="10.28515625" style="617" customWidth="1"/>
    <col min="7439" max="7439" width="14.85546875" style="617" customWidth="1"/>
    <col min="7440" max="7440" width="9" style="617"/>
    <col min="7441" max="7441" width="14.140625" style="617" customWidth="1"/>
    <col min="7442" max="7442" width="9" style="617"/>
    <col min="7443" max="7443" width="14" style="617" customWidth="1"/>
    <col min="7444" max="7444" width="13.85546875" style="617" customWidth="1"/>
    <col min="7445" max="7680" width="9" style="617"/>
    <col min="7681" max="7681" width="5.42578125" style="617" customWidth="1"/>
    <col min="7682" max="7682" width="26" style="617" customWidth="1"/>
    <col min="7683" max="7684" width="7.5703125" style="617" customWidth="1"/>
    <col min="7685" max="7685" width="10.28515625" style="617" customWidth="1"/>
    <col min="7686" max="7686" width="6.140625" style="617" customWidth="1"/>
    <col min="7687" max="7687" width="9.140625" style="617" customWidth="1"/>
    <col min="7688" max="7688" width="12.5703125" style="617" customWidth="1"/>
    <col min="7689" max="7689" width="15" style="617" customWidth="1"/>
    <col min="7690" max="7690" width="13" style="617" customWidth="1"/>
    <col min="7691" max="7691" width="22.7109375" style="617" customWidth="1"/>
    <col min="7692" max="7692" width="10" style="617" customWidth="1"/>
    <col min="7693" max="7693" width="14.7109375" style="617" customWidth="1"/>
    <col min="7694" max="7694" width="10.28515625" style="617" customWidth="1"/>
    <col min="7695" max="7695" width="14.85546875" style="617" customWidth="1"/>
    <col min="7696" max="7696" width="9" style="617"/>
    <col min="7697" max="7697" width="14.140625" style="617" customWidth="1"/>
    <col min="7698" max="7698" width="9" style="617"/>
    <col min="7699" max="7699" width="14" style="617" customWidth="1"/>
    <col min="7700" max="7700" width="13.85546875" style="617" customWidth="1"/>
    <col min="7701" max="7936" width="9" style="617"/>
    <col min="7937" max="7937" width="5.42578125" style="617" customWidth="1"/>
    <col min="7938" max="7938" width="26" style="617" customWidth="1"/>
    <col min="7939" max="7940" width="7.5703125" style="617" customWidth="1"/>
    <col min="7941" max="7941" width="10.28515625" style="617" customWidth="1"/>
    <col min="7942" max="7942" width="6.140625" style="617" customWidth="1"/>
    <col min="7943" max="7943" width="9.140625" style="617" customWidth="1"/>
    <col min="7944" max="7944" width="12.5703125" style="617" customWidth="1"/>
    <col min="7945" max="7945" width="15" style="617" customWidth="1"/>
    <col min="7946" max="7946" width="13" style="617" customWidth="1"/>
    <col min="7947" max="7947" width="22.7109375" style="617" customWidth="1"/>
    <col min="7948" max="7948" width="10" style="617" customWidth="1"/>
    <col min="7949" max="7949" width="14.7109375" style="617" customWidth="1"/>
    <col min="7950" max="7950" width="10.28515625" style="617" customWidth="1"/>
    <col min="7951" max="7951" width="14.85546875" style="617" customWidth="1"/>
    <col min="7952" max="7952" width="9" style="617"/>
    <col min="7953" max="7953" width="14.140625" style="617" customWidth="1"/>
    <col min="7954" max="7954" width="9" style="617"/>
    <col min="7955" max="7955" width="14" style="617" customWidth="1"/>
    <col min="7956" max="7956" width="13.85546875" style="617" customWidth="1"/>
    <col min="7957" max="8192" width="9" style="617"/>
    <col min="8193" max="8193" width="5.42578125" style="617" customWidth="1"/>
    <col min="8194" max="8194" width="26" style="617" customWidth="1"/>
    <col min="8195" max="8196" width="7.5703125" style="617" customWidth="1"/>
    <col min="8197" max="8197" width="10.28515625" style="617" customWidth="1"/>
    <col min="8198" max="8198" width="6.140625" style="617" customWidth="1"/>
    <col min="8199" max="8199" width="9.140625" style="617" customWidth="1"/>
    <col min="8200" max="8200" width="12.5703125" style="617" customWidth="1"/>
    <col min="8201" max="8201" width="15" style="617" customWidth="1"/>
    <col min="8202" max="8202" width="13" style="617" customWidth="1"/>
    <col min="8203" max="8203" width="22.7109375" style="617" customWidth="1"/>
    <col min="8204" max="8204" width="10" style="617" customWidth="1"/>
    <col min="8205" max="8205" width="14.7109375" style="617" customWidth="1"/>
    <col min="8206" max="8206" width="10.28515625" style="617" customWidth="1"/>
    <col min="8207" max="8207" width="14.85546875" style="617" customWidth="1"/>
    <col min="8208" max="8208" width="9" style="617"/>
    <col min="8209" max="8209" width="14.140625" style="617" customWidth="1"/>
    <col min="8210" max="8210" width="9" style="617"/>
    <col min="8211" max="8211" width="14" style="617" customWidth="1"/>
    <col min="8212" max="8212" width="13.85546875" style="617" customWidth="1"/>
    <col min="8213" max="8448" width="9" style="617"/>
    <col min="8449" max="8449" width="5.42578125" style="617" customWidth="1"/>
    <col min="8450" max="8450" width="26" style="617" customWidth="1"/>
    <col min="8451" max="8452" width="7.5703125" style="617" customWidth="1"/>
    <col min="8453" max="8453" width="10.28515625" style="617" customWidth="1"/>
    <col min="8454" max="8454" width="6.140625" style="617" customWidth="1"/>
    <col min="8455" max="8455" width="9.140625" style="617" customWidth="1"/>
    <col min="8456" max="8456" width="12.5703125" style="617" customWidth="1"/>
    <col min="8457" max="8457" width="15" style="617" customWidth="1"/>
    <col min="8458" max="8458" width="13" style="617" customWidth="1"/>
    <col min="8459" max="8459" width="22.7109375" style="617" customWidth="1"/>
    <col min="8460" max="8460" width="10" style="617" customWidth="1"/>
    <col min="8461" max="8461" width="14.7109375" style="617" customWidth="1"/>
    <col min="8462" max="8462" width="10.28515625" style="617" customWidth="1"/>
    <col min="8463" max="8463" width="14.85546875" style="617" customWidth="1"/>
    <col min="8464" max="8464" width="9" style="617"/>
    <col min="8465" max="8465" width="14.140625" style="617" customWidth="1"/>
    <col min="8466" max="8466" width="9" style="617"/>
    <col min="8467" max="8467" width="14" style="617" customWidth="1"/>
    <col min="8468" max="8468" width="13.85546875" style="617" customWidth="1"/>
    <col min="8469" max="8704" width="9" style="617"/>
    <col min="8705" max="8705" width="5.42578125" style="617" customWidth="1"/>
    <col min="8706" max="8706" width="26" style="617" customWidth="1"/>
    <col min="8707" max="8708" width="7.5703125" style="617" customWidth="1"/>
    <col min="8709" max="8709" width="10.28515625" style="617" customWidth="1"/>
    <col min="8710" max="8710" width="6.140625" style="617" customWidth="1"/>
    <col min="8711" max="8711" width="9.140625" style="617" customWidth="1"/>
    <col min="8712" max="8712" width="12.5703125" style="617" customWidth="1"/>
    <col min="8713" max="8713" width="15" style="617" customWidth="1"/>
    <col min="8714" max="8714" width="13" style="617" customWidth="1"/>
    <col min="8715" max="8715" width="22.7109375" style="617" customWidth="1"/>
    <col min="8716" max="8716" width="10" style="617" customWidth="1"/>
    <col min="8717" max="8717" width="14.7109375" style="617" customWidth="1"/>
    <col min="8718" max="8718" width="10.28515625" style="617" customWidth="1"/>
    <col min="8719" max="8719" width="14.85546875" style="617" customWidth="1"/>
    <col min="8720" max="8720" width="9" style="617"/>
    <col min="8721" max="8721" width="14.140625" style="617" customWidth="1"/>
    <col min="8722" max="8722" width="9" style="617"/>
    <col min="8723" max="8723" width="14" style="617" customWidth="1"/>
    <col min="8724" max="8724" width="13.85546875" style="617" customWidth="1"/>
    <col min="8725" max="8960" width="9" style="617"/>
    <col min="8961" max="8961" width="5.42578125" style="617" customWidth="1"/>
    <col min="8962" max="8962" width="26" style="617" customWidth="1"/>
    <col min="8963" max="8964" width="7.5703125" style="617" customWidth="1"/>
    <col min="8965" max="8965" width="10.28515625" style="617" customWidth="1"/>
    <col min="8966" max="8966" width="6.140625" style="617" customWidth="1"/>
    <col min="8967" max="8967" width="9.140625" style="617" customWidth="1"/>
    <col min="8968" max="8968" width="12.5703125" style="617" customWidth="1"/>
    <col min="8969" max="8969" width="15" style="617" customWidth="1"/>
    <col min="8970" max="8970" width="13" style="617" customWidth="1"/>
    <col min="8971" max="8971" width="22.7109375" style="617" customWidth="1"/>
    <col min="8972" max="8972" width="10" style="617" customWidth="1"/>
    <col min="8973" max="8973" width="14.7109375" style="617" customWidth="1"/>
    <col min="8974" max="8974" width="10.28515625" style="617" customWidth="1"/>
    <col min="8975" max="8975" width="14.85546875" style="617" customWidth="1"/>
    <col min="8976" max="8976" width="9" style="617"/>
    <col min="8977" max="8977" width="14.140625" style="617" customWidth="1"/>
    <col min="8978" max="8978" width="9" style="617"/>
    <col min="8979" max="8979" width="14" style="617" customWidth="1"/>
    <col min="8980" max="8980" width="13.85546875" style="617" customWidth="1"/>
    <col min="8981" max="9216" width="9" style="617"/>
    <col min="9217" max="9217" width="5.42578125" style="617" customWidth="1"/>
    <col min="9218" max="9218" width="26" style="617" customWidth="1"/>
    <col min="9219" max="9220" width="7.5703125" style="617" customWidth="1"/>
    <col min="9221" max="9221" width="10.28515625" style="617" customWidth="1"/>
    <col min="9222" max="9222" width="6.140625" style="617" customWidth="1"/>
    <col min="9223" max="9223" width="9.140625" style="617" customWidth="1"/>
    <col min="9224" max="9224" width="12.5703125" style="617" customWidth="1"/>
    <col min="9225" max="9225" width="15" style="617" customWidth="1"/>
    <col min="9226" max="9226" width="13" style="617" customWidth="1"/>
    <col min="9227" max="9227" width="22.7109375" style="617" customWidth="1"/>
    <col min="9228" max="9228" width="10" style="617" customWidth="1"/>
    <col min="9229" max="9229" width="14.7109375" style="617" customWidth="1"/>
    <col min="9230" max="9230" width="10.28515625" style="617" customWidth="1"/>
    <col min="9231" max="9231" width="14.85546875" style="617" customWidth="1"/>
    <col min="9232" max="9232" width="9" style="617"/>
    <col min="9233" max="9233" width="14.140625" style="617" customWidth="1"/>
    <col min="9234" max="9234" width="9" style="617"/>
    <col min="9235" max="9235" width="14" style="617" customWidth="1"/>
    <col min="9236" max="9236" width="13.85546875" style="617" customWidth="1"/>
    <col min="9237" max="9472" width="9" style="617"/>
    <col min="9473" max="9473" width="5.42578125" style="617" customWidth="1"/>
    <col min="9474" max="9474" width="26" style="617" customWidth="1"/>
    <col min="9475" max="9476" width="7.5703125" style="617" customWidth="1"/>
    <col min="9477" max="9477" width="10.28515625" style="617" customWidth="1"/>
    <col min="9478" max="9478" width="6.140625" style="617" customWidth="1"/>
    <col min="9479" max="9479" width="9.140625" style="617" customWidth="1"/>
    <col min="9480" max="9480" width="12.5703125" style="617" customWidth="1"/>
    <col min="9481" max="9481" width="15" style="617" customWidth="1"/>
    <col min="9482" max="9482" width="13" style="617" customWidth="1"/>
    <col min="9483" max="9483" width="22.7109375" style="617" customWidth="1"/>
    <col min="9484" max="9484" width="10" style="617" customWidth="1"/>
    <col min="9485" max="9485" width="14.7109375" style="617" customWidth="1"/>
    <col min="9486" max="9486" width="10.28515625" style="617" customWidth="1"/>
    <col min="9487" max="9487" width="14.85546875" style="617" customWidth="1"/>
    <col min="9488" max="9488" width="9" style="617"/>
    <col min="9489" max="9489" width="14.140625" style="617" customWidth="1"/>
    <col min="9490" max="9490" width="9" style="617"/>
    <col min="9491" max="9491" width="14" style="617" customWidth="1"/>
    <col min="9492" max="9492" width="13.85546875" style="617" customWidth="1"/>
    <col min="9493" max="9728" width="9" style="617"/>
    <col min="9729" max="9729" width="5.42578125" style="617" customWidth="1"/>
    <col min="9730" max="9730" width="26" style="617" customWidth="1"/>
    <col min="9731" max="9732" width="7.5703125" style="617" customWidth="1"/>
    <col min="9733" max="9733" width="10.28515625" style="617" customWidth="1"/>
    <col min="9734" max="9734" width="6.140625" style="617" customWidth="1"/>
    <col min="9735" max="9735" width="9.140625" style="617" customWidth="1"/>
    <col min="9736" max="9736" width="12.5703125" style="617" customWidth="1"/>
    <col min="9737" max="9737" width="15" style="617" customWidth="1"/>
    <col min="9738" max="9738" width="13" style="617" customWidth="1"/>
    <col min="9739" max="9739" width="22.7109375" style="617" customWidth="1"/>
    <col min="9740" max="9740" width="10" style="617" customWidth="1"/>
    <col min="9741" max="9741" width="14.7109375" style="617" customWidth="1"/>
    <col min="9742" max="9742" width="10.28515625" style="617" customWidth="1"/>
    <col min="9743" max="9743" width="14.85546875" style="617" customWidth="1"/>
    <col min="9744" max="9744" width="9" style="617"/>
    <col min="9745" max="9745" width="14.140625" style="617" customWidth="1"/>
    <col min="9746" max="9746" width="9" style="617"/>
    <col min="9747" max="9747" width="14" style="617" customWidth="1"/>
    <col min="9748" max="9748" width="13.85546875" style="617" customWidth="1"/>
    <col min="9749" max="9984" width="9" style="617"/>
    <col min="9985" max="9985" width="5.42578125" style="617" customWidth="1"/>
    <col min="9986" max="9986" width="26" style="617" customWidth="1"/>
    <col min="9987" max="9988" width="7.5703125" style="617" customWidth="1"/>
    <col min="9989" max="9989" width="10.28515625" style="617" customWidth="1"/>
    <col min="9990" max="9990" width="6.140625" style="617" customWidth="1"/>
    <col min="9991" max="9991" width="9.140625" style="617" customWidth="1"/>
    <col min="9992" max="9992" width="12.5703125" style="617" customWidth="1"/>
    <col min="9993" max="9993" width="15" style="617" customWidth="1"/>
    <col min="9994" max="9994" width="13" style="617" customWidth="1"/>
    <col min="9995" max="9995" width="22.7109375" style="617" customWidth="1"/>
    <col min="9996" max="9996" width="10" style="617" customWidth="1"/>
    <col min="9997" max="9997" width="14.7109375" style="617" customWidth="1"/>
    <col min="9998" max="9998" width="10.28515625" style="617" customWidth="1"/>
    <col min="9999" max="9999" width="14.85546875" style="617" customWidth="1"/>
    <col min="10000" max="10000" width="9" style="617"/>
    <col min="10001" max="10001" width="14.140625" style="617" customWidth="1"/>
    <col min="10002" max="10002" width="9" style="617"/>
    <col min="10003" max="10003" width="14" style="617" customWidth="1"/>
    <col min="10004" max="10004" width="13.85546875" style="617" customWidth="1"/>
    <col min="10005" max="10240" width="9" style="617"/>
    <col min="10241" max="10241" width="5.42578125" style="617" customWidth="1"/>
    <col min="10242" max="10242" width="26" style="617" customWidth="1"/>
    <col min="10243" max="10244" width="7.5703125" style="617" customWidth="1"/>
    <col min="10245" max="10245" width="10.28515625" style="617" customWidth="1"/>
    <col min="10246" max="10246" width="6.140625" style="617" customWidth="1"/>
    <col min="10247" max="10247" width="9.140625" style="617" customWidth="1"/>
    <col min="10248" max="10248" width="12.5703125" style="617" customWidth="1"/>
    <col min="10249" max="10249" width="15" style="617" customWidth="1"/>
    <col min="10250" max="10250" width="13" style="617" customWidth="1"/>
    <col min="10251" max="10251" width="22.7109375" style="617" customWidth="1"/>
    <col min="10252" max="10252" width="10" style="617" customWidth="1"/>
    <col min="10253" max="10253" width="14.7109375" style="617" customWidth="1"/>
    <col min="10254" max="10254" width="10.28515625" style="617" customWidth="1"/>
    <col min="10255" max="10255" width="14.85546875" style="617" customWidth="1"/>
    <col min="10256" max="10256" width="9" style="617"/>
    <col min="10257" max="10257" width="14.140625" style="617" customWidth="1"/>
    <col min="10258" max="10258" width="9" style="617"/>
    <col min="10259" max="10259" width="14" style="617" customWidth="1"/>
    <col min="10260" max="10260" width="13.85546875" style="617" customWidth="1"/>
    <col min="10261" max="10496" width="9" style="617"/>
    <col min="10497" max="10497" width="5.42578125" style="617" customWidth="1"/>
    <col min="10498" max="10498" width="26" style="617" customWidth="1"/>
    <col min="10499" max="10500" width="7.5703125" style="617" customWidth="1"/>
    <col min="10501" max="10501" width="10.28515625" style="617" customWidth="1"/>
    <col min="10502" max="10502" width="6.140625" style="617" customWidth="1"/>
    <col min="10503" max="10503" width="9.140625" style="617" customWidth="1"/>
    <col min="10504" max="10504" width="12.5703125" style="617" customWidth="1"/>
    <col min="10505" max="10505" width="15" style="617" customWidth="1"/>
    <col min="10506" max="10506" width="13" style="617" customWidth="1"/>
    <col min="10507" max="10507" width="22.7109375" style="617" customWidth="1"/>
    <col min="10508" max="10508" width="10" style="617" customWidth="1"/>
    <col min="10509" max="10509" width="14.7109375" style="617" customWidth="1"/>
    <col min="10510" max="10510" width="10.28515625" style="617" customWidth="1"/>
    <col min="10511" max="10511" width="14.85546875" style="617" customWidth="1"/>
    <col min="10512" max="10512" width="9" style="617"/>
    <col min="10513" max="10513" width="14.140625" style="617" customWidth="1"/>
    <col min="10514" max="10514" width="9" style="617"/>
    <col min="10515" max="10515" width="14" style="617" customWidth="1"/>
    <col min="10516" max="10516" width="13.85546875" style="617" customWidth="1"/>
    <col min="10517" max="10752" width="9" style="617"/>
    <col min="10753" max="10753" width="5.42578125" style="617" customWidth="1"/>
    <col min="10754" max="10754" width="26" style="617" customWidth="1"/>
    <col min="10755" max="10756" width="7.5703125" style="617" customWidth="1"/>
    <col min="10757" max="10757" width="10.28515625" style="617" customWidth="1"/>
    <col min="10758" max="10758" width="6.140625" style="617" customWidth="1"/>
    <col min="10759" max="10759" width="9.140625" style="617" customWidth="1"/>
    <col min="10760" max="10760" width="12.5703125" style="617" customWidth="1"/>
    <col min="10761" max="10761" width="15" style="617" customWidth="1"/>
    <col min="10762" max="10762" width="13" style="617" customWidth="1"/>
    <col min="10763" max="10763" width="22.7109375" style="617" customWidth="1"/>
    <col min="10764" max="10764" width="10" style="617" customWidth="1"/>
    <col min="10765" max="10765" width="14.7109375" style="617" customWidth="1"/>
    <col min="10766" max="10766" width="10.28515625" style="617" customWidth="1"/>
    <col min="10767" max="10767" width="14.85546875" style="617" customWidth="1"/>
    <col min="10768" max="10768" width="9" style="617"/>
    <col min="10769" max="10769" width="14.140625" style="617" customWidth="1"/>
    <col min="10770" max="10770" width="9" style="617"/>
    <col min="10771" max="10771" width="14" style="617" customWidth="1"/>
    <col min="10772" max="10772" width="13.85546875" style="617" customWidth="1"/>
    <col min="10773" max="11008" width="9" style="617"/>
    <col min="11009" max="11009" width="5.42578125" style="617" customWidth="1"/>
    <col min="11010" max="11010" width="26" style="617" customWidth="1"/>
    <col min="11011" max="11012" width="7.5703125" style="617" customWidth="1"/>
    <col min="11013" max="11013" width="10.28515625" style="617" customWidth="1"/>
    <col min="11014" max="11014" width="6.140625" style="617" customWidth="1"/>
    <col min="11015" max="11015" width="9.140625" style="617" customWidth="1"/>
    <col min="11016" max="11016" width="12.5703125" style="617" customWidth="1"/>
    <col min="11017" max="11017" width="15" style="617" customWidth="1"/>
    <col min="11018" max="11018" width="13" style="617" customWidth="1"/>
    <col min="11019" max="11019" width="22.7109375" style="617" customWidth="1"/>
    <col min="11020" max="11020" width="10" style="617" customWidth="1"/>
    <col min="11021" max="11021" width="14.7109375" style="617" customWidth="1"/>
    <col min="11022" max="11022" width="10.28515625" style="617" customWidth="1"/>
    <col min="11023" max="11023" width="14.85546875" style="617" customWidth="1"/>
    <col min="11024" max="11024" width="9" style="617"/>
    <col min="11025" max="11025" width="14.140625" style="617" customWidth="1"/>
    <col min="11026" max="11026" width="9" style="617"/>
    <col min="11027" max="11027" width="14" style="617" customWidth="1"/>
    <col min="11028" max="11028" width="13.85546875" style="617" customWidth="1"/>
    <col min="11029" max="11264" width="9" style="617"/>
    <col min="11265" max="11265" width="5.42578125" style="617" customWidth="1"/>
    <col min="11266" max="11266" width="26" style="617" customWidth="1"/>
    <col min="11267" max="11268" width="7.5703125" style="617" customWidth="1"/>
    <col min="11269" max="11269" width="10.28515625" style="617" customWidth="1"/>
    <col min="11270" max="11270" width="6.140625" style="617" customWidth="1"/>
    <col min="11271" max="11271" width="9.140625" style="617" customWidth="1"/>
    <col min="11272" max="11272" width="12.5703125" style="617" customWidth="1"/>
    <col min="11273" max="11273" width="15" style="617" customWidth="1"/>
    <col min="11274" max="11274" width="13" style="617" customWidth="1"/>
    <col min="11275" max="11275" width="22.7109375" style="617" customWidth="1"/>
    <col min="11276" max="11276" width="10" style="617" customWidth="1"/>
    <col min="11277" max="11277" width="14.7109375" style="617" customWidth="1"/>
    <col min="11278" max="11278" width="10.28515625" style="617" customWidth="1"/>
    <col min="11279" max="11279" width="14.85546875" style="617" customWidth="1"/>
    <col min="11280" max="11280" width="9" style="617"/>
    <col min="11281" max="11281" width="14.140625" style="617" customWidth="1"/>
    <col min="11282" max="11282" width="9" style="617"/>
    <col min="11283" max="11283" width="14" style="617" customWidth="1"/>
    <col min="11284" max="11284" width="13.85546875" style="617" customWidth="1"/>
    <col min="11285" max="11520" width="9" style="617"/>
    <col min="11521" max="11521" width="5.42578125" style="617" customWidth="1"/>
    <col min="11522" max="11522" width="26" style="617" customWidth="1"/>
    <col min="11523" max="11524" width="7.5703125" style="617" customWidth="1"/>
    <col min="11525" max="11525" width="10.28515625" style="617" customWidth="1"/>
    <col min="11526" max="11526" width="6.140625" style="617" customWidth="1"/>
    <col min="11527" max="11527" width="9.140625" style="617" customWidth="1"/>
    <col min="11528" max="11528" width="12.5703125" style="617" customWidth="1"/>
    <col min="11529" max="11529" width="15" style="617" customWidth="1"/>
    <col min="11530" max="11530" width="13" style="617" customWidth="1"/>
    <col min="11531" max="11531" width="22.7109375" style="617" customWidth="1"/>
    <col min="11532" max="11532" width="10" style="617" customWidth="1"/>
    <col min="11533" max="11533" width="14.7109375" style="617" customWidth="1"/>
    <col min="11534" max="11534" width="10.28515625" style="617" customWidth="1"/>
    <col min="11535" max="11535" width="14.85546875" style="617" customWidth="1"/>
    <col min="11536" max="11536" width="9" style="617"/>
    <col min="11537" max="11537" width="14.140625" style="617" customWidth="1"/>
    <col min="11538" max="11538" width="9" style="617"/>
    <col min="11539" max="11539" width="14" style="617" customWidth="1"/>
    <col min="11540" max="11540" width="13.85546875" style="617" customWidth="1"/>
    <col min="11541" max="11776" width="9" style="617"/>
    <col min="11777" max="11777" width="5.42578125" style="617" customWidth="1"/>
    <col min="11778" max="11778" width="26" style="617" customWidth="1"/>
    <col min="11779" max="11780" width="7.5703125" style="617" customWidth="1"/>
    <col min="11781" max="11781" width="10.28515625" style="617" customWidth="1"/>
    <col min="11782" max="11782" width="6.140625" style="617" customWidth="1"/>
    <col min="11783" max="11783" width="9.140625" style="617" customWidth="1"/>
    <col min="11784" max="11784" width="12.5703125" style="617" customWidth="1"/>
    <col min="11785" max="11785" width="15" style="617" customWidth="1"/>
    <col min="11786" max="11786" width="13" style="617" customWidth="1"/>
    <col min="11787" max="11787" width="22.7109375" style="617" customWidth="1"/>
    <col min="11788" max="11788" width="10" style="617" customWidth="1"/>
    <col min="11789" max="11789" width="14.7109375" style="617" customWidth="1"/>
    <col min="11790" max="11790" width="10.28515625" style="617" customWidth="1"/>
    <col min="11791" max="11791" width="14.85546875" style="617" customWidth="1"/>
    <col min="11792" max="11792" width="9" style="617"/>
    <col min="11793" max="11793" width="14.140625" style="617" customWidth="1"/>
    <col min="11794" max="11794" width="9" style="617"/>
    <col min="11795" max="11795" width="14" style="617" customWidth="1"/>
    <col min="11796" max="11796" width="13.85546875" style="617" customWidth="1"/>
    <col min="11797" max="12032" width="9" style="617"/>
    <col min="12033" max="12033" width="5.42578125" style="617" customWidth="1"/>
    <col min="12034" max="12034" width="26" style="617" customWidth="1"/>
    <col min="12035" max="12036" width="7.5703125" style="617" customWidth="1"/>
    <col min="12037" max="12037" width="10.28515625" style="617" customWidth="1"/>
    <col min="12038" max="12038" width="6.140625" style="617" customWidth="1"/>
    <col min="12039" max="12039" width="9.140625" style="617" customWidth="1"/>
    <col min="12040" max="12040" width="12.5703125" style="617" customWidth="1"/>
    <col min="12041" max="12041" width="15" style="617" customWidth="1"/>
    <col min="12042" max="12042" width="13" style="617" customWidth="1"/>
    <col min="12043" max="12043" width="22.7109375" style="617" customWidth="1"/>
    <col min="12044" max="12044" width="10" style="617" customWidth="1"/>
    <col min="12045" max="12045" width="14.7109375" style="617" customWidth="1"/>
    <col min="12046" max="12046" width="10.28515625" style="617" customWidth="1"/>
    <col min="12047" max="12047" width="14.85546875" style="617" customWidth="1"/>
    <col min="12048" max="12048" width="9" style="617"/>
    <col min="12049" max="12049" width="14.140625" style="617" customWidth="1"/>
    <col min="12050" max="12050" width="9" style="617"/>
    <col min="12051" max="12051" width="14" style="617" customWidth="1"/>
    <col min="12052" max="12052" width="13.85546875" style="617" customWidth="1"/>
    <col min="12053" max="12288" width="9" style="617"/>
    <col min="12289" max="12289" width="5.42578125" style="617" customWidth="1"/>
    <col min="12290" max="12290" width="26" style="617" customWidth="1"/>
    <col min="12291" max="12292" width="7.5703125" style="617" customWidth="1"/>
    <col min="12293" max="12293" width="10.28515625" style="617" customWidth="1"/>
    <col min="12294" max="12294" width="6.140625" style="617" customWidth="1"/>
    <col min="12295" max="12295" width="9.140625" style="617" customWidth="1"/>
    <col min="12296" max="12296" width="12.5703125" style="617" customWidth="1"/>
    <col min="12297" max="12297" width="15" style="617" customWidth="1"/>
    <col min="12298" max="12298" width="13" style="617" customWidth="1"/>
    <col min="12299" max="12299" width="22.7109375" style="617" customWidth="1"/>
    <col min="12300" max="12300" width="10" style="617" customWidth="1"/>
    <col min="12301" max="12301" width="14.7109375" style="617" customWidth="1"/>
    <col min="12302" max="12302" width="10.28515625" style="617" customWidth="1"/>
    <col min="12303" max="12303" width="14.85546875" style="617" customWidth="1"/>
    <col min="12304" max="12304" width="9" style="617"/>
    <col min="12305" max="12305" width="14.140625" style="617" customWidth="1"/>
    <col min="12306" max="12306" width="9" style="617"/>
    <col min="12307" max="12307" width="14" style="617" customWidth="1"/>
    <col min="12308" max="12308" width="13.85546875" style="617" customWidth="1"/>
    <col min="12309" max="12544" width="9" style="617"/>
    <col min="12545" max="12545" width="5.42578125" style="617" customWidth="1"/>
    <col min="12546" max="12546" width="26" style="617" customWidth="1"/>
    <col min="12547" max="12548" width="7.5703125" style="617" customWidth="1"/>
    <col min="12549" max="12549" width="10.28515625" style="617" customWidth="1"/>
    <col min="12550" max="12550" width="6.140625" style="617" customWidth="1"/>
    <col min="12551" max="12551" width="9.140625" style="617" customWidth="1"/>
    <col min="12552" max="12552" width="12.5703125" style="617" customWidth="1"/>
    <col min="12553" max="12553" width="15" style="617" customWidth="1"/>
    <col min="12554" max="12554" width="13" style="617" customWidth="1"/>
    <col min="12555" max="12555" width="22.7109375" style="617" customWidth="1"/>
    <col min="12556" max="12556" width="10" style="617" customWidth="1"/>
    <col min="12557" max="12557" width="14.7109375" style="617" customWidth="1"/>
    <col min="12558" max="12558" width="10.28515625" style="617" customWidth="1"/>
    <col min="12559" max="12559" width="14.85546875" style="617" customWidth="1"/>
    <col min="12560" max="12560" width="9" style="617"/>
    <col min="12561" max="12561" width="14.140625" style="617" customWidth="1"/>
    <col min="12562" max="12562" width="9" style="617"/>
    <col min="12563" max="12563" width="14" style="617" customWidth="1"/>
    <col min="12564" max="12564" width="13.85546875" style="617" customWidth="1"/>
    <col min="12565" max="12800" width="9" style="617"/>
    <col min="12801" max="12801" width="5.42578125" style="617" customWidth="1"/>
    <col min="12802" max="12802" width="26" style="617" customWidth="1"/>
    <col min="12803" max="12804" width="7.5703125" style="617" customWidth="1"/>
    <col min="12805" max="12805" width="10.28515625" style="617" customWidth="1"/>
    <col min="12806" max="12806" width="6.140625" style="617" customWidth="1"/>
    <col min="12807" max="12807" width="9.140625" style="617" customWidth="1"/>
    <col min="12808" max="12808" width="12.5703125" style="617" customWidth="1"/>
    <col min="12809" max="12809" width="15" style="617" customWidth="1"/>
    <col min="12810" max="12810" width="13" style="617" customWidth="1"/>
    <col min="12811" max="12811" width="22.7109375" style="617" customWidth="1"/>
    <col min="12812" max="12812" width="10" style="617" customWidth="1"/>
    <col min="12813" max="12813" width="14.7109375" style="617" customWidth="1"/>
    <col min="12814" max="12814" width="10.28515625" style="617" customWidth="1"/>
    <col min="12815" max="12815" width="14.85546875" style="617" customWidth="1"/>
    <col min="12816" max="12816" width="9" style="617"/>
    <col min="12817" max="12817" width="14.140625" style="617" customWidth="1"/>
    <col min="12818" max="12818" width="9" style="617"/>
    <col min="12819" max="12819" width="14" style="617" customWidth="1"/>
    <col min="12820" max="12820" width="13.85546875" style="617" customWidth="1"/>
    <col min="12821" max="13056" width="9" style="617"/>
    <col min="13057" max="13057" width="5.42578125" style="617" customWidth="1"/>
    <col min="13058" max="13058" width="26" style="617" customWidth="1"/>
    <col min="13059" max="13060" width="7.5703125" style="617" customWidth="1"/>
    <col min="13061" max="13061" width="10.28515625" style="617" customWidth="1"/>
    <col min="13062" max="13062" width="6.140625" style="617" customWidth="1"/>
    <col min="13063" max="13063" width="9.140625" style="617" customWidth="1"/>
    <col min="13064" max="13064" width="12.5703125" style="617" customWidth="1"/>
    <col min="13065" max="13065" width="15" style="617" customWidth="1"/>
    <col min="13066" max="13066" width="13" style="617" customWidth="1"/>
    <col min="13067" max="13067" width="22.7109375" style="617" customWidth="1"/>
    <col min="13068" max="13068" width="10" style="617" customWidth="1"/>
    <col min="13069" max="13069" width="14.7109375" style="617" customWidth="1"/>
    <col min="13070" max="13070" width="10.28515625" style="617" customWidth="1"/>
    <col min="13071" max="13071" width="14.85546875" style="617" customWidth="1"/>
    <col min="13072" max="13072" width="9" style="617"/>
    <col min="13073" max="13073" width="14.140625" style="617" customWidth="1"/>
    <col min="13074" max="13074" width="9" style="617"/>
    <col min="13075" max="13075" width="14" style="617" customWidth="1"/>
    <col min="13076" max="13076" width="13.85546875" style="617" customWidth="1"/>
    <col min="13077" max="13312" width="9" style="617"/>
    <col min="13313" max="13313" width="5.42578125" style="617" customWidth="1"/>
    <col min="13314" max="13314" width="26" style="617" customWidth="1"/>
    <col min="13315" max="13316" width="7.5703125" style="617" customWidth="1"/>
    <col min="13317" max="13317" width="10.28515625" style="617" customWidth="1"/>
    <col min="13318" max="13318" width="6.140625" style="617" customWidth="1"/>
    <col min="13319" max="13319" width="9.140625" style="617" customWidth="1"/>
    <col min="13320" max="13320" width="12.5703125" style="617" customWidth="1"/>
    <col min="13321" max="13321" width="15" style="617" customWidth="1"/>
    <col min="13322" max="13322" width="13" style="617" customWidth="1"/>
    <col min="13323" max="13323" width="22.7109375" style="617" customWidth="1"/>
    <col min="13324" max="13324" width="10" style="617" customWidth="1"/>
    <col min="13325" max="13325" width="14.7109375" style="617" customWidth="1"/>
    <col min="13326" max="13326" width="10.28515625" style="617" customWidth="1"/>
    <col min="13327" max="13327" width="14.85546875" style="617" customWidth="1"/>
    <col min="13328" max="13328" width="9" style="617"/>
    <col min="13329" max="13329" width="14.140625" style="617" customWidth="1"/>
    <col min="13330" max="13330" width="9" style="617"/>
    <col min="13331" max="13331" width="14" style="617" customWidth="1"/>
    <col min="13332" max="13332" width="13.85546875" style="617" customWidth="1"/>
    <col min="13333" max="13568" width="9" style="617"/>
    <col min="13569" max="13569" width="5.42578125" style="617" customWidth="1"/>
    <col min="13570" max="13570" width="26" style="617" customWidth="1"/>
    <col min="13571" max="13572" width="7.5703125" style="617" customWidth="1"/>
    <col min="13573" max="13573" width="10.28515625" style="617" customWidth="1"/>
    <col min="13574" max="13574" width="6.140625" style="617" customWidth="1"/>
    <col min="13575" max="13575" width="9.140625" style="617" customWidth="1"/>
    <col min="13576" max="13576" width="12.5703125" style="617" customWidth="1"/>
    <col min="13577" max="13577" width="15" style="617" customWidth="1"/>
    <col min="13578" max="13578" width="13" style="617" customWidth="1"/>
    <col min="13579" max="13579" width="22.7109375" style="617" customWidth="1"/>
    <col min="13580" max="13580" width="10" style="617" customWidth="1"/>
    <col min="13581" max="13581" width="14.7109375" style="617" customWidth="1"/>
    <col min="13582" max="13582" width="10.28515625" style="617" customWidth="1"/>
    <col min="13583" max="13583" width="14.85546875" style="617" customWidth="1"/>
    <col min="13584" max="13584" width="9" style="617"/>
    <col min="13585" max="13585" width="14.140625" style="617" customWidth="1"/>
    <col min="13586" max="13586" width="9" style="617"/>
    <col min="13587" max="13587" width="14" style="617" customWidth="1"/>
    <col min="13588" max="13588" width="13.85546875" style="617" customWidth="1"/>
    <col min="13589" max="13824" width="9" style="617"/>
    <col min="13825" max="13825" width="5.42578125" style="617" customWidth="1"/>
    <col min="13826" max="13826" width="26" style="617" customWidth="1"/>
    <col min="13827" max="13828" width="7.5703125" style="617" customWidth="1"/>
    <col min="13829" max="13829" width="10.28515625" style="617" customWidth="1"/>
    <col min="13830" max="13830" width="6.140625" style="617" customWidth="1"/>
    <col min="13831" max="13831" width="9.140625" style="617" customWidth="1"/>
    <col min="13832" max="13832" width="12.5703125" style="617" customWidth="1"/>
    <col min="13833" max="13833" width="15" style="617" customWidth="1"/>
    <col min="13834" max="13834" width="13" style="617" customWidth="1"/>
    <col min="13835" max="13835" width="22.7109375" style="617" customWidth="1"/>
    <col min="13836" max="13836" width="10" style="617" customWidth="1"/>
    <col min="13837" max="13837" width="14.7109375" style="617" customWidth="1"/>
    <col min="13838" max="13838" width="10.28515625" style="617" customWidth="1"/>
    <col min="13839" max="13839" width="14.85546875" style="617" customWidth="1"/>
    <col min="13840" max="13840" width="9" style="617"/>
    <col min="13841" max="13841" width="14.140625" style="617" customWidth="1"/>
    <col min="13842" max="13842" width="9" style="617"/>
    <col min="13843" max="13843" width="14" style="617" customWidth="1"/>
    <col min="13844" max="13844" width="13.85546875" style="617" customWidth="1"/>
    <col min="13845" max="14080" width="9" style="617"/>
    <col min="14081" max="14081" width="5.42578125" style="617" customWidth="1"/>
    <col min="14082" max="14082" width="26" style="617" customWidth="1"/>
    <col min="14083" max="14084" width="7.5703125" style="617" customWidth="1"/>
    <col min="14085" max="14085" width="10.28515625" style="617" customWidth="1"/>
    <col min="14086" max="14086" width="6.140625" style="617" customWidth="1"/>
    <col min="14087" max="14087" width="9.140625" style="617" customWidth="1"/>
    <col min="14088" max="14088" width="12.5703125" style="617" customWidth="1"/>
    <col min="14089" max="14089" width="15" style="617" customWidth="1"/>
    <col min="14090" max="14090" width="13" style="617" customWidth="1"/>
    <col min="14091" max="14091" width="22.7109375" style="617" customWidth="1"/>
    <col min="14092" max="14092" width="10" style="617" customWidth="1"/>
    <col min="14093" max="14093" width="14.7109375" style="617" customWidth="1"/>
    <col min="14094" max="14094" width="10.28515625" style="617" customWidth="1"/>
    <col min="14095" max="14095" width="14.85546875" style="617" customWidth="1"/>
    <col min="14096" max="14096" width="9" style="617"/>
    <col min="14097" max="14097" width="14.140625" style="617" customWidth="1"/>
    <col min="14098" max="14098" width="9" style="617"/>
    <col min="14099" max="14099" width="14" style="617" customWidth="1"/>
    <col min="14100" max="14100" width="13.85546875" style="617" customWidth="1"/>
    <col min="14101" max="14336" width="9" style="617"/>
    <col min="14337" max="14337" width="5.42578125" style="617" customWidth="1"/>
    <col min="14338" max="14338" width="26" style="617" customWidth="1"/>
    <col min="14339" max="14340" width="7.5703125" style="617" customWidth="1"/>
    <col min="14341" max="14341" width="10.28515625" style="617" customWidth="1"/>
    <col min="14342" max="14342" width="6.140625" style="617" customWidth="1"/>
    <col min="14343" max="14343" width="9.140625" style="617" customWidth="1"/>
    <col min="14344" max="14344" width="12.5703125" style="617" customWidth="1"/>
    <col min="14345" max="14345" width="15" style="617" customWidth="1"/>
    <col min="14346" max="14346" width="13" style="617" customWidth="1"/>
    <col min="14347" max="14347" width="22.7109375" style="617" customWidth="1"/>
    <col min="14348" max="14348" width="10" style="617" customWidth="1"/>
    <col min="14349" max="14349" width="14.7109375" style="617" customWidth="1"/>
    <col min="14350" max="14350" width="10.28515625" style="617" customWidth="1"/>
    <col min="14351" max="14351" width="14.85546875" style="617" customWidth="1"/>
    <col min="14352" max="14352" width="9" style="617"/>
    <col min="14353" max="14353" width="14.140625" style="617" customWidth="1"/>
    <col min="14354" max="14354" width="9" style="617"/>
    <col min="14355" max="14355" width="14" style="617" customWidth="1"/>
    <col min="14356" max="14356" width="13.85546875" style="617" customWidth="1"/>
    <col min="14357" max="14592" width="9" style="617"/>
    <col min="14593" max="14593" width="5.42578125" style="617" customWidth="1"/>
    <col min="14594" max="14594" width="26" style="617" customWidth="1"/>
    <col min="14595" max="14596" width="7.5703125" style="617" customWidth="1"/>
    <col min="14597" max="14597" width="10.28515625" style="617" customWidth="1"/>
    <col min="14598" max="14598" width="6.140625" style="617" customWidth="1"/>
    <col min="14599" max="14599" width="9.140625" style="617" customWidth="1"/>
    <col min="14600" max="14600" width="12.5703125" style="617" customWidth="1"/>
    <col min="14601" max="14601" width="15" style="617" customWidth="1"/>
    <col min="14602" max="14602" width="13" style="617" customWidth="1"/>
    <col min="14603" max="14603" width="22.7109375" style="617" customWidth="1"/>
    <col min="14604" max="14604" width="10" style="617" customWidth="1"/>
    <col min="14605" max="14605" width="14.7109375" style="617" customWidth="1"/>
    <col min="14606" max="14606" width="10.28515625" style="617" customWidth="1"/>
    <col min="14607" max="14607" width="14.85546875" style="617" customWidth="1"/>
    <col min="14608" max="14608" width="9" style="617"/>
    <col min="14609" max="14609" width="14.140625" style="617" customWidth="1"/>
    <col min="14610" max="14610" width="9" style="617"/>
    <col min="14611" max="14611" width="14" style="617" customWidth="1"/>
    <col min="14612" max="14612" width="13.85546875" style="617" customWidth="1"/>
    <col min="14613" max="14848" width="9" style="617"/>
    <col min="14849" max="14849" width="5.42578125" style="617" customWidth="1"/>
    <col min="14850" max="14850" width="26" style="617" customWidth="1"/>
    <col min="14851" max="14852" width="7.5703125" style="617" customWidth="1"/>
    <col min="14853" max="14853" width="10.28515625" style="617" customWidth="1"/>
    <col min="14854" max="14854" width="6.140625" style="617" customWidth="1"/>
    <col min="14855" max="14855" width="9.140625" style="617" customWidth="1"/>
    <col min="14856" max="14856" width="12.5703125" style="617" customWidth="1"/>
    <col min="14857" max="14857" width="15" style="617" customWidth="1"/>
    <col min="14858" max="14858" width="13" style="617" customWidth="1"/>
    <col min="14859" max="14859" width="22.7109375" style="617" customWidth="1"/>
    <col min="14860" max="14860" width="10" style="617" customWidth="1"/>
    <col min="14861" max="14861" width="14.7109375" style="617" customWidth="1"/>
    <col min="14862" max="14862" width="10.28515625" style="617" customWidth="1"/>
    <col min="14863" max="14863" width="14.85546875" style="617" customWidth="1"/>
    <col min="14864" max="14864" width="9" style="617"/>
    <col min="14865" max="14865" width="14.140625" style="617" customWidth="1"/>
    <col min="14866" max="14866" width="9" style="617"/>
    <col min="14867" max="14867" width="14" style="617" customWidth="1"/>
    <col min="14868" max="14868" width="13.85546875" style="617" customWidth="1"/>
    <col min="14869" max="15104" width="9" style="617"/>
    <col min="15105" max="15105" width="5.42578125" style="617" customWidth="1"/>
    <col min="15106" max="15106" width="26" style="617" customWidth="1"/>
    <col min="15107" max="15108" width="7.5703125" style="617" customWidth="1"/>
    <col min="15109" max="15109" width="10.28515625" style="617" customWidth="1"/>
    <col min="15110" max="15110" width="6.140625" style="617" customWidth="1"/>
    <col min="15111" max="15111" width="9.140625" style="617" customWidth="1"/>
    <col min="15112" max="15112" width="12.5703125" style="617" customWidth="1"/>
    <col min="15113" max="15113" width="15" style="617" customWidth="1"/>
    <col min="15114" max="15114" width="13" style="617" customWidth="1"/>
    <col min="15115" max="15115" width="22.7109375" style="617" customWidth="1"/>
    <col min="15116" max="15116" width="10" style="617" customWidth="1"/>
    <col min="15117" max="15117" width="14.7109375" style="617" customWidth="1"/>
    <col min="15118" max="15118" width="10.28515625" style="617" customWidth="1"/>
    <col min="15119" max="15119" width="14.85546875" style="617" customWidth="1"/>
    <col min="15120" max="15120" width="9" style="617"/>
    <col min="15121" max="15121" width="14.140625" style="617" customWidth="1"/>
    <col min="15122" max="15122" width="9" style="617"/>
    <col min="15123" max="15123" width="14" style="617" customWidth="1"/>
    <col min="15124" max="15124" width="13.85546875" style="617" customWidth="1"/>
    <col min="15125" max="15360" width="9" style="617"/>
    <col min="15361" max="15361" width="5.42578125" style="617" customWidth="1"/>
    <col min="15362" max="15362" width="26" style="617" customWidth="1"/>
    <col min="15363" max="15364" width="7.5703125" style="617" customWidth="1"/>
    <col min="15365" max="15365" width="10.28515625" style="617" customWidth="1"/>
    <col min="15366" max="15366" width="6.140625" style="617" customWidth="1"/>
    <col min="15367" max="15367" width="9.140625" style="617" customWidth="1"/>
    <col min="15368" max="15368" width="12.5703125" style="617" customWidth="1"/>
    <col min="15369" max="15369" width="15" style="617" customWidth="1"/>
    <col min="15370" max="15370" width="13" style="617" customWidth="1"/>
    <col min="15371" max="15371" width="22.7109375" style="617" customWidth="1"/>
    <col min="15372" max="15372" width="10" style="617" customWidth="1"/>
    <col min="15373" max="15373" width="14.7109375" style="617" customWidth="1"/>
    <col min="15374" max="15374" width="10.28515625" style="617" customWidth="1"/>
    <col min="15375" max="15375" width="14.85546875" style="617" customWidth="1"/>
    <col min="15376" max="15376" width="9" style="617"/>
    <col min="15377" max="15377" width="14.140625" style="617" customWidth="1"/>
    <col min="15378" max="15378" width="9" style="617"/>
    <col min="15379" max="15379" width="14" style="617" customWidth="1"/>
    <col min="15380" max="15380" width="13.85546875" style="617" customWidth="1"/>
    <col min="15381" max="15616" width="9" style="617"/>
    <col min="15617" max="15617" width="5.42578125" style="617" customWidth="1"/>
    <col min="15618" max="15618" width="26" style="617" customWidth="1"/>
    <col min="15619" max="15620" width="7.5703125" style="617" customWidth="1"/>
    <col min="15621" max="15621" width="10.28515625" style="617" customWidth="1"/>
    <col min="15622" max="15622" width="6.140625" style="617" customWidth="1"/>
    <col min="15623" max="15623" width="9.140625" style="617" customWidth="1"/>
    <col min="15624" max="15624" width="12.5703125" style="617" customWidth="1"/>
    <col min="15625" max="15625" width="15" style="617" customWidth="1"/>
    <col min="15626" max="15626" width="13" style="617" customWidth="1"/>
    <col min="15627" max="15627" width="22.7109375" style="617" customWidth="1"/>
    <col min="15628" max="15628" width="10" style="617" customWidth="1"/>
    <col min="15629" max="15629" width="14.7109375" style="617" customWidth="1"/>
    <col min="15630" max="15630" width="10.28515625" style="617" customWidth="1"/>
    <col min="15631" max="15631" width="14.85546875" style="617" customWidth="1"/>
    <col min="15632" max="15632" width="9" style="617"/>
    <col min="15633" max="15633" width="14.140625" style="617" customWidth="1"/>
    <col min="15634" max="15634" width="9" style="617"/>
    <col min="15635" max="15635" width="14" style="617" customWidth="1"/>
    <col min="15636" max="15636" width="13.85546875" style="617" customWidth="1"/>
    <col min="15637" max="15872" width="9" style="617"/>
    <col min="15873" max="15873" width="5.42578125" style="617" customWidth="1"/>
    <col min="15874" max="15874" width="26" style="617" customWidth="1"/>
    <col min="15875" max="15876" width="7.5703125" style="617" customWidth="1"/>
    <col min="15877" max="15877" width="10.28515625" style="617" customWidth="1"/>
    <col min="15878" max="15878" width="6.140625" style="617" customWidth="1"/>
    <col min="15879" max="15879" width="9.140625" style="617" customWidth="1"/>
    <col min="15880" max="15880" width="12.5703125" style="617" customWidth="1"/>
    <col min="15881" max="15881" width="15" style="617" customWidth="1"/>
    <col min="15882" max="15882" width="13" style="617" customWidth="1"/>
    <col min="15883" max="15883" width="22.7109375" style="617" customWidth="1"/>
    <col min="15884" max="15884" width="10" style="617" customWidth="1"/>
    <col min="15885" max="15885" width="14.7109375" style="617" customWidth="1"/>
    <col min="15886" max="15886" width="10.28515625" style="617" customWidth="1"/>
    <col min="15887" max="15887" width="14.85546875" style="617" customWidth="1"/>
    <col min="15888" max="15888" width="9" style="617"/>
    <col min="15889" max="15889" width="14.140625" style="617" customWidth="1"/>
    <col min="15890" max="15890" width="9" style="617"/>
    <col min="15891" max="15891" width="14" style="617" customWidth="1"/>
    <col min="15892" max="15892" width="13.85546875" style="617" customWidth="1"/>
    <col min="15893" max="16128" width="9" style="617"/>
    <col min="16129" max="16129" width="5.42578125" style="617" customWidth="1"/>
    <col min="16130" max="16130" width="26" style="617" customWidth="1"/>
    <col min="16131" max="16132" width="7.5703125" style="617" customWidth="1"/>
    <col min="16133" max="16133" width="10.28515625" style="617" customWidth="1"/>
    <col min="16134" max="16134" width="6.140625" style="617" customWidth="1"/>
    <col min="16135" max="16135" width="9.140625" style="617" customWidth="1"/>
    <col min="16136" max="16136" width="12.5703125" style="617" customWidth="1"/>
    <col min="16137" max="16137" width="15" style="617" customWidth="1"/>
    <col min="16138" max="16138" width="13" style="617" customWidth="1"/>
    <col min="16139" max="16139" width="22.7109375" style="617" customWidth="1"/>
    <col min="16140" max="16140" width="10" style="617" customWidth="1"/>
    <col min="16141" max="16141" width="14.7109375" style="617" customWidth="1"/>
    <col min="16142" max="16142" width="10.28515625" style="617" customWidth="1"/>
    <col min="16143" max="16143" width="14.85546875" style="617" customWidth="1"/>
    <col min="16144" max="16144" width="9" style="617"/>
    <col min="16145" max="16145" width="14.140625" style="617" customWidth="1"/>
    <col min="16146" max="16146" width="9" style="617"/>
    <col min="16147" max="16147" width="14" style="617" customWidth="1"/>
    <col min="16148" max="16148" width="13.85546875" style="617" customWidth="1"/>
    <col min="16149" max="16384" width="9" style="617"/>
  </cols>
  <sheetData>
    <row r="1" spans="1:29" ht="40.5" customHeight="1">
      <c r="Q1" s="1035" t="s">
        <v>552</v>
      </c>
      <c r="R1" s="1035"/>
      <c r="S1" s="1035"/>
      <c r="T1" s="1035"/>
    </row>
    <row r="2" spans="1:29" ht="17.25" customHeight="1">
      <c r="Q2" s="670"/>
      <c r="R2" s="670"/>
      <c r="S2" s="670"/>
      <c r="T2" s="670"/>
    </row>
    <row r="3" spans="1:29" ht="17.25" customHeight="1"/>
    <row r="4" spans="1:29" ht="23.25" customHeight="1">
      <c r="A4" s="1036" t="s">
        <v>533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</row>
    <row r="5" spans="1:29" ht="18.7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9" s="585" customFormat="1" ht="20.25" customHeight="1">
      <c r="A6" s="1037" t="s">
        <v>403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7"/>
      <c r="T6" s="1037"/>
    </row>
    <row r="7" spans="1:29" s="585" customFormat="1" ht="17.25" customHeight="1">
      <c r="A7" s="1038" t="s">
        <v>499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672"/>
      <c r="U7" s="672"/>
      <c r="V7" s="672"/>
      <c r="W7" s="672"/>
      <c r="X7" s="672"/>
      <c r="Y7" s="672"/>
      <c r="Z7" s="672"/>
      <c r="AA7" s="672"/>
      <c r="AB7" s="542"/>
      <c r="AC7" s="542"/>
    </row>
    <row r="8" spans="1:29" s="585" customFormat="1" ht="18.75">
      <c r="A8" s="1039" t="s">
        <v>405</v>
      </c>
      <c r="B8" s="1039"/>
      <c r="C8" s="625"/>
      <c r="D8" s="625"/>
      <c r="E8" s="625"/>
      <c r="F8" s="625"/>
      <c r="G8" s="625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542"/>
      <c r="AC8" s="542"/>
    </row>
    <row r="9" spans="1:29" s="585" customFormat="1" ht="6.75" customHeight="1">
      <c r="A9" s="625"/>
      <c r="B9" s="625"/>
      <c r="C9" s="625"/>
      <c r="D9" s="625"/>
      <c r="E9" s="625"/>
      <c r="F9" s="625"/>
      <c r="G9" s="625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542"/>
      <c r="AC9" s="542"/>
    </row>
    <row r="10" spans="1:29" s="627" customFormat="1" ht="30.75" customHeight="1">
      <c r="A10" s="1040" t="s">
        <v>500</v>
      </c>
      <c r="B10" s="1041" t="s">
        <v>501</v>
      </c>
      <c r="C10" s="1042" t="s">
        <v>407</v>
      </c>
      <c r="D10" s="1042"/>
      <c r="E10" s="1042"/>
      <c r="F10" s="1042"/>
      <c r="G10" s="1042" t="s">
        <v>534</v>
      </c>
      <c r="H10" s="1042" t="s">
        <v>503</v>
      </c>
      <c r="I10" s="1042" t="s">
        <v>535</v>
      </c>
      <c r="J10" s="1042" t="s">
        <v>536</v>
      </c>
      <c r="K10" s="1042" t="s">
        <v>537</v>
      </c>
      <c r="L10" s="1033" t="s">
        <v>509</v>
      </c>
      <c r="M10" s="1034"/>
      <c r="N10" s="1033" t="s">
        <v>513</v>
      </c>
      <c r="O10" s="1034"/>
      <c r="P10" s="1033" t="s">
        <v>514</v>
      </c>
      <c r="Q10" s="1034"/>
      <c r="R10" s="1033" t="s">
        <v>515</v>
      </c>
      <c r="S10" s="1034"/>
      <c r="T10" s="1043" t="s">
        <v>192</v>
      </c>
    </row>
    <row r="11" spans="1:29" s="627" customFormat="1" ht="12.75" customHeight="1">
      <c r="A11" s="1040"/>
      <c r="B11" s="1041"/>
      <c r="C11" s="1042" t="s">
        <v>0</v>
      </c>
      <c r="D11" s="1042" t="s">
        <v>420</v>
      </c>
      <c r="E11" s="1042" t="s">
        <v>421</v>
      </c>
      <c r="F11" s="1042" t="s">
        <v>1</v>
      </c>
      <c r="G11" s="1042"/>
      <c r="H11" s="1042"/>
      <c r="I11" s="1042"/>
      <c r="J11" s="1042"/>
      <c r="K11" s="1042"/>
      <c r="L11" s="1033" t="s">
        <v>423</v>
      </c>
      <c r="M11" s="1034"/>
      <c r="N11" s="1046" t="s">
        <v>423</v>
      </c>
      <c r="O11" s="1047"/>
      <c r="P11" s="1046" t="s">
        <v>423</v>
      </c>
      <c r="Q11" s="1047"/>
      <c r="R11" s="1046" t="s">
        <v>423</v>
      </c>
      <c r="S11" s="1047"/>
      <c r="T11" s="1044"/>
    </row>
    <row r="12" spans="1:29" s="630" customFormat="1" ht="107.25" customHeight="1">
      <c r="A12" s="1040"/>
      <c r="B12" s="1041"/>
      <c r="C12" s="1042"/>
      <c r="D12" s="1042"/>
      <c r="E12" s="1042"/>
      <c r="F12" s="1042"/>
      <c r="G12" s="1042"/>
      <c r="H12" s="1042"/>
      <c r="I12" s="1042"/>
      <c r="J12" s="1042"/>
      <c r="K12" s="1042"/>
      <c r="L12" s="673" t="s">
        <v>523</v>
      </c>
      <c r="M12" s="673" t="s">
        <v>524</v>
      </c>
      <c r="N12" s="673" t="s">
        <v>523</v>
      </c>
      <c r="O12" s="673" t="s">
        <v>524</v>
      </c>
      <c r="P12" s="673" t="s">
        <v>525</v>
      </c>
      <c r="Q12" s="673" t="s">
        <v>524</v>
      </c>
      <c r="R12" s="673" t="s">
        <v>525</v>
      </c>
      <c r="S12" s="673" t="s">
        <v>524</v>
      </c>
      <c r="T12" s="1045"/>
    </row>
    <row r="13" spans="1:29" s="630" customFormat="1" ht="15.75" customHeight="1">
      <c r="A13" s="598">
        <v>1</v>
      </c>
      <c r="B13" s="674">
        <v>2</v>
      </c>
      <c r="C13" s="598">
        <v>3</v>
      </c>
      <c r="D13" s="674">
        <v>4</v>
      </c>
      <c r="E13" s="598">
        <v>5</v>
      </c>
      <c r="F13" s="674">
        <v>6</v>
      </c>
      <c r="G13" s="674">
        <v>7</v>
      </c>
      <c r="H13" s="674">
        <v>8</v>
      </c>
      <c r="I13" s="598" t="s">
        <v>471</v>
      </c>
      <c r="J13" s="674">
        <v>10</v>
      </c>
      <c r="K13" s="598" t="s">
        <v>473</v>
      </c>
      <c r="L13" s="674">
        <v>12</v>
      </c>
      <c r="M13" s="598" t="s">
        <v>475</v>
      </c>
      <c r="N13" s="674">
        <v>14</v>
      </c>
      <c r="O13" s="598" t="s">
        <v>477</v>
      </c>
      <c r="P13" s="674">
        <v>16</v>
      </c>
      <c r="Q13" s="598" t="s">
        <v>479</v>
      </c>
      <c r="R13" s="674">
        <v>18</v>
      </c>
      <c r="S13" s="598" t="s">
        <v>481</v>
      </c>
      <c r="T13" s="598" t="s">
        <v>482</v>
      </c>
    </row>
    <row r="14" spans="1:29" s="646" customFormat="1" ht="15.75" customHeight="1">
      <c r="A14" s="598" t="s">
        <v>36</v>
      </c>
      <c r="B14" s="556" t="s">
        <v>526</v>
      </c>
      <c r="C14" s="635"/>
      <c r="D14" s="635"/>
      <c r="E14" s="635"/>
      <c r="F14" s="635"/>
      <c r="G14" s="635"/>
      <c r="H14" s="642"/>
      <c r="I14" s="642"/>
      <c r="J14" s="642"/>
      <c r="K14" s="642"/>
      <c r="L14" s="643"/>
      <c r="M14" s="643"/>
      <c r="N14" s="644"/>
      <c r="O14" s="644"/>
      <c r="P14" s="644"/>
      <c r="Q14" s="644"/>
      <c r="R14" s="644"/>
      <c r="S14" s="644"/>
      <c r="T14" s="675"/>
    </row>
    <row r="15" spans="1:29" s="646" customFormat="1" ht="17.25" customHeight="1">
      <c r="A15" s="598" t="s">
        <v>108</v>
      </c>
      <c r="B15" s="556" t="s">
        <v>538</v>
      </c>
      <c r="C15" s="641"/>
      <c r="D15" s="641"/>
      <c r="E15" s="641"/>
      <c r="F15" s="641"/>
      <c r="G15" s="641"/>
      <c r="H15" s="642"/>
      <c r="I15" s="642"/>
      <c r="J15" s="642"/>
      <c r="K15" s="642"/>
      <c r="L15" s="643"/>
      <c r="M15" s="643"/>
      <c r="N15" s="644"/>
      <c r="O15" s="644"/>
      <c r="P15" s="644"/>
      <c r="Q15" s="644"/>
      <c r="R15" s="644"/>
      <c r="S15" s="644"/>
      <c r="T15" s="675"/>
    </row>
    <row r="16" spans="1:29" s="630" customFormat="1" ht="25.5">
      <c r="A16" s="598" t="s">
        <v>446</v>
      </c>
      <c r="B16" s="556" t="s">
        <v>539</v>
      </c>
      <c r="C16" s="676"/>
      <c r="D16" s="676"/>
      <c r="E16" s="641"/>
      <c r="F16" s="641"/>
      <c r="G16" s="641"/>
      <c r="H16" s="637"/>
      <c r="I16" s="637"/>
      <c r="J16" s="637"/>
      <c r="K16" s="637"/>
      <c r="L16" s="638"/>
      <c r="M16" s="638"/>
      <c r="N16" s="673"/>
      <c r="O16" s="673"/>
      <c r="P16" s="673"/>
      <c r="Q16" s="673"/>
      <c r="R16" s="673"/>
      <c r="S16" s="673"/>
      <c r="T16" s="677"/>
    </row>
    <row r="17" spans="1:20" s="148" customFormat="1" ht="16.5" customHeight="1">
      <c r="A17" s="598" t="s">
        <v>448</v>
      </c>
      <c r="B17" s="556" t="s">
        <v>540</v>
      </c>
      <c r="C17" s="641"/>
      <c r="D17" s="641"/>
      <c r="E17" s="641"/>
      <c r="F17" s="641"/>
      <c r="G17" s="641"/>
      <c r="H17" s="651"/>
      <c r="I17" s="651"/>
      <c r="J17" s="651"/>
      <c r="K17" s="651"/>
      <c r="L17" s="643"/>
      <c r="M17" s="643"/>
      <c r="N17" s="652"/>
      <c r="O17" s="652"/>
      <c r="P17" s="652"/>
      <c r="Q17" s="652"/>
      <c r="R17" s="652"/>
      <c r="S17" s="652"/>
      <c r="T17" s="678"/>
    </row>
    <row r="18" spans="1:20" s="148" customFormat="1" ht="16.5" customHeight="1">
      <c r="A18" s="598" t="s">
        <v>450</v>
      </c>
      <c r="B18" s="556" t="s">
        <v>541</v>
      </c>
      <c r="C18" s="641"/>
      <c r="D18" s="641"/>
      <c r="E18" s="641"/>
      <c r="F18" s="641"/>
      <c r="G18" s="641"/>
      <c r="H18" s="651"/>
      <c r="I18" s="651"/>
      <c r="J18" s="651"/>
      <c r="K18" s="651"/>
      <c r="L18" s="643"/>
      <c r="M18" s="643"/>
      <c r="N18" s="652"/>
      <c r="O18" s="652"/>
      <c r="P18" s="652"/>
      <c r="Q18" s="652"/>
      <c r="R18" s="652"/>
      <c r="S18" s="652"/>
      <c r="T18" s="678"/>
    </row>
    <row r="19" spans="1:20" s="148" customFormat="1" ht="16.5" customHeight="1">
      <c r="A19" s="598"/>
      <c r="B19" s="556" t="s">
        <v>542</v>
      </c>
      <c r="C19" s="641"/>
      <c r="D19" s="641"/>
      <c r="E19" s="641"/>
      <c r="F19" s="641"/>
      <c r="G19" s="641"/>
      <c r="H19" s="651"/>
      <c r="I19" s="651"/>
      <c r="J19" s="651"/>
      <c r="K19" s="651"/>
      <c r="L19" s="643"/>
      <c r="M19" s="643"/>
      <c r="N19" s="652"/>
      <c r="O19" s="652"/>
      <c r="P19" s="652"/>
      <c r="Q19" s="652"/>
      <c r="R19" s="652"/>
      <c r="S19" s="652"/>
      <c r="T19" s="678"/>
    </row>
    <row r="20" spans="1:20" s="148" customFormat="1" ht="18.75" customHeight="1">
      <c r="A20" s="598" t="s">
        <v>110</v>
      </c>
      <c r="B20" s="556" t="s">
        <v>543</v>
      </c>
      <c r="C20" s="641"/>
      <c r="D20" s="641"/>
      <c r="E20" s="641"/>
      <c r="F20" s="641"/>
      <c r="G20" s="641"/>
      <c r="H20" s="651"/>
      <c r="I20" s="651"/>
      <c r="J20" s="651"/>
      <c r="K20" s="651"/>
      <c r="L20" s="643"/>
      <c r="M20" s="643"/>
      <c r="N20" s="652"/>
      <c r="O20" s="652"/>
      <c r="P20" s="652"/>
      <c r="Q20" s="652"/>
      <c r="R20" s="652"/>
      <c r="S20" s="652"/>
      <c r="T20" s="678"/>
    </row>
    <row r="21" spans="1:20" s="148" customFormat="1" ht="25.5">
      <c r="A21" s="598" t="s">
        <v>544</v>
      </c>
      <c r="B21" s="556" t="s">
        <v>539</v>
      </c>
      <c r="C21" s="641"/>
      <c r="D21" s="641"/>
      <c r="E21" s="641"/>
      <c r="F21" s="641"/>
      <c r="G21" s="641"/>
      <c r="H21" s="651"/>
      <c r="I21" s="651"/>
      <c r="J21" s="651"/>
      <c r="K21" s="651"/>
      <c r="L21" s="643"/>
      <c r="M21" s="643"/>
      <c r="N21" s="652"/>
      <c r="O21" s="652"/>
      <c r="P21" s="652"/>
      <c r="Q21" s="652"/>
      <c r="R21" s="652"/>
      <c r="S21" s="652"/>
      <c r="T21" s="678"/>
    </row>
    <row r="22" spans="1:20" s="148" customFormat="1" ht="36" customHeight="1">
      <c r="A22" s="598" t="s">
        <v>545</v>
      </c>
      <c r="B22" s="556" t="s">
        <v>540</v>
      </c>
      <c r="C22" s="641"/>
      <c r="D22" s="641"/>
      <c r="E22" s="641"/>
      <c r="F22" s="641"/>
      <c r="G22" s="641"/>
      <c r="H22" s="651"/>
      <c r="I22" s="651"/>
      <c r="J22" s="651"/>
      <c r="K22" s="651"/>
      <c r="L22" s="643"/>
      <c r="M22" s="643"/>
      <c r="N22" s="652"/>
      <c r="O22" s="652"/>
      <c r="P22" s="652"/>
      <c r="Q22" s="652"/>
      <c r="R22" s="652"/>
      <c r="S22" s="652"/>
      <c r="T22" s="678"/>
    </row>
    <row r="23" spans="1:20" s="148" customFormat="1" ht="16.5" customHeight="1">
      <c r="A23" s="598" t="s">
        <v>546</v>
      </c>
      <c r="B23" s="556" t="s">
        <v>541</v>
      </c>
      <c r="C23" s="641"/>
      <c r="D23" s="641"/>
      <c r="E23" s="641"/>
      <c r="F23" s="641"/>
      <c r="G23" s="641"/>
      <c r="H23" s="651"/>
      <c r="I23" s="651"/>
      <c r="J23" s="651"/>
      <c r="K23" s="651"/>
      <c r="L23" s="643"/>
      <c r="M23" s="643"/>
      <c r="N23" s="652"/>
      <c r="O23" s="652"/>
      <c r="P23" s="652"/>
      <c r="Q23" s="652"/>
      <c r="R23" s="652"/>
      <c r="S23" s="652"/>
      <c r="T23" s="678"/>
    </row>
    <row r="24" spans="1:20" s="148" customFormat="1" ht="18" customHeight="1">
      <c r="A24" s="598"/>
      <c r="B24" s="556" t="s">
        <v>542</v>
      </c>
      <c r="C24" s="641"/>
      <c r="D24" s="641"/>
      <c r="E24" s="641"/>
      <c r="F24" s="641"/>
      <c r="G24" s="641"/>
      <c r="H24" s="651"/>
      <c r="I24" s="651"/>
      <c r="J24" s="651"/>
      <c r="K24" s="651"/>
      <c r="L24" s="643"/>
      <c r="M24" s="643"/>
      <c r="N24" s="652"/>
      <c r="O24" s="652"/>
      <c r="P24" s="652"/>
      <c r="Q24" s="652"/>
      <c r="R24" s="652"/>
      <c r="S24" s="652"/>
      <c r="T24" s="678"/>
    </row>
    <row r="25" spans="1:20" s="148" customFormat="1" ht="15" customHeight="1">
      <c r="A25" s="598" t="s">
        <v>37</v>
      </c>
      <c r="B25" s="556" t="s">
        <v>454</v>
      </c>
      <c r="C25" s="641"/>
      <c r="D25" s="641"/>
      <c r="E25" s="641"/>
      <c r="F25" s="641"/>
      <c r="G25" s="641"/>
      <c r="H25" s="655"/>
      <c r="I25" s="655"/>
      <c r="J25" s="655"/>
      <c r="K25" s="655"/>
      <c r="L25" s="657"/>
      <c r="M25" s="657"/>
      <c r="N25" s="652"/>
      <c r="O25" s="652"/>
      <c r="P25" s="652"/>
      <c r="Q25" s="652"/>
      <c r="R25" s="652"/>
      <c r="S25" s="652"/>
      <c r="T25" s="678"/>
    </row>
    <row r="26" spans="1:20" s="148" customFormat="1" ht="18" customHeight="1">
      <c r="A26" s="598" t="s">
        <v>198</v>
      </c>
      <c r="B26" s="556" t="s">
        <v>538</v>
      </c>
      <c r="C26" s="641"/>
      <c r="D26" s="641"/>
      <c r="E26" s="641"/>
      <c r="F26" s="641"/>
      <c r="G26" s="641"/>
      <c r="H26" s="655"/>
      <c r="I26" s="655"/>
      <c r="J26" s="655"/>
      <c r="K26" s="655"/>
      <c r="L26" s="657"/>
      <c r="M26" s="657"/>
      <c r="N26" s="652"/>
      <c r="O26" s="652"/>
      <c r="P26" s="652"/>
      <c r="Q26" s="652"/>
      <c r="R26" s="652"/>
      <c r="S26" s="652"/>
      <c r="T26" s="678"/>
    </row>
    <row r="27" spans="1:20" s="148" customFormat="1" ht="33" customHeight="1">
      <c r="A27" s="598" t="s">
        <v>455</v>
      </c>
      <c r="B27" s="556" t="s">
        <v>539</v>
      </c>
      <c r="C27" s="641"/>
      <c r="D27" s="641"/>
      <c r="E27" s="641"/>
      <c r="F27" s="641"/>
      <c r="G27" s="641"/>
      <c r="H27" s="655"/>
      <c r="I27" s="655"/>
      <c r="J27" s="655"/>
      <c r="K27" s="655"/>
      <c r="L27" s="657"/>
      <c r="M27" s="657"/>
      <c r="N27" s="652"/>
      <c r="O27" s="652"/>
      <c r="P27" s="652"/>
      <c r="Q27" s="652"/>
      <c r="R27" s="652"/>
      <c r="S27" s="652"/>
      <c r="T27" s="678"/>
    </row>
    <row r="28" spans="1:20" s="148" customFormat="1" ht="16.5" customHeight="1">
      <c r="A28" s="598" t="s">
        <v>456</v>
      </c>
      <c r="B28" s="556" t="s">
        <v>540</v>
      </c>
      <c r="C28" s="656"/>
      <c r="D28" s="656"/>
      <c r="E28" s="656"/>
      <c r="F28" s="656"/>
      <c r="G28" s="656"/>
      <c r="H28" s="655"/>
      <c r="I28" s="655"/>
      <c r="J28" s="655"/>
      <c r="K28" s="655"/>
      <c r="L28" s="657"/>
      <c r="M28" s="657"/>
      <c r="N28" s="652"/>
      <c r="O28" s="652"/>
      <c r="P28" s="652"/>
      <c r="Q28" s="652"/>
      <c r="R28" s="652"/>
      <c r="S28" s="652"/>
      <c r="T28" s="678"/>
    </row>
    <row r="29" spans="1:20" s="148" customFormat="1" ht="29.25" customHeight="1">
      <c r="A29" s="598" t="s">
        <v>457</v>
      </c>
      <c r="B29" s="556" t="s">
        <v>541</v>
      </c>
      <c r="C29" s="656"/>
      <c r="D29" s="656"/>
      <c r="E29" s="656"/>
      <c r="F29" s="656"/>
      <c r="G29" s="656"/>
      <c r="H29" s="655"/>
      <c r="I29" s="655"/>
      <c r="J29" s="655"/>
      <c r="K29" s="655"/>
      <c r="L29" s="657"/>
      <c r="M29" s="657"/>
      <c r="N29" s="652"/>
      <c r="O29" s="652"/>
      <c r="P29" s="652"/>
      <c r="Q29" s="652"/>
      <c r="R29" s="652"/>
      <c r="S29" s="652"/>
      <c r="T29" s="678"/>
    </row>
    <row r="30" spans="1:20" s="148" customFormat="1" ht="17.25" customHeight="1">
      <c r="A30" s="598"/>
      <c r="B30" s="556" t="s">
        <v>542</v>
      </c>
      <c r="C30" s="635"/>
      <c r="D30" s="635"/>
      <c r="E30" s="635"/>
      <c r="F30" s="635"/>
      <c r="G30" s="635"/>
      <c r="H30" s="655"/>
      <c r="I30" s="655"/>
      <c r="J30" s="655"/>
      <c r="K30" s="655"/>
      <c r="L30" s="657"/>
      <c r="M30" s="657"/>
      <c r="N30" s="652"/>
      <c r="O30" s="652"/>
      <c r="P30" s="652"/>
      <c r="Q30" s="652"/>
      <c r="R30" s="652"/>
      <c r="S30" s="652"/>
      <c r="T30" s="678"/>
    </row>
    <row r="31" spans="1:20" s="148" customFormat="1" ht="18" customHeight="1">
      <c r="A31" s="598" t="s">
        <v>198</v>
      </c>
      <c r="B31" s="556" t="s">
        <v>543</v>
      </c>
      <c r="C31" s="641"/>
      <c r="D31" s="641"/>
      <c r="E31" s="641"/>
      <c r="F31" s="641"/>
      <c r="G31" s="641"/>
      <c r="H31" s="655"/>
      <c r="I31" s="655"/>
      <c r="J31" s="655"/>
      <c r="K31" s="655"/>
      <c r="L31" s="657"/>
      <c r="M31" s="657"/>
      <c r="N31" s="652"/>
      <c r="O31" s="652"/>
      <c r="P31" s="652"/>
      <c r="Q31" s="652"/>
      <c r="R31" s="652"/>
      <c r="S31" s="652"/>
      <c r="T31" s="678"/>
    </row>
    <row r="32" spans="1:20" s="148" customFormat="1" ht="30" customHeight="1">
      <c r="A32" s="598" t="s">
        <v>547</v>
      </c>
      <c r="B32" s="556" t="s">
        <v>539</v>
      </c>
      <c r="C32" s="641"/>
      <c r="D32" s="641"/>
      <c r="E32" s="641"/>
      <c r="F32" s="641"/>
      <c r="G32" s="641"/>
      <c r="H32" s="655"/>
      <c r="I32" s="655"/>
      <c r="J32" s="655"/>
      <c r="K32" s="655"/>
      <c r="L32" s="657"/>
      <c r="M32" s="657"/>
      <c r="N32" s="652"/>
      <c r="O32" s="652"/>
      <c r="P32" s="652"/>
      <c r="Q32" s="652"/>
      <c r="R32" s="652"/>
      <c r="S32" s="652"/>
      <c r="T32" s="678"/>
    </row>
    <row r="33" spans="1:20" s="148" customFormat="1" ht="30" customHeight="1">
      <c r="A33" s="598" t="s">
        <v>548</v>
      </c>
      <c r="B33" s="556" t="s">
        <v>540</v>
      </c>
      <c r="C33" s="656"/>
      <c r="D33" s="656"/>
      <c r="E33" s="656"/>
      <c r="F33" s="656"/>
      <c r="G33" s="656"/>
      <c r="H33" s="655"/>
      <c r="I33" s="655"/>
      <c r="J33" s="655"/>
      <c r="K33" s="655"/>
      <c r="L33" s="657"/>
      <c r="M33" s="657"/>
      <c r="N33" s="652"/>
      <c r="O33" s="652"/>
      <c r="P33" s="652"/>
      <c r="Q33" s="652"/>
      <c r="R33" s="652"/>
      <c r="S33" s="652"/>
      <c r="T33" s="678"/>
    </row>
    <row r="34" spans="1:20" s="148" customFormat="1" ht="37.5" customHeight="1">
      <c r="A34" s="598" t="s">
        <v>549</v>
      </c>
      <c r="B34" s="556" t="s">
        <v>541</v>
      </c>
      <c r="C34" s="656"/>
      <c r="D34" s="656"/>
      <c r="E34" s="656"/>
      <c r="F34" s="656"/>
      <c r="G34" s="656"/>
      <c r="H34" s="655"/>
      <c r="I34" s="655"/>
      <c r="J34" s="655"/>
      <c r="K34" s="655"/>
      <c r="L34" s="657"/>
      <c r="M34" s="657"/>
      <c r="N34" s="652"/>
      <c r="O34" s="652"/>
      <c r="P34" s="652"/>
      <c r="Q34" s="652"/>
      <c r="R34" s="652"/>
      <c r="S34" s="652"/>
      <c r="T34" s="678"/>
    </row>
    <row r="35" spans="1:20">
      <c r="A35" s="679"/>
      <c r="B35" s="679" t="s">
        <v>542</v>
      </c>
      <c r="C35" s="679"/>
      <c r="D35" s="679"/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79"/>
    </row>
    <row r="36" spans="1:20" ht="4.5" customHeight="1">
      <c r="A36" s="659"/>
      <c r="B36" s="659"/>
      <c r="C36" s="680"/>
      <c r="D36" s="680"/>
      <c r="E36" s="680"/>
      <c r="F36" s="680"/>
      <c r="G36" s="680"/>
      <c r="H36" s="659"/>
      <c r="I36" s="659"/>
      <c r="J36" s="659"/>
      <c r="K36" s="659"/>
      <c r="L36" s="659"/>
      <c r="M36" s="659"/>
      <c r="N36" s="660"/>
      <c r="O36" s="660"/>
    </row>
    <row r="37" spans="1:20" s="585" customFormat="1" ht="18.75">
      <c r="A37" s="532" t="s">
        <v>458</v>
      </c>
      <c r="B37" s="532"/>
      <c r="C37" s="530"/>
      <c r="D37" s="530"/>
      <c r="E37" s="530"/>
      <c r="F37" s="548"/>
    </row>
    <row r="38" spans="1:20" s="585" customFormat="1" ht="18.75">
      <c r="A38" s="534" t="s">
        <v>459</v>
      </c>
      <c r="B38" s="534"/>
      <c r="C38" s="530"/>
      <c r="D38" s="530"/>
      <c r="E38" s="530"/>
      <c r="F38" s="548"/>
    </row>
    <row r="39" spans="1:20" s="585" customFormat="1" ht="6.75" customHeight="1">
      <c r="A39" s="609"/>
      <c r="B39" s="539"/>
      <c r="C39" s="530"/>
      <c r="D39" s="530"/>
      <c r="E39" s="530"/>
      <c r="F39" s="548"/>
    </row>
    <row r="40" spans="1:20" s="613" customFormat="1" ht="15" customHeight="1">
      <c r="A40" s="532" t="s">
        <v>493</v>
      </c>
      <c r="B40" s="611"/>
      <c r="C40" s="612"/>
      <c r="D40" s="612"/>
      <c r="E40" s="612"/>
    </row>
    <row r="41" spans="1:20" s="613" customFormat="1" ht="15.75" customHeight="1">
      <c r="A41" s="540" t="s">
        <v>494</v>
      </c>
      <c r="B41" s="539"/>
      <c r="C41" s="530"/>
      <c r="D41" s="530"/>
      <c r="E41" s="530"/>
    </row>
    <row r="42" spans="1:20" s="613" customFormat="1" ht="2.25" customHeight="1">
      <c r="A42" s="540"/>
      <c r="B42" s="539"/>
      <c r="C42" s="530"/>
      <c r="D42" s="530"/>
      <c r="E42" s="530"/>
    </row>
    <row r="43" spans="1:20" s="613" customFormat="1" ht="18.75">
      <c r="A43" s="532" t="s">
        <v>460</v>
      </c>
      <c r="B43" s="609"/>
      <c r="C43" s="530"/>
      <c r="D43" s="530"/>
      <c r="E43" s="530"/>
    </row>
    <row r="44" spans="1:20" s="613" customFormat="1" ht="18" customHeight="1">
      <c r="A44" s="534" t="s">
        <v>461</v>
      </c>
      <c r="B44" s="532"/>
      <c r="C44" s="533"/>
      <c r="D44" s="533"/>
      <c r="E44" s="533"/>
    </row>
    <row r="45" spans="1:20" s="613" customFormat="1" ht="3" hidden="1" customHeight="1">
      <c r="A45" s="610"/>
      <c r="B45" s="534"/>
      <c r="C45" s="534"/>
      <c r="D45" s="535"/>
      <c r="E45" s="535"/>
      <c r="F45" s="535"/>
    </row>
    <row r="46" spans="1:20" ht="48.75" customHeight="1">
      <c r="A46" s="995" t="s">
        <v>550</v>
      </c>
      <c r="B46" s="995"/>
      <c r="C46" s="995"/>
      <c r="D46" s="995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5"/>
      <c r="P46" s="995"/>
      <c r="Q46" s="995"/>
      <c r="R46" s="995"/>
      <c r="S46" s="995"/>
      <c r="T46" s="995"/>
    </row>
    <row r="47" spans="1:20" ht="21.75" customHeight="1">
      <c r="A47" s="995" t="s">
        <v>551</v>
      </c>
      <c r="B47" s="995"/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</row>
    <row r="48" spans="1:20" s="664" customFormat="1" ht="14.25" customHeight="1">
      <c r="C48" s="681"/>
      <c r="D48" s="681"/>
      <c r="E48" s="681"/>
      <c r="F48" s="681"/>
      <c r="G48" s="681"/>
      <c r="N48" s="665"/>
      <c r="O48" s="666"/>
      <c r="P48" s="667"/>
      <c r="Q48" s="667"/>
      <c r="R48" s="667"/>
      <c r="S48" s="667"/>
      <c r="T48" s="667"/>
    </row>
    <row r="49" spans="1:20">
      <c r="A49" s="664"/>
      <c r="B49" s="664"/>
      <c r="C49" s="682"/>
      <c r="D49" s="682"/>
      <c r="E49" s="682"/>
      <c r="F49" s="682"/>
      <c r="G49" s="682"/>
      <c r="H49" s="664"/>
      <c r="I49" s="664"/>
      <c r="J49" s="664"/>
      <c r="K49" s="664"/>
      <c r="L49" s="664"/>
      <c r="M49" s="664"/>
      <c r="N49" s="665"/>
      <c r="O49" s="663"/>
      <c r="P49" s="46"/>
      <c r="Q49" s="46"/>
      <c r="R49" s="46"/>
      <c r="S49" s="46"/>
      <c r="T49" s="46"/>
    </row>
    <row r="50" spans="1:20">
      <c r="A50" s="662"/>
      <c r="B50" s="662"/>
      <c r="C50" s="682"/>
      <c r="D50" s="682"/>
      <c r="E50" s="682"/>
      <c r="F50" s="682"/>
      <c r="G50" s="682"/>
      <c r="H50" s="662"/>
      <c r="I50" s="662"/>
      <c r="J50" s="662"/>
      <c r="K50" s="662"/>
      <c r="L50" s="662"/>
      <c r="M50" s="662"/>
      <c r="N50" s="662"/>
    </row>
    <row r="51" spans="1:20">
      <c r="C51" s="661"/>
      <c r="D51" s="661"/>
      <c r="E51" s="661"/>
      <c r="F51" s="661"/>
      <c r="G51" s="661"/>
    </row>
    <row r="52" spans="1:20">
      <c r="C52" s="665"/>
      <c r="D52" s="665"/>
      <c r="E52" s="665"/>
      <c r="F52" s="665"/>
      <c r="G52" s="665"/>
    </row>
    <row r="53" spans="1:20">
      <c r="C53" s="683"/>
      <c r="D53" s="683"/>
      <c r="E53" s="683"/>
      <c r="F53" s="683"/>
      <c r="G53" s="683"/>
    </row>
    <row r="54" spans="1:20">
      <c r="C54" s="661"/>
      <c r="D54" s="661"/>
      <c r="E54" s="661"/>
      <c r="F54" s="661"/>
      <c r="G54" s="661"/>
    </row>
    <row r="55" spans="1:20">
      <c r="C55" s="664"/>
      <c r="D55" s="664"/>
      <c r="E55" s="664"/>
      <c r="F55" s="664"/>
      <c r="G55" s="664"/>
    </row>
    <row r="56" spans="1:20">
      <c r="C56" s="664"/>
      <c r="D56" s="664"/>
      <c r="E56" s="664"/>
      <c r="F56" s="664"/>
      <c r="G56" s="664"/>
    </row>
    <row r="57" spans="1:20">
      <c r="C57" s="662"/>
      <c r="D57" s="662"/>
      <c r="E57" s="662"/>
      <c r="F57" s="662"/>
      <c r="G57" s="662"/>
    </row>
  </sheetData>
  <mergeCells count="28">
    <mergeCell ref="A46:T46"/>
    <mergeCell ref="A47:T47"/>
    <mergeCell ref="R10:S10"/>
    <mergeCell ref="T10:T12"/>
    <mergeCell ref="C11:C12"/>
    <mergeCell ref="D11:D12"/>
    <mergeCell ref="E11:E12"/>
    <mergeCell ref="F11:F12"/>
    <mergeCell ref="L11:M11"/>
    <mergeCell ref="N11:O11"/>
    <mergeCell ref="P11:Q11"/>
    <mergeCell ref="R11:S11"/>
    <mergeCell ref="I10:I12"/>
    <mergeCell ref="J10:J12"/>
    <mergeCell ref="K10:K12"/>
    <mergeCell ref="L10:M10"/>
    <mergeCell ref="N10:O10"/>
    <mergeCell ref="P10:Q10"/>
    <mergeCell ref="Q1:T1"/>
    <mergeCell ref="A4:T4"/>
    <mergeCell ref="A6:T6"/>
    <mergeCell ref="A7:S7"/>
    <mergeCell ref="A8:B8"/>
    <mergeCell ref="A10:A12"/>
    <mergeCell ref="B10:B12"/>
    <mergeCell ref="C10:F10"/>
    <mergeCell ref="G10:G12"/>
    <mergeCell ref="H10:H12"/>
  </mergeCells>
  <pageMargins left="0.11811023622047245" right="0.11811023622047245" top="0.15748031496062992" bottom="0.15748031496062992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75" zoomScaleNormal="7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W14" sqref="W14"/>
    </sheetView>
  </sheetViews>
  <sheetFormatPr defaultRowHeight="12.75"/>
  <cols>
    <col min="1" max="1" width="23.7109375" style="5" customWidth="1"/>
    <col min="2" max="2" width="9.140625" style="5" customWidth="1"/>
    <col min="3" max="3" width="10" style="5" customWidth="1"/>
    <col min="4" max="4" width="11" style="5" customWidth="1"/>
    <col min="5" max="5" width="10.7109375" style="5" customWidth="1"/>
    <col min="6" max="6" width="10.42578125" style="5" customWidth="1"/>
    <col min="7" max="7" width="8.42578125" style="5" customWidth="1"/>
    <col min="8" max="8" width="11.28515625" style="5" customWidth="1"/>
    <col min="9" max="9" width="14" style="5" customWidth="1"/>
    <col min="10" max="10" width="10.140625" style="5" customWidth="1"/>
    <col min="11" max="11" width="11" style="5" customWidth="1"/>
    <col min="12" max="12" width="8.42578125" style="5" customWidth="1"/>
    <col min="13" max="13" width="10.42578125" style="5" customWidth="1"/>
    <col min="14" max="14" width="10.28515625" style="5" customWidth="1"/>
    <col min="15" max="15" width="11.140625" style="5" customWidth="1"/>
    <col min="16" max="16" width="10.28515625" style="5" customWidth="1"/>
    <col min="17" max="17" width="9.140625" style="5"/>
    <col min="18" max="18" width="10.5703125" style="5" customWidth="1"/>
    <col min="19" max="19" width="10.85546875" style="5" customWidth="1"/>
    <col min="20" max="20" width="9.140625" style="5"/>
    <col min="21" max="21" width="10.140625" style="5" customWidth="1"/>
    <col min="22" max="22" width="9.140625" style="5"/>
    <col min="23" max="23" width="11" style="5" customWidth="1"/>
    <col min="24" max="24" width="10.28515625" style="5" customWidth="1"/>
    <col min="25" max="25" width="10" style="5" customWidth="1"/>
    <col min="26" max="26" width="11.28515625" style="5" customWidth="1"/>
    <col min="27" max="251" width="9.140625" style="5"/>
    <col min="252" max="252" width="23.7109375" style="5" customWidth="1"/>
    <col min="253" max="253" width="9.140625" style="5" customWidth="1"/>
    <col min="254" max="254" width="10" style="5" customWidth="1"/>
    <col min="255" max="255" width="11" style="5" customWidth="1"/>
    <col min="256" max="256" width="9.85546875" style="5" customWidth="1"/>
    <col min="257" max="257" width="10.7109375" style="5" customWidth="1"/>
    <col min="258" max="258" width="10.42578125" style="5" customWidth="1"/>
    <col min="259" max="259" width="8.42578125" style="5" customWidth="1"/>
    <col min="260" max="260" width="11.28515625" style="5" customWidth="1"/>
    <col min="261" max="261" width="10.7109375" style="5" customWidth="1"/>
    <col min="262" max="263" width="10.140625" style="5" customWidth="1"/>
    <col min="264" max="264" width="11" style="5" customWidth="1"/>
    <col min="265" max="265" width="8.42578125" style="5" customWidth="1"/>
    <col min="266" max="266" width="10.42578125" style="5" customWidth="1"/>
    <col min="267" max="267" width="10.28515625" style="5" customWidth="1"/>
    <col min="268" max="268" width="9.7109375" style="5" customWidth="1"/>
    <col min="269" max="269" width="11.140625" style="5" customWidth="1"/>
    <col min="270" max="270" width="10.28515625" style="5" customWidth="1"/>
    <col min="271" max="271" width="9.140625" style="5"/>
    <col min="272" max="272" width="10.5703125" style="5" customWidth="1"/>
    <col min="273" max="273" width="9" style="5" customWidth="1"/>
    <col min="274" max="274" width="10.28515625" style="5" customWidth="1"/>
    <col min="275" max="275" width="9.140625" style="5"/>
    <col min="276" max="276" width="10.140625" style="5" customWidth="1"/>
    <col min="277" max="277" width="9.140625" style="5"/>
    <col min="278" max="278" width="11" style="5" customWidth="1"/>
    <col min="279" max="279" width="10.28515625" style="5" customWidth="1"/>
    <col min="280" max="280" width="10.140625" style="5" customWidth="1"/>
    <col min="281" max="281" width="10" style="5" customWidth="1"/>
    <col min="282" max="282" width="11.28515625" style="5" customWidth="1"/>
    <col min="283" max="507" width="9.140625" style="5"/>
    <col min="508" max="508" width="23.7109375" style="5" customWidth="1"/>
    <col min="509" max="509" width="9.140625" style="5" customWidth="1"/>
    <col min="510" max="510" width="10" style="5" customWidth="1"/>
    <col min="511" max="511" width="11" style="5" customWidth="1"/>
    <col min="512" max="512" width="9.85546875" style="5" customWidth="1"/>
    <col min="513" max="513" width="10.7109375" style="5" customWidth="1"/>
    <col min="514" max="514" width="10.42578125" style="5" customWidth="1"/>
    <col min="515" max="515" width="8.42578125" style="5" customWidth="1"/>
    <col min="516" max="516" width="11.28515625" style="5" customWidth="1"/>
    <col min="517" max="517" width="10.7109375" style="5" customWidth="1"/>
    <col min="518" max="519" width="10.140625" style="5" customWidth="1"/>
    <col min="520" max="520" width="11" style="5" customWidth="1"/>
    <col min="521" max="521" width="8.42578125" style="5" customWidth="1"/>
    <col min="522" max="522" width="10.42578125" style="5" customWidth="1"/>
    <col min="523" max="523" width="10.28515625" style="5" customWidth="1"/>
    <col min="524" max="524" width="9.7109375" style="5" customWidth="1"/>
    <col min="525" max="525" width="11.140625" style="5" customWidth="1"/>
    <col min="526" max="526" width="10.28515625" style="5" customWidth="1"/>
    <col min="527" max="527" width="9.140625" style="5"/>
    <col min="528" max="528" width="10.5703125" style="5" customWidth="1"/>
    <col min="529" max="529" width="9" style="5" customWidth="1"/>
    <col min="530" max="530" width="10.28515625" style="5" customWidth="1"/>
    <col min="531" max="531" width="9.140625" style="5"/>
    <col min="532" max="532" width="10.140625" style="5" customWidth="1"/>
    <col min="533" max="533" width="9.140625" style="5"/>
    <col min="534" max="534" width="11" style="5" customWidth="1"/>
    <col min="535" max="535" width="10.28515625" style="5" customWidth="1"/>
    <col min="536" max="536" width="10.140625" style="5" customWidth="1"/>
    <col min="537" max="537" width="10" style="5" customWidth="1"/>
    <col min="538" max="538" width="11.28515625" style="5" customWidth="1"/>
    <col min="539" max="763" width="9.140625" style="5"/>
    <col min="764" max="764" width="23.7109375" style="5" customWidth="1"/>
    <col min="765" max="765" width="9.140625" style="5" customWidth="1"/>
    <col min="766" max="766" width="10" style="5" customWidth="1"/>
    <col min="767" max="767" width="11" style="5" customWidth="1"/>
    <col min="768" max="768" width="9.85546875" style="5" customWidth="1"/>
    <col min="769" max="769" width="10.7109375" style="5" customWidth="1"/>
    <col min="770" max="770" width="10.42578125" style="5" customWidth="1"/>
    <col min="771" max="771" width="8.42578125" style="5" customWidth="1"/>
    <col min="772" max="772" width="11.28515625" style="5" customWidth="1"/>
    <col min="773" max="773" width="10.7109375" style="5" customWidth="1"/>
    <col min="774" max="775" width="10.140625" style="5" customWidth="1"/>
    <col min="776" max="776" width="11" style="5" customWidth="1"/>
    <col min="777" max="777" width="8.42578125" style="5" customWidth="1"/>
    <col min="778" max="778" width="10.42578125" style="5" customWidth="1"/>
    <col min="779" max="779" width="10.28515625" style="5" customWidth="1"/>
    <col min="780" max="780" width="9.7109375" style="5" customWidth="1"/>
    <col min="781" max="781" width="11.140625" style="5" customWidth="1"/>
    <col min="782" max="782" width="10.28515625" style="5" customWidth="1"/>
    <col min="783" max="783" width="9.140625" style="5"/>
    <col min="784" max="784" width="10.5703125" style="5" customWidth="1"/>
    <col min="785" max="785" width="9" style="5" customWidth="1"/>
    <col min="786" max="786" width="10.28515625" style="5" customWidth="1"/>
    <col min="787" max="787" width="9.140625" style="5"/>
    <col min="788" max="788" width="10.140625" style="5" customWidth="1"/>
    <col min="789" max="789" width="9.140625" style="5"/>
    <col min="790" max="790" width="11" style="5" customWidth="1"/>
    <col min="791" max="791" width="10.28515625" style="5" customWidth="1"/>
    <col min="792" max="792" width="10.140625" style="5" customWidth="1"/>
    <col min="793" max="793" width="10" style="5" customWidth="1"/>
    <col min="794" max="794" width="11.28515625" style="5" customWidth="1"/>
    <col min="795" max="1019" width="9.140625" style="5"/>
    <col min="1020" max="1020" width="23.7109375" style="5" customWidth="1"/>
    <col min="1021" max="1021" width="9.140625" style="5" customWidth="1"/>
    <col min="1022" max="1022" width="10" style="5" customWidth="1"/>
    <col min="1023" max="1023" width="11" style="5" customWidth="1"/>
    <col min="1024" max="1024" width="9.85546875" style="5" customWidth="1"/>
    <col min="1025" max="1025" width="10.7109375" style="5" customWidth="1"/>
    <col min="1026" max="1026" width="10.42578125" style="5" customWidth="1"/>
    <col min="1027" max="1027" width="8.42578125" style="5" customWidth="1"/>
    <col min="1028" max="1028" width="11.28515625" style="5" customWidth="1"/>
    <col min="1029" max="1029" width="10.7109375" style="5" customWidth="1"/>
    <col min="1030" max="1031" width="10.140625" style="5" customWidth="1"/>
    <col min="1032" max="1032" width="11" style="5" customWidth="1"/>
    <col min="1033" max="1033" width="8.42578125" style="5" customWidth="1"/>
    <col min="1034" max="1034" width="10.42578125" style="5" customWidth="1"/>
    <col min="1035" max="1035" width="10.28515625" style="5" customWidth="1"/>
    <col min="1036" max="1036" width="9.7109375" style="5" customWidth="1"/>
    <col min="1037" max="1037" width="11.140625" style="5" customWidth="1"/>
    <col min="1038" max="1038" width="10.28515625" style="5" customWidth="1"/>
    <col min="1039" max="1039" width="9.140625" style="5"/>
    <col min="1040" max="1040" width="10.5703125" style="5" customWidth="1"/>
    <col min="1041" max="1041" width="9" style="5" customWidth="1"/>
    <col min="1042" max="1042" width="10.28515625" style="5" customWidth="1"/>
    <col min="1043" max="1043" width="9.140625" style="5"/>
    <col min="1044" max="1044" width="10.140625" style="5" customWidth="1"/>
    <col min="1045" max="1045" width="9.140625" style="5"/>
    <col min="1046" max="1046" width="11" style="5" customWidth="1"/>
    <col min="1047" max="1047" width="10.28515625" style="5" customWidth="1"/>
    <col min="1048" max="1048" width="10.140625" style="5" customWidth="1"/>
    <col min="1049" max="1049" width="10" style="5" customWidth="1"/>
    <col min="1050" max="1050" width="11.28515625" style="5" customWidth="1"/>
    <col min="1051" max="1275" width="9.140625" style="5"/>
    <col min="1276" max="1276" width="23.7109375" style="5" customWidth="1"/>
    <col min="1277" max="1277" width="9.140625" style="5" customWidth="1"/>
    <col min="1278" max="1278" width="10" style="5" customWidth="1"/>
    <col min="1279" max="1279" width="11" style="5" customWidth="1"/>
    <col min="1280" max="1280" width="9.85546875" style="5" customWidth="1"/>
    <col min="1281" max="1281" width="10.7109375" style="5" customWidth="1"/>
    <col min="1282" max="1282" width="10.42578125" style="5" customWidth="1"/>
    <col min="1283" max="1283" width="8.42578125" style="5" customWidth="1"/>
    <col min="1284" max="1284" width="11.28515625" style="5" customWidth="1"/>
    <col min="1285" max="1285" width="10.7109375" style="5" customWidth="1"/>
    <col min="1286" max="1287" width="10.140625" style="5" customWidth="1"/>
    <col min="1288" max="1288" width="11" style="5" customWidth="1"/>
    <col min="1289" max="1289" width="8.42578125" style="5" customWidth="1"/>
    <col min="1290" max="1290" width="10.42578125" style="5" customWidth="1"/>
    <col min="1291" max="1291" width="10.28515625" style="5" customWidth="1"/>
    <col min="1292" max="1292" width="9.7109375" style="5" customWidth="1"/>
    <col min="1293" max="1293" width="11.140625" style="5" customWidth="1"/>
    <col min="1294" max="1294" width="10.28515625" style="5" customWidth="1"/>
    <col min="1295" max="1295" width="9.140625" style="5"/>
    <col min="1296" max="1296" width="10.5703125" style="5" customWidth="1"/>
    <col min="1297" max="1297" width="9" style="5" customWidth="1"/>
    <col min="1298" max="1298" width="10.28515625" style="5" customWidth="1"/>
    <col min="1299" max="1299" width="9.140625" style="5"/>
    <col min="1300" max="1300" width="10.140625" style="5" customWidth="1"/>
    <col min="1301" max="1301" width="9.140625" style="5"/>
    <col min="1302" max="1302" width="11" style="5" customWidth="1"/>
    <col min="1303" max="1303" width="10.28515625" style="5" customWidth="1"/>
    <col min="1304" max="1304" width="10.140625" style="5" customWidth="1"/>
    <col min="1305" max="1305" width="10" style="5" customWidth="1"/>
    <col min="1306" max="1306" width="11.28515625" style="5" customWidth="1"/>
    <col min="1307" max="1531" width="9.140625" style="5"/>
    <col min="1532" max="1532" width="23.7109375" style="5" customWidth="1"/>
    <col min="1533" max="1533" width="9.140625" style="5" customWidth="1"/>
    <col min="1534" max="1534" width="10" style="5" customWidth="1"/>
    <col min="1535" max="1535" width="11" style="5" customWidth="1"/>
    <col min="1536" max="1536" width="9.85546875" style="5" customWidth="1"/>
    <col min="1537" max="1537" width="10.7109375" style="5" customWidth="1"/>
    <col min="1538" max="1538" width="10.42578125" style="5" customWidth="1"/>
    <col min="1539" max="1539" width="8.42578125" style="5" customWidth="1"/>
    <col min="1540" max="1540" width="11.28515625" style="5" customWidth="1"/>
    <col min="1541" max="1541" width="10.7109375" style="5" customWidth="1"/>
    <col min="1542" max="1543" width="10.140625" style="5" customWidth="1"/>
    <col min="1544" max="1544" width="11" style="5" customWidth="1"/>
    <col min="1545" max="1545" width="8.42578125" style="5" customWidth="1"/>
    <col min="1546" max="1546" width="10.42578125" style="5" customWidth="1"/>
    <col min="1547" max="1547" width="10.28515625" style="5" customWidth="1"/>
    <col min="1548" max="1548" width="9.7109375" style="5" customWidth="1"/>
    <col min="1549" max="1549" width="11.140625" style="5" customWidth="1"/>
    <col min="1550" max="1550" width="10.28515625" style="5" customWidth="1"/>
    <col min="1551" max="1551" width="9.140625" style="5"/>
    <col min="1552" max="1552" width="10.5703125" style="5" customWidth="1"/>
    <col min="1553" max="1553" width="9" style="5" customWidth="1"/>
    <col min="1554" max="1554" width="10.28515625" style="5" customWidth="1"/>
    <col min="1555" max="1555" width="9.140625" style="5"/>
    <col min="1556" max="1556" width="10.140625" style="5" customWidth="1"/>
    <col min="1557" max="1557" width="9.140625" style="5"/>
    <col min="1558" max="1558" width="11" style="5" customWidth="1"/>
    <col min="1559" max="1559" width="10.28515625" style="5" customWidth="1"/>
    <col min="1560" max="1560" width="10.140625" style="5" customWidth="1"/>
    <col min="1561" max="1561" width="10" style="5" customWidth="1"/>
    <col min="1562" max="1562" width="11.28515625" style="5" customWidth="1"/>
    <col min="1563" max="1787" width="9.140625" style="5"/>
    <col min="1788" max="1788" width="23.7109375" style="5" customWidth="1"/>
    <col min="1789" max="1789" width="9.140625" style="5" customWidth="1"/>
    <col min="1790" max="1790" width="10" style="5" customWidth="1"/>
    <col min="1791" max="1791" width="11" style="5" customWidth="1"/>
    <col min="1792" max="1792" width="9.85546875" style="5" customWidth="1"/>
    <col min="1793" max="1793" width="10.7109375" style="5" customWidth="1"/>
    <col min="1794" max="1794" width="10.42578125" style="5" customWidth="1"/>
    <col min="1795" max="1795" width="8.42578125" style="5" customWidth="1"/>
    <col min="1796" max="1796" width="11.28515625" style="5" customWidth="1"/>
    <col min="1797" max="1797" width="10.7109375" style="5" customWidth="1"/>
    <col min="1798" max="1799" width="10.140625" style="5" customWidth="1"/>
    <col min="1800" max="1800" width="11" style="5" customWidth="1"/>
    <col min="1801" max="1801" width="8.42578125" style="5" customWidth="1"/>
    <col min="1802" max="1802" width="10.42578125" style="5" customWidth="1"/>
    <col min="1803" max="1803" width="10.28515625" style="5" customWidth="1"/>
    <col min="1804" max="1804" width="9.7109375" style="5" customWidth="1"/>
    <col min="1805" max="1805" width="11.140625" style="5" customWidth="1"/>
    <col min="1806" max="1806" width="10.28515625" style="5" customWidth="1"/>
    <col min="1807" max="1807" width="9.140625" style="5"/>
    <col min="1808" max="1808" width="10.5703125" style="5" customWidth="1"/>
    <col min="1809" max="1809" width="9" style="5" customWidth="1"/>
    <col min="1810" max="1810" width="10.28515625" style="5" customWidth="1"/>
    <col min="1811" max="1811" width="9.140625" style="5"/>
    <col min="1812" max="1812" width="10.140625" style="5" customWidth="1"/>
    <col min="1813" max="1813" width="9.140625" style="5"/>
    <col min="1814" max="1814" width="11" style="5" customWidth="1"/>
    <col min="1815" max="1815" width="10.28515625" style="5" customWidth="1"/>
    <col min="1816" max="1816" width="10.140625" style="5" customWidth="1"/>
    <col min="1817" max="1817" width="10" style="5" customWidth="1"/>
    <col min="1818" max="1818" width="11.28515625" style="5" customWidth="1"/>
    <col min="1819" max="2043" width="9.140625" style="5"/>
    <col min="2044" max="2044" width="23.7109375" style="5" customWidth="1"/>
    <col min="2045" max="2045" width="9.140625" style="5" customWidth="1"/>
    <col min="2046" max="2046" width="10" style="5" customWidth="1"/>
    <col min="2047" max="2047" width="11" style="5" customWidth="1"/>
    <col min="2048" max="2048" width="9.85546875" style="5" customWidth="1"/>
    <col min="2049" max="2049" width="10.7109375" style="5" customWidth="1"/>
    <col min="2050" max="2050" width="10.42578125" style="5" customWidth="1"/>
    <col min="2051" max="2051" width="8.42578125" style="5" customWidth="1"/>
    <col min="2052" max="2052" width="11.28515625" style="5" customWidth="1"/>
    <col min="2053" max="2053" width="10.7109375" style="5" customWidth="1"/>
    <col min="2054" max="2055" width="10.140625" style="5" customWidth="1"/>
    <col min="2056" max="2056" width="11" style="5" customWidth="1"/>
    <col min="2057" max="2057" width="8.42578125" style="5" customWidth="1"/>
    <col min="2058" max="2058" width="10.42578125" style="5" customWidth="1"/>
    <col min="2059" max="2059" width="10.28515625" style="5" customWidth="1"/>
    <col min="2060" max="2060" width="9.7109375" style="5" customWidth="1"/>
    <col min="2061" max="2061" width="11.140625" style="5" customWidth="1"/>
    <col min="2062" max="2062" width="10.28515625" style="5" customWidth="1"/>
    <col min="2063" max="2063" width="9.140625" style="5"/>
    <col min="2064" max="2064" width="10.5703125" style="5" customWidth="1"/>
    <col min="2065" max="2065" width="9" style="5" customWidth="1"/>
    <col min="2066" max="2066" width="10.28515625" style="5" customWidth="1"/>
    <col min="2067" max="2067" width="9.140625" style="5"/>
    <col min="2068" max="2068" width="10.140625" style="5" customWidth="1"/>
    <col min="2069" max="2069" width="9.140625" style="5"/>
    <col min="2070" max="2070" width="11" style="5" customWidth="1"/>
    <col min="2071" max="2071" width="10.28515625" style="5" customWidth="1"/>
    <col min="2072" max="2072" width="10.140625" style="5" customWidth="1"/>
    <col min="2073" max="2073" width="10" style="5" customWidth="1"/>
    <col min="2074" max="2074" width="11.28515625" style="5" customWidth="1"/>
    <col min="2075" max="2299" width="9.140625" style="5"/>
    <col min="2300" max="2300" width="23.7109375" style="5" customWidth="1"/>
    <col min="2301" max="2301" width="9.140625" style="5" customWidth="1"/>
    <col min="2302" max="2302" width="10" style="5" customWidth="1"/>
    <col min="2303" max="2303" width="11" style="5" customWidth="1"/>
    <col min="2304" max="2304" width="9.85546875" style="5" customWidth="1"/>
    <col min="2305" max="2305" width="10.7109375" style="5" customWidth="1"/>
    <col min="2306" max="2306" width="10.42578125" style="5" customWidth="1"/>
    <col min="2307" max="2307" width="8.42578125" style="5" customWidth="1"/>
    <col min="2308" max="2308" width="11.28515625" style="5" customWidth="1"/>
    <col min="2309" max="2309" width="10.7109375" style="5" customWidth="1"/>
    <col min="2310" max="2311" width="10.140625" style="5" customWidth="1"/>
    <col min="2312" max="2312" width="11" style="5" customWidth="1"/>
    <col min="2313" max="2313" width="8.42578125" style="5" customWidth="1"/>
    <col min="2314" max="2314" width="10.42578125" style="5" customWidth="1"/>
    <col min="2315" max="2315" width="10.28515625" style="5" customWidth="1"/>
    <col min="2316" max="2316" width="9.7109375" style="5" customWidth="1"/>
    <col min="2317" max="2317" width="11.140625" style="5" customWidth="1"/>
    <col min="2318" max="2318" width="10.28515625" style="5" customWidth="1"/>
    <col min="2319" max="2319" width="9.140625" style="5"/>
    <col min="2320" max="2320" width="10.5703125" style="5" customWidth="1"/>
    <col min="2321" max="2321" width="9" style="5" customWidth="1"/>
    <col min="2322" max="2322" width="10.28515625" style="5" customWidth="1"/>
    <col min="2323" max="2323" width="9.140625" style="5"/>
    <col min="2324" max="2324" width="10.140625" style="5" customWidth="1"/>
    <col min="2325" max="2325" width="9.140625" style="5"/>
    <col min="2326" max="2326" width="11" style="5" customWidth="1"/>
    <col min="2327" max="2327" width="10.28515625" style="5" customWidth="1"/>
    <col min="2328" max="2328" width="10.140625" style="5" customWidth="1"/>
    <col min="2329" max="2329" width="10" style="5" customWidth="1"/>
    <col min="2330" max="2330" width="11.28515625" style="5" customWidth="1"/>
    <col min="2331" max="2555" width="9.140625" style="5"/>
    <col min="2556" max="2556" width="23.7109375" style="5" customWidth="1"/>
    <col min="2557" max="2557" width="9.140625" style="5" customWidth="1"/>
    <col min="2558" max="2558" width="10" style="5" customWidth="1"/>
    <col min="2559" max="2559" width="11" style="5" customWidth="1"/>
    <col min="2560" max="2560" width="9.85546875" style="5" customWidth="1"/>
    <col min="2561" max="2561" width="10.7109375" style="5" customWidth="1"/>
    <col min="2562" max="2562" width="10.42578125" style="5" customWidth="1"/>
    <col min="2563" max="2563" width="8.42578125" style="5" customWidth="1"/>
    <col min="2564" max="2564" width="11.28515625" style="5" customWidth="1"/>
    <col min="2565" max="2565" width="10.7109375" style="5" customWidth="1"/>
    <col min="2566" max="2567" width="10.140625" style="5" customWidth="1"/>
    <col min="2568" max="2568" width="11" style="5" customWidth="1"/>
    <col min="2569" max="2569" width="8.42578125" style="5" customWidth="1"/>
    <col min="2570" max="2570" width="10.42578125" style="5" customWidth="1"/>
    <col min="2571" max="2571" width="10.28515625" style="5" customWidth="1"/>
    <col min="2572" max="2572" width="9.7109375" style="5" customWidth="1"/>
    <col min="2573" max="2573" width="11.140625" style="5" customWidth="1"/>
    <col min="2574" max="2574" width="10.28515625" style="5" customWidth="1"/>
    <col min="2575" max="2575" width="9.140625" style="5"/>
    <col min="2576" max="2576" width="10.5703125" style="5" customWidth="1"/>
    <col min="2577" max="2577" width="9" style="5" customWidth="1"/>
    <col min="2578" max="2578" width="10.28515625" style="5" customWidth="1"/>
    <col min="2579" max="2579" width="9.140625" style="5"/>
    <col min="2580" max="2580" width="10.140625" style="5" customWidth="1"/>
    <col min="2581" max="2581" width="9.140625" style="5"/>
    <col min="2582" max="2582" width="11" style="5" customWidth="1"/>
    <col min="2583" max="2583" width="10.28515625" style="5" customWidth="1"/>
    <col min="2584" max="2584" width="10.140625" style="5" customWidth="1"/>
    <col min="2585" max="2585" width="10" style="5" customWidth="1"/>
    <col min="2586" max="2586" width="11.28515625" style="5" customWidth="1"/>
    <col min="2587" max="2811" width="9.140625" style="5"/>
    <col min="2812" max="2812" width="23.7109375" style="5" customWidth="1"/>
    <col min="2813" max="2813" width="9.140625" style="5" customWidth="1"/>
    <col min="2814" max="2814" width="10" style="5" customWidth="1"/>
    <col min="2815" max="2815" width="11" style="5" customWidth="1"/>
    <col min="2816" max="2816" width="9.85546875" style="5" customWidth="1"/>
    <col min="2817" max="2817" width="10.7109375" style="5" customWidth="1"/>
    <col min="2818" max="2818" width="10.42578125" style="5" customWidth="1"/>
    <col min="2819" max="2819" width="8.42578125" style="5" customWidth="1"/>
    <col min="2820" max="2820" width="11.28515625" style="5" customWidth="1"/>
    <col min="2821" max="2821" width="10.7109375" style="5" customWidth="1"/>
    <col min="2822" max="2823" width="10.140625" style="5" customWidth="1"/>
    <col min="2824" max="2824" width="11" style="5" customWidth="1"/>
    <col min="2825" max="2825" width="8.42578125" style="5" customWidth="1"/>
    <col min="2826" max="2826" width="10.42578125" style="5" customWidth="1"/>
    <col min="2827" max="2827" width="10.28515625" style="5" customWidth="1"/>
    <col min="2828" max="2828" width="9.7109375" style="5" customWidth="1"/>
    <col min="2829" max="2829" width="11.140625" style="5" customWidth="1"/>
    <col min="2830" max="2830" width="10.28515625" style="5" customWidth="1"/>
    <col min="2831" max="2831" width="9.140625" style="5"/>
    <col min="2832" max="2832" width="10.5703125" style="5" customWidth="1"/>
    <col min="2833" max="2833" width="9" style="5" customWidth="1"/>
    <col min="2834" max="2834" width="10.28515625" style="5" customWidth="1"/>
    <col min="2835" max="2835" width="9.140625" style="5"/>
    <col min="2836" max="2836" width="10.140625" style="5" customWidth="1"/>
    <col min="2837" max="2837" width="9.140625" style="5"/>
    <col min="2838" max="2838" width="11" style="5" customWidth="1"/>
    <col min="2839" max="2839" width="10.28515625" style="5" customWidth="1"/>
    <col min="2840" max="2840" width="10.140625" style="5" customWidth="1"/>
    <col min="2841" max="2841" width="10" style="5" customWidth="1"/>
    <col min="2842" max="2842" width="11.28515625" style="5" customWidth="1"/>
    <col min="2843" max="3067" width="9.140625" style="5"/>
    <col min="3068" max="3068" width="23.7109375" style="5" customWidth="1"/>
    <col min="3069" max="3069" width="9.140625" style="5" customWidth="1"/>
    <col min="3070" max="3070" width="10" style="5" customWidth="1"/>
    <col min="3071" max="3071" width="11" style="5" customWidth="1"/>
    <col min="3072" max="3072" width="9.85546875" style="5" customWidth="1"/>
    <col min="3073" max="3073" width="10.7109375" style="5" customWidth="1"/>
    <col min="3074" max="3074" width="10.42578125" style="5" customWidth="1"/>
    <col min="3075" max="3075" width="8.42578125" style="5" customWidth="1"/>
    <col min="3076" max="3076" width="11.28515625" style="5" customWidth="1"/>
    <col min="3077" max="3077" width="10.7109375" style="5" customWidth="1"/>
    <col min="3078" max="3079" width="10.140625" style="5" customWidth="1"/>
    <col min="3080" max="3080" width="11" style="5" customWidth="1"/>
    <col min="3081" max="3081" width="8.42578125" style="5" customWidth="1"/>
    <col min="3082" max="3082" width="10.42578125" style="5" customWidth="1"/>
    <col min="3083" max="3083" width="10.28515625" style="5" customWidth="1"/>
    <col min="3084" max="3084" width="9.7109375" style="5" customWidth="1"/>
    <col min="3085" max="3085" width="11.140625" style="5" customWidth="1"/>
    <col min="3086" max="3086" width="10.28515625" style="5" customWidth="1"/>
    <col min="3087" max="3087" width="9.140625" style="5"/>
    <col min="3088" max="3088" width="10.5703125" style="5" customWidth="1"/>
    <col min="3089" max="3089" width="9" style="5" customWidth="1"/>
    <col min="3090" max="3090" width="10.28515625" style="5" customWidth="1"/>
    <col min="3091" max="3091" width="9.140625" style="5"/>
    <col min="3092" max="3092" width="10.140625" style="5" customWidth="1"/>
    <col min="3093" max="3093" width="9.140625" style="5"/>
    <col min="3094" max="3094" width="11" style="5" customWidth="1"/>
    <col min="3095" max="3095" width="10.28515625" style="5" customWidth="1"/>
    <col min="3096" max="3096" width="10.140625" style="5" customWidth="1"/>
    <col min="3097" max="3097" width="10" style="5" customWidth="1"/>
    <col min="3098" max="3098" width="11.28515625" style="5" customWidth="1"/>
    <col min="3099" max="3323" width="9.140625" style="5"/>
    <col min="3324" max="3324" width="23.7109375" style="5" customWidth="1"/>
    <col min="3325" max="3325" width="9.140625" style="5" customWidth="1"/>
    <col min="3326" max="3326" width="10" style="5" customWidth="1"/>
    <col min="3327" max="3327" width="11" style="5" customWidth="1"/>
    <col min="3328" max="3328" width="9.85546875" style="5" customWidth="1"/>
    <col min="3329" max="3329" width="10.7109375" style="5" customWidth="1"/>
    <col min="3330" max="3330" width="10.42578125" style="5" customWidth="1"/>
    <col min="3331" max="3331" width="8.42578125" style="5" customWidth="1"/>
    <col min="3332" max="3332" width="11.28515625" style="5" customWidth="1"/>
    <col min="3333" max="3333" width="10.7109375" style="5" customWidth="1"/>
    <col min="3334" max="3335" width="10.140625" style="5" customWidth="1"/>
    <col min="3336" max="3336" width="11" style="5" customWidth="1"/>
    <col min="3337" max="3337" width="8.42578125" style="5" customWidth="1"/>
    <col min="3338" max="3338" width="10.42578125" style="5" customWidth="1"/>
    <col min="3339" max="3339" width="10.28515625" style="5" customWidth="1"/>
    <col min="3340" max="3340" width="9.7109375" style="5" customWidth="1"/>
    <col min="3341" max="3341" width="11.140625" style="5" customWidth="1"/>
    <col min="3342" max="3342" width="10.28515625" style="5" customWidth="1"/>
    <col min="3343" max="3343" width="9.140625" style="5"/>
    <col min="3344" max="3344" width="10.5703125" style="5" customWidth="1"/>
    <col min="3345" max="3345" width="9" style="5" customWidth="1"/>
    <col min="3346" max="3346" width="10.28515625" style="5" customWidth="1"/>
    <col min="3347" max="3347" width="9.140625" style="5"/>
    <col min="3348" max="3348" width="10.140625" style="5" customWidth="1"/>
    <col min="3349" max="3349" width="9.140625" style="5"/>
    <col min="3350" max="3350" width="11" style="5" customWidth="1"/>
    <col min="3351" max="3351" width="10.28515625" style="5" customWidth="1"/>
    <col min="3352" max="3352" width="10.140625" style="5" customWidth="1"/>
    <col min="3353" max="3353" width="10" style="5" customWidth="1"/>
    <col min="3354" max="3354" width="11.28515625" style="5" customWidth="1"/>
    <col min="3355" max="3579" width="9.140625" style="5"/>
    <col min="3580" max="3580" width="23.7109375" style="5" customWidth="1"/>
    <col min="3581" max="3581" width="9.140625" style="5" customWidth="1"/>
    <col min="3582" max="3582" width="10" style="5" customWidth="1"/>
    <col min="3583" max="3583" width="11" style="5" customWidth="1"/>
    <col min="3584" max="3584" width="9.85546875" style="5" customWidth="1"/>
    <col min="3585" max="3585" width="10.7109375" style="5" customWidth="1"/>
    <col min="3586" max="3586" width="10.42578125" style="5" customWidth="1"/>
    <col min="3587" max="3587" width="8.42578125" style="5" customWidth="1"/>
    <col min="3588" max="3588" width="11.28515625" style="5" customWidth="1"/>
    <col min="3589" max="3589" width="10.7109375" style="5" customWidth="1"/>
    <col min="3590" max="3591" width="10.140625" style="5" customWidth="1"/>
    <col min="3592" max="3592" width="11" style="5" customWidth="1"/>
    <col min="3593" max="3593" width="8.42578125" style="5" customWidth="1"/>
    <col min="3594" max="3594" width="10.42578125" style="5" customWidth="1"/>
    <col min="3595" max="3595" width="10.28515625" style="5" customWidth="1"/>
    <col min="3596" max="3596" width="9.7109375" style="5" customWidth="1"/>
    <col min="3597" max="3597" width="11.140625" style="5" customWidth="1"/>
    <col min="3598" max="3598" width="10.28515625" style="5" customWidth="1"/>
    <col min="3599" max="3599" width="9.140625" style="5"/>
    <col min="3600" max="3600" width="10.5703125" style="5" customWidth="1"/>
    <col min="3601" max="3601" width="9" style="5" customWidth="1"/>
    <col min="3602" max="3602" width="10.28515625" style="5" customWidth="1"/>
    <col min="3603" max="3603" width="9.140625" style="5"/>
    <col min="3604" max="3604" width="10.140625" style="5" customWidth="1"/>
    <col min="3605" max="3605" width="9.140625" style="5"/>
    <col min="3606" max="3606" width="11" style="5" customWidth="1"/>
    <col min="3607" max="3607" width="10.28515625" style="5" customWidth="1"/>
    <col min="3608" max="3608" width="10.140625" style="5" customWidth="1"/>
    <col min="3609" max="3609" width="10" style="5" customWidth="1"/>
    <col min="3610" max="3610" width="11.28515625" style="5" customWidth="1"/>
    <col min="3611" max="3835" width="9.140625" style="5"/>
    <col min="3836" max="3836" width="23.7109375" style="5" customWidth="1"/>
    <col min="3837" max="3837" width="9.140625" style="5" customWidth="1"/>
    <col min="3838" max="3838" width="10" style="5" customWidth="1"/>
    <col min="3839" max="3839" width="11" style="5" customWidth="1"/>
    <col min="3840" max="3840" width="9.85546875" style="5" customWidth="1"/>
    <col min="3841" max="3841" width="10.7109375" style="5" customWidth="1"/>
    <col min="3842" max="3842" width="10.42578125" style="5" customWidth="1"/>
    <col min="3843" max="3843" width="8.42578125" style="5" customWidth="1"/>
    <col min="3844" max="3844" width="11.28515625" style="5" customWidth="1"/>
    <col min="3845" max="3845" width="10.7109375" style="5" customWidth="1"/>
    <col min="3846" max="3847" width="10.140625" style="5" customWidth="1"/>
    <col min="3848" max="3848" width="11" style="5" customWidth="1"/>
    <col min="3849" max="3849" width="8.42578125" style="5" customWidth="1"/>
    <col min="3850" max="3850" width="10.42578125" style="5" customWidth="1"/>
    <col min="3851" max="3851" width="10.28515625" style="5" customWidth="1"/>
    <col min="3852" max="3852" width="9.7109375" style="5" customWidth="1"/>
    <col min="3853" max="3853" width="11.140625" style="5" customWidth="1"/>
    <col min="3854" max="3854" width="10.28515625" style="5" customWidth="1"/>
    <col min="3855" max="3855" width="9.140625" style="5"/>
    <col min="3856" max="3856" width="10.5703125" style="5" customWidth="1"/>
    <col min="3857" max="3857" width="9" style="5" customWidth="1"/>
    <col min="3858" max="3858" width="10.28515625" style="5" customWidth="1"/>
    <col min="3859" max="3859" width="9.140625" style="5"/>
    <col min="3860" max="3860" width="10.140625" style="5" customWidth="1"/>
    <col min="3861" max="3861" width="9.140625" style="5"/>
    <col min="3862" max="3862" width="11" style="5" customWidth="1"/>
    <col min="3863" max="3863" width="10.28515625" style="5" customWidth="1"/>
    <col min="3864" max="3864" width="10.140625" style="5" customWidth="1"/>
    <col min="3865" max="3865" width="10" style="5" customWidth="1"/>
    <col min="3866" max="3866" width="11.28515625" style="5" customWidth="1"/>
    <col min="3867" max="4091" width="9.140625" style="5"/>
    <col min="4092" max="4092" width="23.7109375" style="5" customWidth="1"/>
    <col min="4093" max="4093" width="9.140625" style="5" customWidth="1"/>
    <col min="4094" max="4094" width="10" style="5" customWidth="1"/>
    <col min="4095" max="4095" width="11" style="5" customWidth="1"/>
    <col min="4096" max="4096" width="9.85546875" style="5" customWidth="1"/>
    <col min="4097" max="4097" width="10.7109375" style="5" customWidth="1"/>
    <col min="4098" max="4098" width="10.42578125" style="5" customWidth="1"/>
    <col min="4099" max="4099" width="8.42578125" style="5" customWidth="1"/>
    <col min="4100" max="4100" width="11.28515625" style="5" customWidth="1"/>
    <col min="4101" max="4101" width="10.7109375" style="5" customWidth="1"/>
    <col min="4102" max="4103" width="10.140625" style="5" customWidth="1"/>
    <col min="4104" max="4104" width="11" style="5" customWidth="1"/>
    <col min="4105" max="4105" width="8.42578125" style="5" customWidth="1"/>
    <col min="4106" max="4106" width="10.42578125" style="5" customWidth="1"/>
    <col min="4107" max="4107" width="10.28515625" style="5" customWidth="1"/>
    <col min="4108" max="4108" width="9.7109375" style="5" customWidth="1"/>
    <col min="4109" max="4109" width="11.140625" style="5" customWidth="1"/>
    <col min="4110" max="4110" width="10.28515625" style="5" customWidth="1"/>
    <col min="4111" max="4111" width="9.140625" style="5"/>
    <col min="4112" max="4112" width="10.5703125" style="5" customWidth="1"/>
    <col min="4113" max="4113" width="9" style="5" customWidth="1"/>
    <col min="4114" max="4114" width="10.28515625" style="5" customWidth="1"/>
    <col min="4115" max="4115" width="9.140625" style="5"/>
    <col min="4116" max="4116" width="10.140625" style="5" customWidth="1"/>
    <col min="4117" max="4117" width="9.140625" style="5"/>
    <col min="4118" max="4118" width="11" style="5" customWidth="1"/>
    <col min="4119" max="4119" width="10.28515625" style="5" customWidth="1"/>
    <col min="4120" max="4120" width="10.140625" style="5" customWidth="1"/>
    <col min="4121" max="4121" width="10" style="5" customWidth="1"/>
    <col min="4122" max="4122" width="11.28515625" style="5" customWidth="1"/>
    <col min="4123" max="4347" width="9.140625" style="5"/>
    <col min="4348" max="4348" width="23.7109375" style="5" customWidth="1"/>
    <col min="4349" max="4349" width="9.140625" style="5" customWidth="1"/>
    <col min="4350" max="4350" width="10" style="5" customWidth="1"/>
    <col min="4351" max="4351" width="11" style="5" customWidth="1"/>
    <col min="4352" max="4352" width="9.85546875" style="5" customWidth="1"/>
    <col min="4353" max="4353" width="10.7109375" style="5" customWidth="1"/>
    <col min="4354" max="4354" width="10.42578125" style="5" customWidth="1"/>
    <col min="4355" max="4355" width="8.42578125" style="5" customWidth="1"/>
    <col min="4356" max="4356" width="11.28515625" style="5" customWidth="1"/>
    <col min="4357" max="4357" width="10.7109375" style="5" customWidth="1"/>
    <col min="4358" max="4359" width="10.140625" style="5" customWidth="1"/>
    <col min="4360" max="4360" width="11" style="5" customWidth="1"/>
    <col min="4361" max="4361" width="8.42578125" style="5" customWidth="1"/>
    <col min="4362" max="4362" width="10.42578125" style="5" customWidth="1"/>
    <col min="4363" max="4363" width="10.28515625" style="5" customWidth="1"/>
    <col min="4364" max="4364" width="9.7109375" style="5" customWidth="1"/>
    <col min="4365" max="4365" width="11.140625" style="5" customWidth="1"/>
    <col min="4366" max="4366" width="10.28515625" style="5" customWidth="1"/>
    <col min="4367" max="4367" width="9.140625" style="5"/>
    <col min="4368" max="4368" width="10.5703125" style="5" customWidth="1"/>
    <col min="4369" max="4369" width="9" style="5" customWidth="1"/>
    <col min="4370" max="4370" width="10.28515625" style="5" customWidth="1"/>
    <col min="4371" max="4371" width="9.140625" style="5"/>
    <col min="4372" max="4372" width="10.140625" style="5" customWidth="1"/>
    <col min="4373" max="4373" width="9.140625" style="5"/>
    <col min="4374" max="4374" width="11" style="5" customWidth="1"/>
    <col min="4375" max="4375" width="10.28515625" style="5" customWidth="1"/>
    <col min="4376" max="4376" width="10.140625" style="5" customWidth="1"/>
    <col min="4377" max="4377" width="10" style="5" customWidth="1"/>
    <col min="4378" max="4378" width="11.28515625" style="5" customWidth="1"/>
    <col min="4379" max="4603" width="9.140625" style="5"/>
    <col min="4604" max="4604" width="23.7109375" style="5" customWidth="1"/>
    <col min="4605" max="4605" width="9.140625" style="5" customWidth="1"/>
    <col min="4606" max="4606" width="10" style="5" customWidth="1"/>
    <col min="4607" max="4607" width="11" style="5" customWidth="1"/>
    <col min="4608" max="4608" width="9.85546875" style="5" customWidth="1"/>
    <col min="4609" max="4609" width="10.7109375" style="5" customWidth="1"/>
    <col min="4610" max="4610" width="10.42578125" style="5" customWidth="1"/>
    <col min="4611" max="4611" width="8.42578125" style="5" customWidth="1"/>
    <col min="4612" max="4612" width="11.28515625" style="5" customWidth="1"/>
    <col min="4613" max="4613" width="10.7109375" style="5" customWidth="1"/>
    <col min="4614" max="4615" width="10.140625" style="5" customWidth="1"/>
    <col min="4616" max="4616" width="11" style="5" customWidth="1"/>
    <col min="4617" max="4617" width="8.42578125" style="5" customWidth="1"/>
    <col min="4618" max="4618" width="10.42578125" style="5" customWidth="1"/>
    <col min="4619" max="4619" width="10.28515625" style="5" customWidth="1"/>
    <col min="4620" max="4620" width="9.7109375" style="5" customWidth="1"/>
    <col min="4621" max="4621" width="11.140625" style="5" customWidth="1"/>
    <col min="4622" max="4622" width="10.28515625" style="5" customWidth="1"/>
    <col min="4623" max="4623" width="9.140625" style="5"/>
    <col min="4624" max="4624" width="10.5703125" style="5" customWidth="1"/>
    <col min="4625" max="4625" width="9" style="5" customWidth="1"/>
    <col min="4626" max="4626" width="10.28515625" style="5" customWidth="1"/>
    <col min="4627" max="4627" width="9.140625" style="5"/>
    <col min="4628" max="4628" width="10.140625" style="5" customWidth="1"/>
    <col min="4629" max="4629" width="9.140625" style="5"/>
    <col min="4630" max="4630" width="11" style="5" customWidth="1"/>
    <col min="4631" max="4631" width="10.28515625" style="5" customWidth="1"/>
    <col min="4632" max="4632" width="10.140625" style="5" customWidth="1"/>
    <col min="4633" max="4633" width="10" style="5" customWidth="1"/>
    <col min="4634" max="4634" width="11.28515625" style="5" customWidth="1"/>
    <col min="4635" max="4859" width="9.140625" style="5"/>
    <col min="4860" max="4860" width="23.7109375" style="5" customWidth="1"/>
    <col min="4861" max="4861" width="9.140625" style="5" customWidth="1"/>
    <col min="4862" max="4862" width="10" style="5" customWidth="1"/>
    <col min="4863" max="4863" width="11" style="5" customWidth="1"/>
    <col min="4864" max="4864" width="9.85546875" style="5" customWidth="1"/>
    <col min="4865" max="4865" width="10.7109375" style="5" customWidth="1"/>
    <col min="4866" max="4866" width="10.42578125" style="5" customWidth="1"/>
    <col min="4867" max="4867" width="8.42578125" style="5" customWidth="1"/>
    <col min="4868" max="4868" width="11.28515625" style="5" customWidth="1"/>
    <col min="4869" max="4869" width="10.7109375" style="5" customWidth="1"/>
    <col min="4870" max="4871" width="10.140625" style="5" customWidth="1"/>
    <col min="4872" max="4872" width="11" style="5" customWidth="1"/>
    <col min="4873" max="4873" width="8.42578125" style="5" customWidth="1"/>
    <col min="4874" max="4874" width="10.42578125" style="5" customWidth="1"/>
    <col min="4875" max="4875" width="10.28515625" style="5" customWidth="1"/>
    <col min="4876" max="4876" width="9.7109375" style="5" customWidth="1"/>
    <col min="4877" max="4877" width="11.140625" style="5" customWidth="1"/>
    <col min="4878" max="4878" width="10.28515625" style="5" customWidth="1"/>
    <col min="4879" max="4879" width="9.140625" style="5"/>
    <col min="4880" max="4880" width="10.5703125" style="5" customWidth="1"/>
    <col min="4881" max="4881" width="9" style="5" customWidth="1"/>
    <col min="4882" max="4882" width="10.28515625" style="5" customWidth="1"/>
    <col min="4883" max="4883" width="9.140625" style="5"/>
    <col min="4884" max="4884" width="10.140625" style="5" customWidth="1"/>
    <col min="4885" max="4885" width="9.140625" style="5"/>
    <col min="4886" max="4886" width="11" style="5" customWidth="1"/>
    <col min="4887" max="4887" width="10.28515625" style="5" customWidth="1"/>
    <col min="4888" max="4888" width="10.140625" style="5" customWidth="1"/>
    <col min="4889" max="4889" width="10" style="5" customWidth="1"/>
    <col min="4890" max="4890" width="11.28515625" style="5" customWidth="1"/>
    <col min="4891" max="5115" width="9.140625" style="5"/>
    <col min="5116" max="5116" width="23.7109375" style="5" customWidth="1"/>
    <col min="5117" max="5117" width="9.140625" style="5" customWidth="1"/>
    <col min="5118" max="5118" width="10" style="5" customWidth="1"/>
    <col min="5119" max="5119" width="11" style="5" customWidth="1"/>
    <col min="5120" max="5120" width="9.85546875" style="5" customWidth="1"/>
    <col min="5121" max="5121" width="10.7109375" style="5" customWidth="1"/>
    <col min="5122" max="5122" width="10.42578125" style="5" customWidth="1"/>
    <col min="5123" max="5123" width="8.42578125" style="5" customWidth="1"/>
    <col min="5124" max="5124" width="11.28515625" style="5" customWidth="1"/>
    <col min="5125" max="5125" width="10.7109375" style="5" customWidth="1"/>
    <col min="5126" max="5127" width="10.140625" style="5" customWidth="1"/>
    <col min="5128" max="5128" width="11" style="5" customWidth="1"/>
    <col min="5129" max="5129" width="8.42578125" style="5" customWidth="1"/>
    <col min="5130" max="5130" width="10.42578125" style="5" customWidth="1"/>
    <col min="5131" max="5131" width="10.28515625" style="5" customWidth="1"/>
    <col min="5132" max="5132" width="9.7109375" style="5" customWidth="1"/>
    <col min="5133" max="5133" width="11.140625" style="5" customWidth="1"/>
    <col min="5134" max="5134" width="10.28515625" style="5" customWidth="1"/>
    <col min="5135" max="5135" width="9.140625" style="5"/>
    <col min="5136" max="5136" width="10.5703125" style="5" customWidth="1"/>
    <col min="5137" max="5137" width="9" style="5" customWidth="1"/>
    <col min="5138" max="5138" width="10.28515625" style="5" customWidth="1"/>
    <col min="5139" max="5139" width="9.140625" style="5"/>
    <col min="5140" max="5140" width="10.140625" style="5" customWidth="1"/>
    <col min="5141" max="5141" width="9.140625" style="5"/>
    <col min="5142" max="5142" width="11" style="5" customWidth="1"/>
    <col min="5143" max="5143" width="10.28515625" style="5" customWidth="1"/>
    <col min="5144" max="5144" width="10.140625" style="5" customWidth="1"/>
    <col min="5145" max="5145" width="10" style="5" customWidth="1"/>
    <col min="5146" max="5146" width="11.28515625" style="5" customWidth="1"/>
    <col min="5147" max="5371" width="9.140625" style="5"/>
    <col min="5372" max="5372" width="23.7109375" style="5" customWidth="1"/>
    <col min="5373" max="5373" width="9.140625" style="5" customWidth="1"/>
    <col min="5374" max="5374" width="10" style="5" customWidth="1"/>
    <col min="5375" max="5375" width="11" style="5" customWidth="1"/>
    <col min="5376" max="5376" width="9.85546875" style="5" customWidth="1"/>
    <col min="5377" max="5377" width="10.7109375" style="5" customWidth="1"/>
    <col min="5378" max="5378" width="10.42578125" style="5" customWidth="1"/>
    <col min="5379" max="5379" width="8.42578125" style="5" customWidth="1"/>
    <col min="5380" max="5380" width="11.28515625" style="5" customWidth="1"/>
    <col min="5381" max="5381" width="10.7109375" style="5" customWidth="1"/>
    <col min="5382" max="5383" width="10.140625" style="5" customWidth="1"/>
    <col min="5384" max="5384" width="11" style="5" customWidth="1"/>
    <col min="5385" max="5385" width="8.42578125" style="5" customWidth="1"/>
    <col min="5386" max="5386" width="10.42578125" style="5" customWidth="1"/>
    <col min="5387" max="5387" width="10.28515625" style="5" customWidth="1"/>
    <col min="5388" max="5388" width="9.7109375" style="5" customWidth="1"/>
    <col min="5389" max="5389" width="11.140625" style="5" customWidth="1"/>
    <col min="5390" max="5390" width="10.28515625" style="5" customWidth="1"/>
    <col min="5391" max="5391" width="9.140625" style="5"/>
    <col min="5392" max="5392" width="10.5703125" style="5" customWidth="1"/>
    <col min="5393" max="5393" width="9" style="5" customWidth="1"/>
    <col min="5394" max="5394" width="10.28515625" style="5" customWidth="1"/>
    <col min="5395" max="5395" width="9.140625" style="5"/>
    <col min="5396" max="5396" width="10.140625" style="5" customWidth="1"/>
    <col min="5397" max="5397" width="9.140625" style="5"/>
    <col min="5398" max="5398" width="11" style="5" customWidth="1"/>
    <col min="5399" max="5399" width="10.28515625" style="5" customWidth="1"/>
    <col min="5400" max="5400" width="10.140625" style="5" customWidth="1"/>
    <col min="5401" max="5401" width="10" style="5" customWidth="1"/>
    <col min="5402" max="5402" width="11.28515625" style="5" customWidth="1"/>
    <col min="5403" max="5627" width="9.140625" style="5"/>
    <col min="5628" max="5628" width="23.7109375" style="5" customWidth="1"/>
    <col min="5629" max="5629" width="9.140625" style="5" customWidth="1"/>
    <col min="5630" max="5630" width="10" style="5" customWidth="1"/>
    <col min="5631" max="5631" width="11" style="5" customWidth="1"/>
    <col min="5632" max="5632" width="9.85546875" style="5" customWidth="1"/>
    <col min="5633" max="5633" width="10.7109375" style="5" customWidth="1"/>
    <col min="5634" max="5634" width="10.42578125" style="5" customWidth="1"/>
    <col min="5635" max="5635" width="8.42578125" style="5" customWidth="1"/>
    <col min="5636" max="5636" width="11.28515625" style="5" customWidth="1"/>
    <col min="5637" max="5637" width="10.7109375" style="5" customWidth="1"/>
    <col min="5638" max="5639" width="10.140625" style="5" customWidth="1"/>
    <col min="5640" max="5640" width="11" style="5" customWidth="1"/>
    <col min="5641" max="5641" width="8.42578125" style="5" customWidth="1"/>
    <col min="5642" max="5642" width="10.42578125" style="5" customWidth="1"/>
    <col min="5643" max="5643" width="10.28515625" style="5" customWidth="1"/>
    <col min="5644" max="5644" width="9.7109375" style="5" customWidth="1"/>
    <col min="5645" max="5645" width="11.140625" style="5" customWidth="1"/>
    <col min="5646" max="5646" width="10.28515625" style="5" customWidth="1"/>
    <col min="5647" max="5647" width="9.140625" style="5"/>
    <col min="5648" max="5648" width="10.5703125" style="5" customWidth="1"/>
    <col min="5649" max="5649" width="9" style="5" customWidth="1"/>
    <col min="5650" max="5650" width="10.28515625" style="5" customWidth="1"/>
    <col min="5651" max="5651" width="9.140625" style="5"/>
    <col min="5652" max="5652" width="10.140625" style="5" customWidth="1"/>
    <col min="5653" max="5653" width="9.140625" style="5"/>
    <col min="5654" max="5654" width="11" style="5" customWidth="1"/>
    <col min="5655" max="5655" width="10.28515625" style="5" customWidth="1"/>
    <col min="5656" max="5656" width="10.140625" style="5" customWidth="1"/>
    <col min="5657" max="5657" width="10" style="5" customWidth="1"/>
    <col min="5658" max="5658" width="11.28515625" style="5" customWidth="1"/>
    <col min="5659" max="5883" width="9.140625" style="5"/>
    <col min="5884" max="5884" width="23.7109375" style="5" customWidth="1"/>
    <col min="5885" max="5885" width="9.140625" style="5" customWidth="1"/>
    <col min="5886" max="5886" width="10" style="5" customWidth="1"/>
    <col min="5887" max="5887" width="11" style="5" customWidth="1"/>
    <col min="5888" max="5888" width="9.85546875" style="5" customWidth="1"/>
    <col min="5889" max="5889" width="10.7109375" style="5" customWidth="1"/>
    <col min="5890" max="5890" width="10.42578125" style="5" customWidth="1"/>
    <col min="5891" max="5891" width="8.42578125" style="5" customWidth="1"/>
    <col min="5892" max="5892" width="11.28515625" style="5" customWidth="1"/>
    <col min="5893" max="5893" width="10.7109375" style="5" customWidth="1"/>
    <col min="5894" max="5895" width="10.140625" style="5" customWidth="1"/>
    <col min="5896" max="5896" width="11" style="5" customWidth="1"/>
    <col min="5897" max="5897" width="8.42578125" style="5" customWidth="1"/>
    <col min="5898" max="5898" width="10.42578125" style="5" customWidth="1"/>
    <col min="5899" max="5899" width="10.28515625" style="5" customWidth="1"/>
    <col min="5900" max="5900" width="9.7109375" style="5" customWidth="1"/>
    <col min="5901" max="5901" width="11.140625" style="5" customWidth="1"/>
    <col min="5902" max="5902" width="10.28515625" style="5" customWidth="1"/>
    <col min="5903" max="5903" width="9.140625" style="5"/>
    <col min="5904" max="5904" width="10.5703125" style="5" customWidth="1"/>
    <col min="5905" max="5905" width="9" style="5" customWidth="1"/>
    <col min="5906" max="5906" width="10.28515625" style="5" customWidth="1"/>
    <col min="5907" max="5907" width="9.140625" style="5"/>
    <col min="5908" max="5908" width="10.140625" style="5" customWidth="1"/>
    <col min="5909" max="5909" width="9.140625" style="5"/>
    <col min="5910" max="5910" width="11" style="5" customWidth="1"/>
    <col min="5911" max="5911" width="10.28515625" style="5" customWidth="1"/>
    <col min="5912" max="5912" width="10.140625" style="5" customWidth="1"/>
    <col min="5913" max="5913" width="10" style="5" customWidth="1"/>
    <col min="5914" max="5914" width="11.28515625" style="5" customWidth="1"/>
    <col min="5915" max="6139" width="9.140625" style="5"/>
    <col min="6140" max="6140" width="23.7109375" style="5" customWidth="1"/>
    <col min="6141" max="6141" width="9.140625" style="5" customWidth="1"/>
    <col min="6142" max="6142" width="10" style="5" customWidth="1"/>
    <col min="6143" max="6143" width="11" style="5" customWidth="1"/>
    <col min="6144" max="6144" width="9.85546875" style="5" customWidth="1"/>
    <col min="6145" max="6145" width="10.7109375" style="5" customWidth="1"/>
    <col min="6146" max="6146" width="10.42578125" style="5" customWidth="1"/>
    <col min="6147" max="6147" width="8.42578125" style="5" customWidth="1"/>
    <col min="6148" max="6148" width="11.28515625" style="5" customWidth="1"/>
    <col min="6149" max="6149" width="10.7109375" style="5" customWidth="1"/>
    <col min="6150" max="6151" width="10.140625" style="5" customWidth="1"/>
    <col min="6152" max="6152" width="11" style="5" customWidth="1"/>
    <col min="6153" max="6153" width="8.42578125" style="5" customWidth="1"/>
    <col min="6154" max="6154" width="10.42578125" style="5" customWidth="1"/>
    <col min="6155" max="6155" width="10.28515625" style="5" customWidth="1"/>
    <col min="6156" max="6156" width="9.7109375" style="5" customWidth="1"/>
    <col min="6157" max="6157" width="11.140625" style="5" customWidth="1"/>
    <col min="6158" max="6158" width="10.28515625" style="5" customWidth="1"/>
    <col min="6159" max="6159" width="9.140625" style="5"/>
    <col min="6160" max="6160" width="10.5703125" style="5" customWidth="1"/>
    <col min="6161" max="6161" width="9" style="5" customWidth="1"/>
    <col min="6162" max="6162" width="10.28515625" style="5" customWidth="1"/>
    <col min="6163" max="6163" width="9.140625" style="5"/>
    <col min="6164" max="6164" width="10.140625" style="5" customWidth="1"/>
    <col min="6165" max="6165" width="9.140625" style="5"/>
    <col min="6166" max="6166" width="11" style="5" customWidth="1"/>
    <col min="6167" max="6167" width="10.28515625" style="5" customWidth="1"/>
    <col min="6168" max="6168" width="10.140625" style="5" customWidth="1"/>
    <col min="6169" max="6169" width="10" style="5" customWidth="1"/>
    <col min="6170" max="6170" width="11.28515625" style="5" customWidth="1"/>
    <col min="6171" max="6395" width="9.140625" style="5"/>
    <col min="6396" max="6396" width="23.7109375" style="5" customWidth="1"/>
    <col min="6397" max="6397" width="9.140625" style="5" customWidth="1"/>
    <col min="6398" max="6398" width="10" style="5" customWidth="1"/>
    <col min="6399" max="6399" width="11" style="5" customWidth="1"/>
    <col min="6400" max="6400" width="9.85546875" style="5" customWidth="1"/>
    <col min="6401" max="6401" width="10.7109375" style="5" customWidth="1"/>
    <col min="6402" max="6402" width="10.42578125" style="5" customWidth="1"/>
    <col min="6403" max="6403" width="8.42578125" style="5" customWidth="1"/>
    <col min="6404" max="6404" width="11.28515625" style="5" customWidth="1"/>
    <col min="6405" max="6405" width="10.7109375" style="5" customWidth="1"/>
    <col min="6406" max="6407" width="10.140625" style="5" customWidth="1"/>
    <col min="6408" max="6408" width="11" style="5" customWidth="1"/>
    <col min="6409" max="6409" width="8.42578125" style="5" customWidth="1"/>
    <col min="6410" max="6410" width="10.42578125" style="5" customWidth="1"/>
    <col min="6411" max="6411" width="10.28515625" style="5" customWidth="1"/>
    <col min="6412" max="6412" width="9.7109375" style="5" customWidth="1"/>
    <col min="6413" max="6413" width="11.140625" style="5" customWidth="1"/>
    <col min="6414" max="6414" width="10.28515625" style="5" customWidth="1"/>
    <col min="6415" max="6415" width="9.140625" style="5"/>
    <col min="6416" max="6416" width="10.5703125" style="5" customWidth="1"/>
    <col min="6417" max="6417" width="9" style="5" customWidth="1"/>
    <col min="6418" max="6418" width="10.28515625" style="5" customWidth="1"/>
    <col min="6419" max="6419" width="9.140625" style="5"/>
    <col min="6420" max="6420" width="10.140625" style="5" customWidth="1"/>
    <col min="6421" max="6421" width="9.140625" style="5"/>
    <col min="6422" max="6422" width="11" style="5" customWidth="1"/>
    <col min="6423" max="6423" width="10.28515625" style="5" customWidth="1"/>
    <col min="6424" max="6424" width="10.140625" style="5" customWidth="1"/>
    <col min="6425" max="6425" width="10" style="5" customWidth="1"/>
    <col min="6426" max="6426" width="11.28515625" style="5" customWidth="1"/>
    <col min="6427" max="6651" width="9.140625" style="5"/>
    <col min="6652" max="6652" width="23.7109375" style="5" customWidth="1"/>
    <col min="6653" max="6653" width="9.140625" style="5" customWidth="1"/>
    <col min="6654" max="6654" width="10" style="5" customWidth="1"/>
    <col min="6655" max="6655" width="11" style="5" customWidth="1"/>
    <col min="6656" max="6656" width="9.85546875" style="5" customWidth="1"/>
    <col min="6657" max="6657" width="10.7109375" style="5" customWidth="1"/>
    <col min="6658" max="6658" width="10.42578125" style="5" customWidth="1"/>
    <col min="6659" max="6659" width="8.42578125" style="5" customWidth="1"/>
    <col min="6660" max="6660" width="11.28515625" style="5" customWidth="1"/>
    <col min="6661" max="6661" width="10.7109375" style="5" customWidth="1"/>
    <col min="6662" max="6663" width="10.140625" style="5" customWidth="1"/>
    <col min="6664" max="6664" width="11" style="5" customWidth="1"/>
    <col min="6665" max="6665" width="8.42578125" style="5" customWidth="1"/>
    <col min="6666" max="6666" width="10.42578125" style="5" customWidth="1"/>
    <col min="6667" max="6667" width="10.28515625" style="5" customWidth="1"/>
    <col min="6668" max="6668" width="9.7109375" style="5" customWidth="1"/>
    <col min="6669" max="6669" width="11.140625" style="5" customWidth="1"/>
    <col min="6670" max="6670" width="10.28515625" style="5" customWidth="1"/>
    <col min="6671" max="6671" width="9.140625" style="5"/>
    <col min="6672" max="6672" width="10.5703125" style="5" customWidth="1"/>
    <col min="6673" max="6673" width="9" style="5" customWidth="1"/>
    <col min="6674" max="6674" width="10.28515625" style="5" customWidth="1"/>
    <col min="6675" max="6675" width="9.140625" style="5"/>
    <col min="6676" max="6676" width="10.140625" style="5" customWidth="1"/>
    <col min="6677" max="6677" width="9.140625" style="5"/>
    <col min="6678" max="6678" width="11" style="5" customWidth="1"/>
    <col min="6679" max="6679" width="10.28515625" style="5" customWidth="1"/>
    <col min="6680" max="6680" width="10.140625" style="5" customWidth="1"/>
    <col min="6681" max="6681" width="10" style="5" customWidth="1"/>
    <col min="6682" max="6682" width="11.28515625" style="5" customWidth="1"/>
    <col min="6683" max="6907" width="9.140625" style="5"/>
    <col min="6908" max="6908" width="23.7109375" style="5" customWidth="1"/>
    <col min="6909" max="6909" width="9.140625" style="5" customWidth="1"/>
    <col min="6910" max="6910" width="10" style="5" customWidth="1"/>
    <col min="6911" max="6911" width="11" style="5" customWidth="1"/>
    <col min="6912" max="6912" width="9.85546875" style="5" customWidth="1"/>
    <col min="6913" max="6913" width="10.7109375" style="5" customWidth="1"/>
    <col min="6914" max="6914" width="10.42578125" style="5" customWidth="1"/>
    <col min="6915" max="6915" width="8.42578125" style="5" customWidth="1"/>
    <col min="6916" max="6916" width="11.28515625" style="5" customWidth="1"/>
    <col min="6917" max="6917" width="10.7109375" style="5" customWidth="1"/>
    <col min="6918" max="6919" width="10.140625" style="5" customWidth="1"/>
    <col min="6920" max="6920" width="11" style="5" customWidth="1"/>
    <col min="6921" max="6921" width="8.42578125" style="5" customWidth="1"/>
    <col min="6922" max="6922" width="10.42578125" style="5" customWidth="1"/>
    <col min="6923" max="6923" width="10.28515625" style="5" customWidth="1"/>
    <col min="6924" max="6924" width="9.7109375" style="5" customWidth="1"/>
    <col min="6925" max="6925" width="11.140625" style="5" customWidth="1"/>
    <col min="6926" max="6926" width="10.28515625" style="5" customWidth="1"/>
    <col min="6927" max="6927" width="9.140625" style="5"/>
    <col min="6928" max="6928" width="10.5703125" style="5" customWidth="1"/>
    <col min="6929" max="6929" width="9" style="5" customWidth="1"/>
    <col min="6930" max="6930" width="10.28515625" style="5" customWidth="1"/>
    <col min="6931" max="6931" width="9.140625" style="5"/>
    <col min="6932" max="6932" width="10.140625" style="5" customWidth="1"/>
    <col min="6933" max="6933" width="9.140625" style="5"/>
    <col min="6934" max="6934" width="11" style="5" customWidth="1"/>
    <col min="6935" max="6935" width="10.28515625" style="5" customWidth="1"/>
    <col min="6936" max="6936" width="10.140625" style="5" customWidth="1"/>
    <col min="6937" max="6937" width="10" style="5" customWidth="1"/>
    <col min="6938" max="6938" width="11.28515625" style="5" customWidth="1"/>
    <col min="6939" max="7163" width="9.140625" style="5"/>
    <col min="7164" max="7164" width="23.7109375" style="5" customWidth="1"/>
    <col min="7165" max="7165" width="9.140625" style="5" customWidth="1"/>
    <col min="7166" max="7166" width="10" style="5" customWidth="1"/>
    <col min="7167" max="7167" width="11" style="5" customWidth="1"/>
    <col min="7168" max="7168" width="9.85546875" style="5" customWidth="1"/>
    <col min="7169" max="7169" width="10.7109375" style="5" customWidth="1"/>
    <col min="7170" max="7170" width="10.42578125" style="5" customWidth="1"/>
    <col min="7171" max="7171" width="8.42578125" style="5" customWidth="1"/>
    <col min="7172" max="7172" width="11.28515625" style="5" customWidth="1"/>
    <col min="7173" max="7173" width="10.7109375" style="5" customWidth="1"/>
    <col min="7174" max="7175" width="10.140625" style="5" customWidth="1"/>
    <col min="7176" max="7176" width="11" style="5" customWidth="1"/>
    <col min="7177" max="7177" width="8.42578125" style="5" customWidth="1"/>
    <col min="7178" max="7178" width="10.42578125" style="5" customWidth="1"/>
    <col min="7179" max="7179" width="10.28515625" style="5" customWidth="1"/>
    <col min="7180" max="7180" width="9.7109375" style="5" customWidth="1"/>
    <col min="7181" max="7181" width="11.140625" style="5" customWidth="1"/>
    <col min="7182" max="7182" width="10.28515625" style="5" customWidth="1"/>
    <col min="7183" max="7183" width="9.140625" style="5"/>
    <col min="7184" max="7184" width="10.5703125" style="5" customWidth="1"/>
    <col min="7185" max="7185" width="9" style="5" customWidth="1"/>
    <col min="7186" max="7186" width="10.28515625" style="5" customWidth="1"/>
    <col min="7187" max="7187" width="9.140625" style="5"/>
    <col min="7188" max="7188" width="10.140625" style="5" customWidth="1"/>
    <col min="7189" max="7189" width="9.140625" style="5"/>
    <col min="7190" max="7190" width="11" style="5" customWidth="1"/>
    <col min="7191" max="7191" width="10.28515625" style="5" customWidth="1"/>
    <col min="7192" max="7192" width="10.140625" style="5" customWidth="1"/>
    <col min="7193" max="7193" width="10" style="5" customWidth="1"/>
    <col min="7194" max="7194" width="11.28515625" style="5" customWidth="1"/>
    <col min="7195" max="7419" width="9.140625" style="5"/>
    <col min="7420" max="7420" width="23.7109375" style="5" customWidth="1"/>
    <col min="7421" max="7421" width="9.140625" style="5" customWidth="1"/>
    <col min="7422" max="7422" width="10" style="5" customWidth="1"/>
    <col min="7423" max="7423" width="11" style="5" customWidth="1"/>
    <col min="7424" max="7424" width="9.85546875" style="5" customWidth="1"/>
    <col min="7425" max="7425" width="10.7109375" style="5" customWidth="1"/>
    <col min="7426" max="7426" width="10.42578125" style="5" customWidth="1"/>
    <col min="7427" max="7427" width="8.42578125" style="5" customWidth="1"/>
    <col min="7428" max="7428" width="11.28515625" style="5" customWidth="1"/>
    <col min="7429" max="7429" width="10.7109375" style="5" customWidth="1"/>
    <col min="7430" max="7431" width="10.140625" style="5" customWidth="1"/>
    <col min="7432" max="7432" width="11" style="5" customWidth="1"/>
    <col min="7433" max="7433" width="8.42578125" style="5" customWidth="1"/>
    <col min="7434" max="7434" width="10.42578125" style="5" customWidth="1"/>
    <col min="7435" max="7435" width="10.28515625" style="5" customWidth="1"/>
    <col min="7436" max="7436" width="9.7109375" style="5" customWidth="1"/>
    <col min="7437" max="7437" width="11.140625" style="5" customWidth="1"/>
    <col min="7438" max="7438" width="10.28515625" style="5" customWidth="1"/>
    <col min="7439" max="7439" width="9.140625" style="5"/>
    <col min="7440" max="7440" width="10.5703125" style="5" customWidth="1"/>
    <col min="7441" max="7441" width="9" style="5" customWidth="1"/>
    <col min="7442" max="7442" width="10.28515625" style="5" customWidth="1"/>
    <col min="7443" max="7443" width="9.140625" style="5"/>
    <col min="7444" max="7444" width="10.140625" style="5" customWidth="1"/>
    <col min="7445" max="7445" width="9.140625" style="5"/>
    <col min="7446" max="7446" width="11" style="5" customWidth="1"/>
    <col min="7447" max="7447" width="10.28515625" style="5" customWidth="1"/>
    <col min="7448" max="7448" width="10.140625" style="5" customWidth="1"/>
    <col min="7449" max="7449" width="10" style="5" customWidth="1"/>
    <col min="7450" max="7450" width="11.28515625" style="5" customWidth="1"/>
    <col min="7451" max="7675" width="9.140625" style="5"/>
    <col min="7676" max="7676" width="23.7109375" style="5" customWidth="1"/>
    <col min="7677" max="7677" width="9.140625" style="5" customWidth="1"/>
    <col min="7678" max="7678" width="10" style="5" customWidth="1"/>
    <col min="7679" max="7679" width="11" style="5" customWidth="1"/>
    <col min="7680" max="7680" width="9.85546875" style="5" customWidth="1"/>
    <col min="7681" max="7681" width="10.7109375" style="5" customWidth="1"/>
    <col min="7682" max="7682" width="10.42578125" style="5" customWidth="1"/>
    <col min="7683" max="7683" width="8.42578125" style="5" customWidth="1"/>
    <col min="7684" max="7684" width="11.28515625" style="5" customWidth="1"/>
    <col min="7685" max="7685" width="10.7109375" style="5" customWidth="1"/>
    <col min="7686" max="7687" width="10.140625" style="5" customWidth="1"/>
    <col min="7688" max="7688" width="11" style="5" customWidth="1"/>
    <col min="7689" max="7689" width="8.42578125" style="5" customWidth="1"/>
    <col min="7690" max="7690" width="10.42578125" style="5" customWidth="1"/>
    <col min="7691" max="7691" width="10.28515625" style="5" customWidth="1"/>
    <col min="7692" max="7692" width="9.7109375" style="5" customWidth="1"/>
    <col min="7693" max="7693" width="11.140625" style="5" customWidth="1"/>
    <col min="7694" max="7694" width="10.28515625" style="5" customWidth="1"/>
    <col min="7695" max="7695" width="9.140625" style="5"/>
    <col min="7696" max="7696" width="10.5703125" style="5" customWidth="1"/>
    <col min="7697" max="7697" width="9" style="5" customWidth="1"/>
    <col min="7698" max="7698" width="10.28515625" style="5" customWidth="1"/>
    <col min="7699" max="7699" width="9.140625" style="5"/>
    <col min="7700" max="7700" width="10.140625" style="5" customWidth="1"/>
    <col min="7701" max="7701" width="9.140625" style="5"/>
    <col min="7702" max="7702" width="11" style="5" customWidth="1"/>
    <col min="7703" max="7703" width="10.28515625" style="5" customWidth="1"/>
    <col min="7704" max="7704" width="10.140625" style="5" customWidth="1"/>
    <col min="7705" max="7705" width="10" style="5" customWidth="1"/>
    <col min="7706" max="7706" width="11.28515625" style="5" customWidth="1"/>
    <col min="7707" max="7931" width="9.140625" style="5"/>
    <col min="7932" max="7932" width="23.7109375" style="5" customWidth="1"/>
    <col min="7933" max="7933" width="9.140625" style="5" customWidth="1"/>
    <col min="7934" max="7934" width="10" style="5" customWidth="1"/>
    <col min="7935" max="7935" width="11" style="5" customWidth="1"/>
    <col min="7936" max="7936" width="9.85546875" style="5" customWidth="1"/>
    <col min="7937" max="7937" width="10.7109375" style="5" customWidth="1"/>
    <col min="7938" max="7938" width="10.42578125" style="5" customWidth="1"/>
    <col min="7939" max="7939" width="8.42578125" style="5" customWidth="1"/>
    <col min="7940" max="7940" width="11.28515625" style="5" customWidth="1"/>
    <col min="7941" max="7941" width="10.7109375" style="5" customWidth="1"/>
    <col min="7942" max="7943" width="10.140625" style="5" customWidth="1"/>
    <col min="7944" max="7944" width="11" style="5" customWidth="1"/>
    <col min="7945" max="7945" width="8.42578125" style="5" customWidth="1"/>
    <col min="7946" max="7946" width="10.42578125" style="5" customWidth="1"/>
    <col min="7947" max="7947" width="10.28515625" style="5" customWidth="1"/>
    <col min="7948" max="7948" width="9.7109375" style="5" customWidth="1"/>
    <col min="7949" max="7949" width="11.140625" style="5" customWidth="1"/>
    <col min="7950" max="7950" width="10.28515625" style="5" customWidth="1"/>
    <col min="7951" max="7951" width="9.140625" style="5"/>
    <col min="7952" max="7952" width="10.5703125" style="5" customWidth="1"/>
    <col min="7953" max="7953" width="9" style="5" customWidth="1"/>
    <col min="7954" max="7954" width="10.28515625" style="5" customWidth="1"/>
    <col min="7955" max="7955" width="9.140625" style="5"/>
    <col min="7956" max="7956" width="10.140625" style="5" customWidth="1"/>
    <col min="7957" max="7957" width="9.140625" style="5"/>
    <col min="7958" max="7958" width="11" style="5" customWidth="1"/>
    <col min="7959" max="7959" width="10.28515625" style="5" customWidth="1"/>
    <col min="7960" max="7960" width="10.140625" style="5" customWidth="1"/>
    <col min="7961" max="7961" width="10" style="5" customWidth="1"/>
    <col min="7962" max="7962" width="11.28515625" style="5" customWidth="1"/>
    <col min="7963" max="8187" width="9.140625" style="5"/>
    <col min="8188" max="8188" width="23.7109375" style="5" customWidth="1"/>
    <col min="8189" max="8189" width="9.140625" style="5" customWidth="1"/>
    <col min="8190" max="8190" width="10" style="5" customWidth="1"/>
    <col min="8191" max="8191" width="11" style="5" customWidth="1"/>
    <col min="8192" max="8192" width="9.85546875" style="5" customWidth="1"/>
    <col min="8193" max="8193" width="10.7109375" style="5" customWidth="1"/>
    <col min="8194" max="8194" width="10.42578125" style="5" customWidth="1"/>
    <col min="8195" max="8195" width="8.42578125" style="5" customWidth="1"/>
    <col min="8196" max="8196" width="11.28515625" style="5" customWidth="1"/>
    <col min="8197" max="8197" width="10.7109375" style="5" customWidth="1"/>
    <col min="8198" max="8199" width="10.140625" style="5" customWidth="1"/>
    <col min="8200" max="8200" width="11" style="5" customWidth="1"/>
    <col min="8201" max="8201" width="8.42578125" style="5" customWidth="1"/>
    <col min="8202" max="8202" width="10.42578125" style="5" customWidth="1"/>
    <col min="8203" max="8203" width="10.28515625" style="5" customWidth="1"/>
    <col min="8204" max="8204" width="9.7109375" style="5" customWidth="1"/>
    <col min="8205" max="8205" width="11.140625" style="5" customWidth="1"/>
    <col min="8206" max="8206" width="10.28515625" style="5" customWidth="1"/>
    <col min="8207" max="8207" width="9.140625" style="5"/>
    <col min="8208" max="8208" width="10.5703125" style="5" customWidth="1"/>
    <col min="8209" max="8209" width="9" style="5" customWidth="1"/>
    <col min="8210" max="8210" width="10.28515625" style="5" customWidth="1"/>
    <col min="8211" max="8211" width="9.140625" style="5"/>
    <col min="8212" max="8212" width="10.140625" style="5" customWidth="1"/>
    <col min="8213" max="8213" width="9.140625" style="5"/>
    <col min="8214" max="8214" width="11" style="5" customWidth="1"/>
    <col min="8215" max="8215" width="10.28515625" style="5" customWidth="1"/>
    <col min="8216" max="8216" width="10.140625" style="5" customWidth="1"/>
    <col min="8217" max="8217" width="10" style="5" customWidth="1"/>
    <col min="8218" max="8218" width="11.28515625" style="5" customWidth="1"/>
    <col min="8219" max="8443" width="9.140625" style="5"/>
    <col min="8444" max="8444" width="23.7109375" style="5" customWidth="1"/>
    <col min="8445" max="8445" width="9.140625" style="5" customWidth="1"/>
    <col min="8446" max="8446" width="10" style="5" customWidth="1"/>
    <col min="8447" max="8447" width="11" style="5" customWidth="1"/>
    <col min="8448" max="8448" width="9.85546875" style="5" customWidth="1"/>
    <col min="8449" max="8449" width="10.7109375" style="5" customWidth="1"/>
    <col min="8450" max="8450" width="10.42578125" style="5" customWidth="1"/>
    <col min="8451" max="8451" width="8.42578125" style="5" customWidth="1"/>
    <col min="8452" max="8452" width="11.28515625" style="5" customWidth="1"/>
    <col min="8453" max="8453" width="10.7109375" style="5" customWidth="1"/>
    <col min="8454" max="8455" width="10.140625" style="5" customWidth="1"/>
    <col min="8456" max="8456" width="11" style="5" customWidth="1"/>
    <col min="8457" max="8457" width="8.42578125" style="5" customWidth="1"/>
    <col min="8458" max="8458" width="10.42578125" style="5" customWidth="1"/>
    <col min="8459" max="8459" width="10.28515625" style="5" customWidth="1"/>
    <col min="8460" max="8460" width="9.7109375" style="5" customWidth="1"/>
    <col min="8461" max="8461" width="11.140625" style="5" customWidth="1"/>
    <col min="8462" max="8462" width="10.28515625" style="5" customWidth="1"/>
    <col min="8463" max="8463" width="9.140625" style="5"/>
    <col min="8464" max="8464" width="10.5703125" style="5" customWidth="1"/>
    <col min="8465" max="8465" width="9" style="5" customWidth="1"/>
    <col min="8466" max="8466" width="10.28515625" style="5" customWidth="1"/>
    <col min="8467" max="8467" width="9.140625" style="5"/>
    <col min="8468" max="8468" width="10.140625" style="5" customWidth="1"/>
    <col min="8469" max="8469" width="9.140625" style="5"/>
    <col min="8470" max="8470" width="11" style="5" customWidth="1"/>
    <col min="8471" max="8471" width="10.28515625" style="5" customWidth="1"/>
    <col min="8472" max="8472" width="10.140625" style="5" customWidth="1"/>
    <col min="8473" max="8473" width="10" style="5" customWidth="1"/>
    <col min="8474" max="8474" width="11.28515625" style="5" customWidth="1"/>
    <col min="8475" max="8699" width="9.140625" style="5"/>
    <col min="8700" max="8700" width="23.7109375" style="5" customWidth="1"/>
    <col min="8701" max="8701" width="9.140625" style="5" customWidth="1"/>
    <col min="8702" max="8702" width="10" style="5" customWidth="1"/>
    <col min="8703" max="8703" width="11" style="5" customWidth="1"/>
    <col min="8704" max="8704" width="9.85546875" style="5" customWidth="1"/>
    <col min="8705" max="8705" width="10.7109375" style="5" customWidth="1"/>
    <col min="8706" max="8706" width="10.42578125" style="5" customWidth="1"/>
    <col min="8707" max="8707" width="8.42578125" style="5" customWidth="1"/>
    <col min="8708" max="8708" width="11.28515625" style="5" customWidth="1"/>
    <col min="8709" max="8709" width="10.7109375" style="5" customWidth="1"/>
    <col min="8710" max="8711" width="10.140625" style="5" customWidth="1"/>
    <col min="8712" max="8712" width="11" style="5" customWidth="1"/>
    <col min="8713" max="8713" width="8.42578125" style="5" customWidth="1"/>
    <col min="8714" max="8714" width="10.42578125" style="5" customWidth="1"/>
    <col min="8715" max="8715" width="10.28515625" style="5" customWidth="1"/>
    <col min="8716" max="8716" width="9.7109375" style="5" customWidth="1"/>
    <col min="8717" max="8717" width="11.140625" style="5" customWidth="1"/>
    <col min="8718" max="8718" width="10.28515625" style="5" customWidth="1"/>
    <col min="8719" max="8719" width="9.140625" style="5"/>
    <col min="8720" max="8720" width="10.5703125" style="5" customWidth="1"/>
    <col min="8721" max="8721" width="9" style="5" customWidth="1"/>
    <col min="8722" max="8722" width="10.28515625" style="5" customWidth="1"/>
    <col min="8723" max="8723" width="9.140625" style="5"/>
    <col min="8724" max="8724" width="10.140625" style="5" customWidth="1"/>
    <col min="8725" max="8725" width="9.140625" style="5"/>
    <col min="8726" max="8726" width="11" style="5" customWidth="1"/>
    <col min="8727" max="8727" width="10.28515625" style="5" customWidth="1"/>
    <col min="8728" max="8728" width="10.140625" style="5" customWidth="1"/>
    <col min="8729" max="8729" width="10" style="5" customWidth="1"/>
    <col min="8730" max="8730" width="11.28515625" style="5" customWidth="1"/>
    <col min="8731" max="8955" width="9.140625" style="5"/>
    <col min="8956" max="8956" width="23.7109375" style="5" customWidth="1"/>
    <col min="8957" max="8957" width="9.140625" style="5" customWidth="1"/>
    <col min="8958" max="8958" width="10" style="5" customWidth="1"/>
    <col min="8959" max="8959" width="11" style="5" customWidth="1"/>
    <col min="8960" max="8960" width="9.85546875" style="5" customWidth="1"/>
    <col min="8961" max="8961" width="10.7109375" style="5" customWidth="1"/>
    <col min="8962" max="8962" width="10.42578125" style="5" customWidth="1"/>
    <col min="8963" max="8963" width="8.42578125" style="5" customWidth="1"/>
    <col min="8964" max="8964" width="11.28515625" style="5" customWidth="1"/>
    <col min="8965" max="8965" width="10.7109375" style="5" customWidth="1"/>
    <col min="8966" max="8967" width="10.140625" style="5" customWidth="1"/>
    <col min="8968" max="8968" width="11" style="5" customWidth="1"/>
    <col min="8969" max="8969" width="8.42578125" style="5" customWidth="1"/>
    <col min="8970" max="8970" width="10.42578125" style="5" customWidth="1"/>
    <col min="8971" max="8971" width="10.28515625" style="5" customWidth="1"/>
    <col min="8972" max="8972" width="9.7109375" style="5" customWidth="1"/>
    <col min="8973" max="8973" width="11.140625" style="5" customWidth="1"/>
    <col min="8974" max="8974" width="10.28515625" style="5" customWidth="1"/>
    <col min="8975" max="8975" width="9.140625" style="5"/>
    <col min="8976" max="8976" width="10.5703125" style="5" customWidth="1"/>
    <col min="8977" max="8977" width="9" style="5" customWidth="1"/>
    <col min="8978" max="8978" width="10.28515625" style="5" customWidth="1"/>
    <col min="8979" max="8979" width="9.140625" style="5"/>
    <col min="8980" max="8980" width="10.140625" style="5" customWidth="1"/>
    <col min="8981" max="8981" width="9.140625" style="5"/>
    <col min="8982" max="8982" width="11" style="5" customWidth="1"/>
    <col min="8983" max="8983" width="10.28515625" style="5" customWidth="1"/>
    <col min="8984" max="8984" width="10.140625" style="5" customWidth="1"/>
    <col min="8985" max="8985" width="10" style="5" customWidth="1"/>
    <col min="8986" max="8986" width="11.28515625" style="5" customWidth="1"/>
    <col min="8987" max="9211" width="9.140625" style="5"/>
    <col min="9212" max="9212" width="23.7109375" style="5" customWidth="1"/>
    <col min="9213" max="9213" width="9.140625" style="5" customWidth="1"/>
    <col min="9214" max="9214" width="10" style="5" customWidth="1"/>
    <col min="9215" max="9215" width="11" style="5" customWidth="1"/>
    <col min="9216" max="9216" width="9.85546875" style="5" customWidth="1"/>
    <col min="9217" max="9217" width="10.7109375" style="5" customWidth="1"/>
    <col min="9218" max="9218" width="10.42578125" style="5" customWidth="1"/>
    <col min="9219" max="9219" width="8.42578125" style="5" customWidth="1"/>
    <col min="9220" max="9220" width="11.28515625" style="5" customWidth="1"/>
    <col min="9221" max="9221" width="10.7109375" style="5" customWidth="1"/>
    <col min="9222" max="9223" width="10.140625" style="5" customWidth="1"/>
    <col min="9224" max="9224" width="11" style="5" customWidth="1"/>
    <col min="9225" max="9225" width="8.42578125" style="5" customWidth="1"/>
    <col min="9226" max="9226" width="10.42578125" style="5" customWidth="1"/>
    <col min="9227" max="9227" width="10.28515625" style="5" customWidth="1"/>
    <col min="9228" max="9228" width="9.7109375" style="5" customWidth="1"/>
    <col min="9229" max="9229" width="11.140625" style="5" customWidth="1"/>
    <col min="9230" max="9230" width="10.28515625" style="5" customWidth="1"/>
    <col min="9231" max="9231" width="9.140625" style="5"/>
    <col min="9232" max="9232" width="10.5703125" style="5" customWidth="1"/>
    <col min="9233" max="9233" width="9" style="5" customWidth="1"/>
    <col min="9234" max="9234" width="10.28515625" style="5" customWidth="1"/>
    <col min="9235" max="9235" width="9.140625" style="5"/>
    <col min="9236" max="9236" width="10.140625" style="5" customWidth="1"/>
    <col min="9237" max="9237" width="9.140625" style="5"/>
    <col min="9238" max="9238" width="11" style="5" customWidth="1"/>
    <col min="9239" max="9239" width="10.28515625" style="5" customWidth="1"/>
    <col min="9240" max="9240" width="10.140625" style="5" customWidth="1"/>
    <col min="9241" max="9241" width="10" style="5" customWidth="1"/>
    <col min="9242" max="9242" width="11.28515625" style="5" customWidth="1"/>
    <col min="9243" max="9467" width="9.140625" style="5"/>
    <col min="9468" max="9468" width="23.7109375" style="5" customWidth="1"/>
    <col min="9469" max="9469" width="9.140625" style="5" customWidth="1"/>
    <col min="9470" max="9470" width="10" style="5" customWidth="1"/>
    <col min="9471" max="9471" width="11" style="5" customWidth="1"/>
    <col min="9472" max="9472" width="9.85546875" style="5" customWidth="1"/>
    <col min="9473" max="9473" width="10.7109375" style="5" customWidth="1"/>
    <col min="9474" max="9474" width="10.42578125" style="5" customWidth="1"/>
    <col min="9475" max="9475" width="8.42578125" style="5" customWidth="1"/>
    <col min="9476" max="9476" width="11.28515625" style="5" customWidth="1"/>
    <col min="9477" max="9477" width="10.7109375" style="5" customWidth="1"/>
    <col min="9478" max="9479" width="10.140625" style="5" customWidth="1"/>
    <col min="9480" max="9480" width="11" style="5" customWidth="1"/>
    <col min="9481" max="9481" width="8.42578125" style="5" customWidth="1"/>
    <col min="9482" max="9482" width="10.42578125" style="5" customWidth="1"/>
    <col min="9483" max="9483" width="10.28515625" style="5" customWidth="1"/>
    <col min="9484" max="9484" width="9.7109375" style="5" customWidth="1"/>
    <col min="9485" max="9485" width="11.140625" style="5" customWidth="1"/>
    <col min="9486" max="9486" width="10.28515625" style="5" customWidth="1"/>
    <col min="9487" max="9487" width="9.140625" style="5"/>
    <col min="9488" max="9488" width="10.5703125" style="5" customWidth="1"/>
    <col min="9489" max="9489" width="9" style="5" customWidth="1"/>
    <col min="9490" max="9490" width="10.28515625" style="5" customWidth="1"/>
    <col min="9491" max="9491" width="9.140625" style="5"/>
    <col min="9492" max="9492" width="10.140625" style="5" customWidth="1"/>
    <col min="9493" max="9493" width="9.140625" style="5"/>
    <col min="9494" max="9494" width="11" style="5" customWidth="1"/>
    <col min="9495" max="9495" width="10.28515625" style="5" customWidth="1"/>
    <col min="9496" max="9496" width="10.140625" style="5" customWidth="1"/>
    <col min="9497" max="9497" width="10" style="5" customWidth="1"/>
    <col min="9498" max="9498" width="11.28515625" style="5" customWidth="1"/>
    <col min="9499" max="9723" width="9.140625" style="5"/>
    <col min="9724" max="9724" width="23.7109375" style="5" customWidth="1"/>
    <col min="9725" max="9725" width="9.140625" style="5" customWidth="1"/>
    <col min="9726" max="9726" width="10" style="5" customWidth="1"/>
    <col min="9727" max="9727" width="11" style="5" customWidth="1"/>
    <col min="9728" max="9728" width="9.85546875" style="5" customWidth="1"/>
    <col min="9729" max="9729" width="10.7109375" style="5" customWidth="1"/>
    <col min="9730" max="9730" width="10.42578125" style="5" customWidth="1"/>
    <col min="9731" max="9731" width="8.42578125" style="5" customWidth="1"/>
    <col min="9732" max="9732" width="11.28515625" style="5" customWidth="1"/>
    <col min="9733" max="9733" width="10.7109375" style="5" customWidth="1"/>
    <col min="9734" max="9735" width="10.140625" style="5" customWidth="1"/>
    <col min="9736" max="9736" width="11" style="5" customWidth="1"/>
    <col min="9737" max="9737" width="8.42578125" style="5" customWidth="1"/>
    <col min="9738" max="9738" width="10.42578125" style="5" customWidth="1"/>
    <col min="9739" max="9739" width="10.28515625" style="5" customWidth="1"/>
    <col min="9740" max="9740" width="9.7109375" style="5" customWidth="1"/>
    <col min="9741" max="9741" width="11.140625" style="5" customWidth="1"/>
    <col min="9742" max="9742" width="10.28515625" style="5" customWidth="1"/>
    <col min="9743" max="9743" width="9.140625" style="5"/>
    <col min="9744" max="9744" width="10.5703125" style="5" customWidth="1"/>
    <col min="9745" max="9745" width="9" style="5" customWidth="1"/>
    <col min="9746" max="9746" width="10.28515625" style="5" customWidth="1"/>
    <col min="9747" max="9747" width="9.140625" style="5"/>
    <col min="9748" max="9748" width="10.140625" style="5" customWidth="1"/>
    <col min="9749" max="9749" width="9.140625" style="5"/>
    <col min="9750" max="9750" width="11" style="5" customWidth="1"/>
    <col min="9751" max="9751" width="10.28515625" style="5" customWidth="1"/>
    <col min="9752" max="9752" width="10.140625" style="5" customWidth="1"/>
    <col min="9753" max="9753" width="10" style="5" customWidth="1"/>
    <col min="9754" max="9754" width="11.28515625" style="5" customWidth="1"/>
    <col min="9755" max="9979" width="9.140625" style="5"/>
    <col min="9980" max="9980" width="23.7109375" style="5" customWidth="1"/>
    <col min="9981" max="9981" width="9.140625" style="5" customWidth="1"/>
    <col min="9982" max="9982" width="10" style="5" customWidth="1"/>
    <col min="9983" max="9983" width="11" style="5" customWidth="1"/>
    <col min="9984" max="9984" width="9.85546875" style="5" customWidth="1"/>
    <col min="9985" max="9985" width="10.7109375" style="5" customWidth="1"/>
    <col min="9986" max="9986" width="10.42578125" style="5" customWidth="1"/>
    <col min="9987" max="9987" width="8.42578125" style="5" customWidth="1"/>
    <col min="9988" max="9988" width="11.28515625" style="5" customWidth="1"/>
    <col min="9989" max="9989" width="10.7109375" style="5" customWidth="1"/>
    <col min="9990" max="9991" width="10.140625" style="5" customWidth="1"/>
    <col min="9992" max="9992" width="11" style="5" customWidth="1"/>
    <col min="9993" max="9993" width="8.42578125" style="5" customWidth="1"/>
    <col min="9994" max="9994" width="10.42578125" style="5" customWidth="1"/>
    <col min="9995" max="9995" width="10.28515625" style="5" customWidth="1"/>
    <col min="9996" max="9996" width="9.7109375" style="5" customWidth="1"/>
    <col min="9997" max="9997" width="11.140625" style="5" customWidth="1"/>
    <col min="9998" max="9998" width="10.28515625" style="5" customWidth="1"/>
    <col min="9999" max="9999" width="9.140625" style="5"/>
    <col min="10000" max="10000" width="10.5703125" style="5" customWidth="1"/>
    <col min="10001" max="10001" width="9" style="5" customWidth="1"/>
    <col min="10002" max="10002" width="10.28515625" style="5" customWidth="1"/>
    <col min="10003" max="10003" width="9.140625" style="5"/>
    <col min="10004" max="10004" width="10.140625" style="5" customWidth="1"/>
    <col min="10005" max="10005" width="9.140625" style="5"/>
    <col min="10006" max="10006" width="11" style="5" customWidth="1"/>
    <col min="10007" max="10007" width="10.28515625" style="5" customWidth="1"/>
    <col min="10008" max="10008" width="10.140625" style="5" customWidth="1"/>
    <col min="10009" max="10009" width="10" style="5" customWidth="1"/>
    <col min="10010" max="10010" width="11.28515625" style="5" customWidth="1"/>
    <col min="10011" max="10235" width="9.140625" style="5"/>
    <col min="10236" max="10236" width="23.7109375" style="5" customWidth="1"/>
    <col min="10237" max="10237" width="9.140625" style="5" customWidth="1"/>
    <col min="10238" max="10238" width="10" style="5" customWidth="1"/>
    <col min="10239" max="10239" width="11" style="5" customWidth="1"/>
    <col min="10240" max="10240" width="9.85546875" style="5" customWidth="1"/>
    <col min="10241" max="10241" width="10.7109375" style="5" customWidth="1"/>
    <col min="10242" max="10242" width="10.42578125" style="5" customWidth="1"/>
    <col min="10243" max="10243" width="8.42578125" style="5" customWidth="1"/>
    <col min="10244" max="10244" width="11.28515625" style="5" customWidth="1"/>
    <col min="10245" max="10245" width="10.7109375" style="5" customWidth="1"/>
    <col min="10246" max="10247" width="10.140625" style="5" customWidth="1"/>
    <col min="10248" max="10248" width="11" style="5" customWidth="1"/>
    <col min="10249" max="10249" width="8.42578125" style="5" customWidth="1"/>
    <col min="10250" max="10250" width="10.42578125" style="5" customWidth="1"/>
    <col min="10251" max="10251" width="10.28515625" style="5" customWidth="1"/>
    <col min="10252" max="10252" width="9.7109375" style="5" customWidth="1"/>
    <col min="10253" max="10253" width="11.140625" style="5" customWidth="1"/>
    <col min="10254" max="10254" width="10.28515625" style="5" customWidth="1"/>
    <col min="10255" max="10255" width="9.140625" style="5"/>
    <col min="10256" max="10256" width="10.5703125" style="5" customWidth="1"/>
    <col min="10257" max="10257" width="9" style="5" customWidth="1"/>
    <col min="10258" max="10258" width="10.28515625" style="5" customWidth="1"/>
    <col min="10259" max="10259" width="9.140625" style="5"/>
    <col min="10260" max="10260" width="10.140625" style="5" customWidth="1"/>
    <col min="10261" max="10261" width="9.140625" style="5"/>
    <col min="10262" max="10262" width="11" style="5" customWidth="1"/>
    <col min="10263" max="10263" width="10.28515625" style="5" customWidth="1"/>
    <col min="10264" max="10264" width="10.140625" style="5" customWidth="1"/>
    <col min="10265" max="10265" width="10" style="5" customWidth="1"/>
    <col min="10266" max="10266" width="11.28515625" style="5" customWidth="1"/>
    <col min="10267" max="10491" width="9.140625" style="5"/>
    <col min="10492" max="10492" width="23.7109375" style="5" customWidth="1"/>
    <col min="10493" max="10493" width="9.140625" style="5" customWidth="1"/>
    <col min="10494" max="10494" width="10" style="5" customWidth="1"/>
    <col min="10495" max="10495" width="11" style="5" customWidth="1"/>
    <col min="10496" max="10496" width="9.85546875" style="5" customWidth="1"/>
    <col min="10497" max="10497" width="10.7109375" style="5" customWidth="1"/>
    <col min="10498" max="10498" width="10.42578125" style="5" customWidth="1"/>
    <col min="10499" max="10499" width="8.42578125" style="5" customWidth="1"/>
    <col min="10500" max="10500" width="11.28515625" style="5" customWidth="1"/>
    <col min="10501" max="10501" width="10.7109375" style="5" customWidth="1"/>
    <col min="10502" max="10503" width="10.140625" style="5" customWidth="1"/>
    <col min="10504" max="10504" width="11" style="5" customWidth="1"/>
    <col min="10505" max="10505" width="8.42578125" style="5" customWidth="1"/>
    <col min="10506" max="10506" width="10.42578125" style="5" customWidth="1"/>
    <col min="10507" max="10507" width="10.28515625" style="5" customWidth="1"/>
    <col min="10508" max="10508" width="9.7109375" style="5" customWidth="1"/>
    <col min="10509" max="10509" width="11.140625" style="5" customWidth="1"/>
    <col min="10510" max="10510" width="10.28515625" style="5" customWidth="1"/>
    <col min="10511" max="10511" width="9.140625" style="5"/>
    <col min="10512" max="10512" width="10.5703125" style="5" customWidth="1"/>
    <col min="10513" max="10513" width="9" style="5" customWidth="1"/>
    <col min="10514" max="10514" width="10.28515625" style="5" customWidth="1"/>
    <col min="10515" max="10515" width="9.140625" style="5"/>
    <col min="10516" max="10516" width="10.140625" style="5" customWidth="1"/>
    <col min="10517" max="10517" width="9.140625" style="5"/>
    <col min="10518" max="10518" width="11" style="5" customWidth="1"/>
    <col min="10519" max="10519" width="10.28515625" style="5" customWidth="1"/>
    <col min="10520" max="10520" width="10.140625" style="5" customWidth="1"/>
    <col min="10521" max="10521" width="10" style="5" customWidth="1"/>
    <col min="10522" max="10522" width="11.28515625" style="5" customWidth="1"/>
    <col min="10523" max="10747" width="9.140625" style="5"/>
    <col min="10748" max="10748" width="23.7109375" style="5" customWidth="1"/>
    <col min="10749" max="10749" width="9.140625" style="5" customWidth="1"/>
    <col min="10750" max="10750" width="10" style="5" customWidth="1"/>
    <col min="10751" max="10751" width="11" style="5" customWidth="1"/>
    <col min="10752" max="10752" width="9.85546875" style="5" customWidth="1"/>
    <col min="10753" max="10753" width="10.7109375" style="5" customWidth="1"/>
    <col min="10754" max="10754" width="10.42578125" style="5" customWidth="1"/>
    <col min="10755" max="10755" width="8.42578125" style="5" customWidth="1"/>
    <col min="10756" max="10756" width="11.28515625" style="5" customWidth="1"/>
    <col min="10757" max="10757" width="10.7109375" style="5" customWidth="1"/>
    <col min="10758" max="10759" width="10.140625" style="5" customWidth="1"/>
    <col min="10760" max="10760" width="11" style="5" customWidth="1"/>
    <col min="10761" max="10761" width="8.42578125" style="5" customWidth="1"/>
    <col min="10762" max="10762" width="10.42578125" style="5" customWidth="1"/>
    <col min="10763" max="10763" width="10.28515625" style="5" customWidth="1"/>
    <col min="10764" max="10764" width="9.7109375" style="5" customWidth="1"/>
    <col min="10765" max="10765" width="11.140625" style="5" customWidth="1"/>
    <col min="10766" max="10766" width="10.28515625" style="5" customWidth="1"/>
    <col min="10767" max="10767" width="9.140625" style="5"/>
    <col min="10768" max="10768" width="10.5703125" style="5" customWidth="1"/>
    <col min="10769" max="10769" width="9" style="5" customWidth="1"/>
    <col min="10770" max="10770" width="10.28515625" style="5" customWidth="1"/>
    <col min="10771" max="10771" width="9.140625" style="5"/>
    <col min="10772" max="10772" width="10.140625" style="5" customWidth="1"/>
    <col min="10773" max="10773" width="9.140625" style="5"/>
    <col min="10774" max="10774" width="11" style="5" customWidth="1"/>
    <col min="10775" max="10775" width="10.28515625" style="5" customWidth="1"/>
    <col min="10776" max="10776" width="10.140625" style="5" customWidth="1"/>
    <col min="10777" max="10777" width="10" style="5" customWidth="1"/>
    <col min="10778" max="10778" width="11.28515625" style="5" customWidth="1"/>
    <col min="10779" max="11003" width="9.140625" style="5"/>
    <col min="11004" max="11004" width="23.7109375" style="5" customWidth="1"/>
    <col min="11005" max="11005" width="9.140625" style="5" customWidth="1"/>
    <col min="11006" max="11006" width="10" style="5" customWidth="1"/>
    <col min="11007" max="11007" width="11" style="5" customWidth="1"/>
    <col min="11008" max="11008" width="9.85546875" style="5" customWidth="1"/>
    <col min="11009" max="11009" width="10.7109375" style="5" customWidth="1"/>
    <col min="11010" max="11010" width="10.42578125" style="5" customWidth="1"/>
    <col min="11011" max="11011" width="8.42578125" style="5" customWidth="1"/>
    <col min="11012" max="11012" width="11.28515625" style="5" customWidth="1"/>
    <col min="11013" max="11013" width="10.7109375" style="5" customWidth="1"/>
    <col min="11014" max="11015" width="10.140625" style="5" customWidth="1"/>
    <col min="11016" max="11016" width="11" style="5" customWidth="1"/>
    <col min="11017" max="11017" width="8.42578125" style="5" customWidth="1"/>
    <col min="11018" max="11018" width="10.42578125" style="5" customWidth="1"/>
    <col min="11019" max="11019" width="10.28515625" style="5" customWidth="1"/>
    <col min="11020" max="11020" width="9.7109375" style="5" customWidth="1"/>
    <col min="11021" max="11021" width="11.140625" style="5" customWidth="1"/>
    <col min="11022" max="11022" width="10.28515625" style="5" customWidth="1"/>
    <col min="11023" max="11023" width="9.140625" style="5"/>
    <col min="11024" max="11024" width="10.5703125" style="5" customWidth="1"/>
    <col min="11025" max="11025" width="9" style="5" customWidth="1"/>
    <col min="11026" max="11026" width="10.28515625" style="5" customWidth="1"/>
    <col min="11027" max="11027" width="9.140625" style="5"/>
    <col min="11028" max="11028" width="10.140625" style="5" customWidth="1"/>
    <col min="11029" max="11029" width="9.140625" style="5"/>
    <col min="11030" max="11030" width="11" style="5" customWidth="1"/>
    <col min="11031" max="11031" width="10.28515625" style="5" customWidth="1"/>
    <col min="11032" max="11032" width="10.140625" style="5" customWidth="1"/>
    <col min="11033" max="11033" width="10" style="5" customWidth="1"/>
    <col min="11034" max="11034" width="11.28515625" style="5" customWidth="1"/>
    <col min="11035" max="11259" width="9.140625" style="5"/>
    <col min="11260" max="11260" width="23.7109375" style="5" customWidth="1"/>
    <col min="11261" max="11261" width="9.140625" style="5" customWidth="1"/>
    <col min="11262" max="11262" width="10" style="5" customWidth="1"/>
    <col min="11263" max="11263" width="11" style="5" customWidth="1"/>
    <col min="11264" max="11264" width="9.85546875" style="5" customWidth="1"/>
    <col min="11265" max="11265" width="10.7109375" style="5" customWidth="1"/>
    <col min="11266" max="11266" width="10.42578125" style="5" customWidth="1"/>
    <col min="11267" max="11267" width="8.42578125" style="5" customWidth="1"/>
    <col min="11268" max="11268" width="11.28515625" style="5" customWidth="1"/>
    <col min="11269" max="11269" width="10.7109375" style="5" customWidth="1"/>
    <col min="11270" max="11271" width="10.140625" style="5" customWidth="1"/>
    <col min="11272" max="11272" width="11" style="5" customWidth="1"/>
    <col min="11273" max="11273" width="8.42578125" style="5" customWidth="1"/>
    <col min="11274" max="11274" width="10.42578125" style="5" customWidth="1"/>
    <col min="11275" max="11275" width="10.28515625" style="5" customWidth="1"/>
    <col min="11276" max="11276" width="9.7109375" style="5" customWidth="1"/>
    <col min="11277" max="11277" width="11.140625" style="5" customWidth="1"/>
    <col min="11278" max="11278" width="10.28515625" style="5" customWidth="1"/>
    <col min="11279" max="11279" width="9.140625" style="5"/>
    <col min="11280" max="11280" width="10.5703125" style="5" customWidth="1"/>
    <col min="11281" max="11281" width="9" style="5" customWidth="1"/>
    <col min="11282" max="11282" width="10.28515625" style="5" customWidth="1"/>
    <col min="11283" max="11283" width="9.140625" style="5"/>
    <col min="11284" max="11284" width="10.140625" style="5" customWidth="1"/>
    <col min="11285" max="11285" width="9.140625" style="5"/>
    <col min="11286" max="11286" width="11" style="5" customWidth="1"/>
    <col min="11287" max="11287" width="10.28515625" style="5" customWidth="1"/>
    <col min="11288" max="11288" width="10.140625" style="5" customWidth="1"/>
    <col min="11289" max="11289" width="10" style="5" customWidth="1"/>
    <col min="11290" max="11290" width="11.28515625" style="5" customWidth="1"/>
    <col min="11291" max="11515" width="9.140625" style="5"/>
    <col min="11516" max="11516" width="23.7109375" style="5" customWidth="1"/>
    <col min="11517" max="11517" width="9.140625" style="5" customWidth="1"/>
    <col min="11518" max="11518" width="10" style="5" customWidth="1"/>
    <col min="11519" max="11519" width="11" style="5" customWidth="1"/>
    <col min="11520" max="11520" width="9.85546875" style="5" customWidth="1"/>
    <col min="11521" max="11521" width="10.7109375" style="5" customWidth="1"/>
    <col min="11522" max="11522" width="10.42578125" style="5" customWidth="1"/>
    <col min="11523" max="11523" width="8.42578125" style="5" customWidth="1"/>
    <col min="11524" max="11524" width="11.28515625" style="5" customWidth="1"/>
    <col min="11525" max="11525" width="10.7109375" style="5" customWidth="1"/>
    <col min="11526" max="11527" width="10.140625" style="5" customWidth="1"/>
    <col min="11528" max="11528" width="11" style="5" customWidth="1"/>
    <col min="11529" max="11529" width="8.42578125" style="5" customWidth="1"/>
    <col min="11530" max="11530" width="10.42578125" style="5" customWidth="1"/>
    <col min="11531" max="11531" width="10.28515625" style="5" customWidth="1"/>
    <col min="11532" max="11532" width="9.7109375" style="5" customWidth="1"/>
    <col min="11533" max="11533" width="11.140625" style="5" customWidth="1"/>
    <col min="11534" max="11534" width="10.28515625" style="5" customWidth="1"/>
    <col min="11535" max="11535" width="9.140625" style="5"/>
    <col min="11536" max="11536" width="10.5703125" style="5" customWidth="1"/>
    <col min="11537" max="11537" width="9" style="5" customWidth="1"/>
    <col min="11538" max="11538" width="10.28515625" style="5" customWidth="1"/>
    <col min="11539" max="11539" width="9.140625" style="5"/>
    <col min="11540" max="11540" width="10.140625" style="5" customWidth="1"/>
    <col min="11541" max="11541" width="9.140625" style="5"/>
    <col min="11542" max="11542" width="11" style="5" customWidth="1"/>
    <col min="11543" max="11543" width="10.28515625" style="5" customWidth="1"/>
    <col min="11544" max="11544" width="10.140625" style="5" customWidth="1"/>
    <col min="11545" max="11545" width="10" style="5" customWidth="1"/>
    <col min="11546" max="11546" width="11.28515625" style="5" customWidth="1"/>
    <col min="11547" max="11771" width="9.140625" style="5"/>
    <col min="11772" max="11772" width="23.7109375" style="5" customWidth="1"/>
    <col min="11773" max="11773" width="9.140625" style="5" customWidth="1"/>
    <col min="11774" max="11774" width="10" style="5" customWidth="1"/>
    <col min="11775" max="11775" width="11" style="5" customWidth="1"/>
    <col min="11776" max="11776" width="9.85546875" style="5" customWidth="1"/>
    <col min="11777" max="11777" width="10.7109375" style="5" customWidth="1"/>
    <col min="11778" max="11778" width="10.42578125" style="5" customWidth="1"/>
    <col min="11779" max="11779" width="8.42578125" style="5" customWidth="1"/>
    <col min="11780" max="11780" width="11.28515625" style="5" customWidth="1"/>
    <col min="11781" max="11781" width="10.7109375" style="5" customWidth="1"/>
    <col min="11782" max="11783" width="10.140625" style="5" customWidth="1"/>
    <col min="11784" max="11784" width="11" style="5" customWidth="1"/>
    <col min="11785" max="11785" width="8.42578125" style="5" customWidth="1"/>
    <col min="11786" max="11786" width="10.42578125" style="5" customWidth="1"/>
    <col min="11787" max="11787" width="10.28515625" style="5" customWidth="1"/>
    <col min="11788" max="11788" width="9.7109375" style="5" customWidth="1"/>
    <col min="11789" max="11789" width="11.140625" style="5" customWidth="1"/>
    <col min="11790" max="11790" width="10.28515625" style="5" customWidth="1"/>
    <col min="11791" max="11791" width="9.140625" style="5"/>
    <col min="11792" max="11792" width="10.5703125" style="5" customWidth="1"/>
    <col min="11793" max="11793" width="9" style="5" customWidth="1"/>
    <col min="11794" max="11794" width="10.28515625" style="5" customWidth="1"/>
    <col min="11795" max="11795" width="9.140625" style="5"/>
    <col min="11796" max="11796" width="10.140625" style="5" customWidth="1"/>
    <col min="11797" max="11797" width="9.140625" style="5"/>
    <col min="11798" max="11798" width="11" style="5" customWidth="1"/>
    <col min="11799" max="11799" width="10.28515625" style="5" customWidth="1"/>
    <col min="11800" max="11800" width="10.140625" style="5" customWidth="1"/>
    <col min="11801" max="11801" width="10" style="5" customWidth="1"/>
    <col min="11802" max="11802" width="11.28515625" style="5" customWidth="1"/>
    <col min="11803" max="12027" width="9.140625" style="5"/>
    <col min="12028" max="12028" width="23.7109375" style="5" customWidth="1"/>
    <col min="12029" max="12029" width="9.140625" style="5" customWidth="1"/>
    <col min="12030" max="12030" width="10" style="5" customWidth="1"/>
    <col min="12031" max="12031" width="11" style="5" customWidth="1"/>
    <col min="12032" max="12032" width="9.85546875" style="5" customWidth="1"/>
    <col min="12033" max="12033" width="10.7109375" style="5" customWidth="1"/>
    <col min="12034" max="12034" width="10.42578125" style="5" customWidth="1"/>
    <col min="12035" max="12035" width="8.42578125" style="5" customWidth="1"/>
    <col min="12036" max="12036" width="11.28515625" style="5" customWidth="1"/>
    <col min="12037" max="12037" width="10.7109375" style="5" customWidth="1"/>
    <col min="12038" max="12039" width="10.140625" style="5" customWidth="1"/>
    <col min="12040" max="12040" width="11" style="5" customWidth="1"/>
    <col min="12041" max="12041" width="8.42578125" style="5" customWidth="1"/>
    <col min="12042" max="12042" width="10.42578125" style="5" customWidth="1"/>
    <col min="12043" max="12043" width="10.28515625" style="5" customWidth="1"/>
    <col min="12044" max="12044" width="9.7109375" style="5" customWidth="1"/>
    <col min="12045" max="12045" width="11.140625" style="5" customWidth="1"/>
    <col min="12046" max="12046" width="10.28515625" style="5" customWidth="1"/>
    <col min="12047" max="12047" width="9.140625" style="5"/>
    <col min="12048" max="12048" width="10.5703125" style="5" customWidth="1"/>
    <col min="12049" max="12049" width="9" style="5" customWidth="1"/>
    <col min="12050" max="12050" width="10.28515625" style="5" customWidth="1"/>
    <col min="12051" max="12051" width="9.140625" style="5"/>
    <col min="12052" max="12052" width="10.140625" style="5" customWidth="1"/>
    <col min="12053" max="12053" width="9.140625" style="5"/>
    <col min="12054" max="12054" width="11" style="5" customWidth="1"/>
    <col min="12055" max="12055" width="10.28515625" style="5" customWidth="1"/>
    <col min="12056" max="12056" width="10.140625" style="5" customWidth="1"/>
    <col min="12057" max="12057" width="10" style="5" customWidth="1"/>
    <col min="12058" max="12058" width="11.28515625" style="5" customWidth="1"/>
    <col min="12059" max="12283" width="9.140625" style="5"/>
    <col min="12284" max="12284" width="23.7109375" style="5" customWidth="1"/>
    <col min="12285" max="12285" width="9.140625" style="5" customWidth="1"/>
    <col min="12286" max="12286" width="10" style="5" customWidth="1"/>
    <col min="12287" max="12287" width="11" style="5" customWidth="1"/>
    <col min="12288" max="12288" width="9.85546875" style="5" customWidth="1"/>
    <col min="12289" max="12289" width="10.7109375" style="5" customWidth="1"/>
    <col min="12290" max="12290" width="10.42578125" style="5" customWidth="1"/>
    <col min="12291" max="12291" width="8.42578125" style="5" customWidth="1"/>
    <col min="12292" max="12292" width="11.28515625" style="5" customWidth="1"/>
    <col min="12293" max="12293" width="10.7109375" style="5" customWidth="1"/>
    <col min="12294" max="12295" width="10.140625" style="5" customWidth="1"/>
    <col min="12296" max="12296" width="11" style="5" customWidth="1"/>
    <col min="12297" max="12297" width="8.42578125" style="5" customWidth="1"/>
    <col min="12298" max="12298" width="10.42578125" style="5" customWidth="1"/>
    <col min="12299" max="12299" width="10.28515625" style="5" customWidth="1"/>
    <col min="12300" max="12300" width="9.7109375" style="5" customWidth="1"/>
    <col min="12301" max="12301" width="11.140625" style="5" customWidth="1"/>
    <col min="12302" max="12302" width="10.28515625" style="5" customWidth="1"/>
    <col min="12303" max="12303" width="9.140625" style="5"/>
    <col min="12304" max="12304" width="10.5703125" style="5" customWidth="1"/>
    <col min="12305" max="12305" width="9" style="5" customWidth="1"/>
    <col min="12306" max="12306" width="10.28515625" style="5" customWidth="1"/>
    <col min="12307" max="12307" width="9.140625" style="5"/>
    <col min="12308" max="12308" width="10.140625" style="5" customWidth="1"/>
    <col min="12309" max="12309" width="9.140625" style="5"/>
    <col min="12310" max="12310" width="11" style="5" customWidth="1"/>
    <col min="12311" max="12311" width="10.28515625" style="5" customWidth="1"/>
    <col min="12312" max="12312" width="10.140625" style="5" customWidth="1"/>
    <col min="12313" max="12313" width="10" style="5" customWidth="1"/>
    <col min="12314" max="12314" width="11.28515625" style="5" customWidth="1"/>
    <col min="12315" max="12539" width="9.140625" style="5"/>
    <col min="12540" max="12540" width="23.7109375" style="5" customWidth="1"/>
    <col min="12541" max="12541" width="9.140625" style="5" customWidth="1"/>
    <col min="12542" max="12542" width="10" style="5" customWidth="1"/>
    <col min="12543" max="12543" width="11" style="5" customWidth="1"/>
    <col min="12544" max="12544" width="9.85546875" style="5" customWidth="1"/>
    <col min="12545" max="12545" width="10.7109375" style="5" customWidth="1"/>
    <col min="12546" max="12546" width="10.42578125" style="5" customWidth="1"/>
    <col min="12547" max="12547" width="8.42578125" style="5" customWidth="1"/>
    <col min="12548" max="12548" width="11.28515625" style="5" customWidth="1"/>
    <col min="12549" max="12549" width="10.7109375" style="5" customWidth="1"/>
    <col min="12550" max="12551" width="10.140625" style="5" customWidth="1"/>
    <col min="12552" max="12552" width="11" style="5" customWidth="1"/>
    <col min="12553" max="12553" width="8.42578125" style="5" customWidth="1"/>
    <col min="12554" max="12554" width="10.42578125" style="5" customWidth="1"/>
    <col min="12555" max="12555" width="10.28515625" style="5" customWidth="1"/>
    <col min="12556" max="12556" width="9.7109375" style="5" customWidth="1"/>
    <col min="12557" max="12557" width="11.140625" style="5" customWidth="1"/>
    <col min="12558" max="12558" width="10.28515625" style="5" customWidth="1"/>
    <col min="12559" max="12559" width="9.140625" style="5"/>
    <col min="12560" max="12560" width="10.5703125" style="5" customWidth="1"/>
    <col min="12561" max="12561" width="9" style="5" customWidth="1"/>
    <col min="12562" max="12562" width="10.28515625" style="5" customWidth="1"/>
    <col min="12563" max="12563" width="9.140625" style="5"/>
    <col min="12564" max="12564" width="10.140625" style="5" customWidth="1"/>
    <col min="12565" max="12565" width="9.140625" style="5"/>
    <col min="12566" max="12566" width="11" style="5" customWidth="1"/>
    <col min="12567" max="12567" width="10.28515625" style="5" customWidth="1"/>
    <col min="12568" max="12568" width="10.140625" style="5" customWidth="1"/>
    <col min="12569" max="12569" width="10" style="5" customWidth="1"/>
    <col min="12570" max="12570" width="11.28515625" style="5" customWidth="1"/>
    <col min="12571" max="12795" width="9.140625" style="5"/>
    <col min="12796" max="12796" width="23.7109375" style="5" customWidth="1"/>
    <col min="12797" max="12797" width="9.140625" style="5" customWidth="1"/>
    <col min="12798" max="12798" width="10" style="5" customWidth="1"/>
    <col min="12799" max="12799" width="11" style="5" customWidth="1"/>
    <col min="12800" max="12800" width="9.85546875" style="5" customWidth="1"/>
    <col min="12801" max="12801" width="10.7109375" style="5" customWidth="1"/>
    <col min="12802" max="12802" width="10.42578125" style="5" customWidth="1"/>
    <col min="12803" max="12803" width="8.42578125" style="5" customWidth="1"/>
    <col min="12804" max="12804" width="11.28515625" style="5" customWidth="1"/>
    <col min="12805" max="12805" width="10.7109375" style="5" customWidth="1"/>
    <col min="12806" max="12807" width="10.140625" style="5" customWidth="1"/>
    <col min="12808" max="12808" width="11" style="5" customWidth="1"/>
    <col min="12809" max="12809" width="8.42578125" style="5" customWidth="1"/>
    <col min="12810" max="12810" width="10.42578125" style="5" customWidth="1"/>
    <col min="12811" max="12811" width="10.28515625" style="5" customWidth="1"/>
    <col min="12812" max="12812" width="9.7109375" style="5" customWidth="1"/>
    <col min="12813" max="12813" width="11.140625" style="5" customWidth="1"/>
    <col min="12814" max="12814" width="10.28515625" style="5" customWidth="1"/>
    <col min="12815" max="12815" width="9.140625" style="5"/>
    <col min="12816" max="12816" width="10.5703125" style="5" customWidth="1"/>
    <col min="12817" max="12817" width="9" style="5" customWidth="1"/>
    <col min="12818" max="12818" width="10.28515625" style="5" customWidth="1"/>
    <col min="12819" max="12819" width="9.140625" style="5"/>
    <col min="12820" max="12820" width="10.140625" style="5" customWidth="1"/>
    <col min="12821" max="12821" width="9.140625" style="5"/>
    <col min="12822" max="12822" width="11" style="5" customWidth="1"/>
    <col min="12823" max="12823" width="10.28515625" style="5" customWidth="1"/>
    <col min="12824" max="12824" width="10.140625" style="5" customWidth="1"/>
    <col min="12825" max="12825" width="10" style="5" customWidth="1"/>
    <col min="12826" max="12826" width="11.28515625" style="5" customWidth="1"/>
    <col min="12827" max="13051" width="9.140625" style="5"/>
    <col min="13052" max="13052" width="23.7109375" style="5" customWidth="1"/>
    <col min="13053" max="13053" width="9.140625" style="5" customWidth="1"/>
    <col min="13054" max="13054" width="10" style="5" customWidth="1"/>
    <col min="13055" max="13055" width="11" style="5" customWidth="1"/>
    <col min="13056" max="13056" width="9.85546875" style="5" customWidth="1"/>
    <col min="13057" max="13057" width="10.7109375" style="5" customWidth="1"/>
    <col min="13058" max="13058" width="10.42578125" style="5" customWidth="1"/>
    <col min="13059" max="13059" width="8.42578125" style="5" customWidth="1"/>
    <col min="13060" max="13060" width="11.28515625" style="5" customWidth="1"/>
    <col min="13061" max="13061" width="10.7109375" style="5" customWidth="1"/>
    <col min="13062" max="13063" width="10.140625" style="5" customWidth="1"/>
    <col min="13064" max="13064" width="11" style="5" customWidth="1"/>
    <col min="13065" max="13065" width="8.42578125" style="5" customWidth="1"/>
    <col min="13066" max="13066" width="10.42578125" style="5" customWidth="1"/>
    <col min="13067" max="13067" width="10.28515625" style="5" customWidth="1"/>
    <col min="13068" max="13068" width="9.7109375" style="5" customWidth="1"/>
    <col min="13069" max="13069" width="11.140625" style="5" customWidth="1"/>
    <col min="13070" max="13070" width="10.28515625" style="5" customWidth="1"/>
    <col min="13071" max="13071" width="9.140625" style="5"/>
    <col min="13072" max="13072" width="10.5703125" style="5" customWidth="1"/>
    <col min="13073" max="13073" width="9" style="5" customWidth="1"/>
    <col min="13074" max="13074" width="10.28515625" style="5" customWidth="1"/>
    <col min="13075" max="13075" width="9.140625" style="5"/>
    <col min="13076" max="13076" width="10.140625" style="5" customWidth="1"/>
    <col min="13077" max="13077" width="9.140625" style="5"/>
    <col min="13078" max="13078" width="11" style="5" customWidth="1"/>
    <col min="13079" max="13079" width="10.28515625" style="5" customWidth="1"/>
    <col min="13080" max="13080" width="10.140625" style="5" customWidth="1"/>
    <col min="13081" max="13081" width="10" style="5" customWidth="1"/>
    <col min="13082" max="13082" width="11.28515625" style="5" customWidth="1"/>
    <col min="13083" max="13307" width="9.140625" style="5"/>
    <col min="13308" max="13308" width="23.7109375" style="5" customWidth="1"/>
    <col min="13309" max="13309" width="9.140625" style="5" customWidth="1"/>
    <col min="13310" max="13310" width="10" style="5" customWidth="1"/>
    <col min="13311" max="13311" width="11" style="5" customWidth="1"/>
    <col min="13312" max="13312" width="9.85546875" style="5" customWidth="1"/>
    <col min="13313" max="13313" width="10.7109375" style="5" customWidth="1"/>
    <col min="13314" max="13314" width="10.42578125" style="5" customWidth="1"/>
    <col min="13315" max="13315" width="8.42578125" style="5" customWidth="1"/>
    <col min="13316" max="13316" width="11.28515625" style="5" customWidth="1"/>
    <col min="13317" max="13317" width="10.7109375" style="5" customWidth="1"/>
    <col min="13318" max="13319" width="10.140625" style="5" customWidth="1"/>
    <col min="13320" max="13320" width="11" style="5" customWidth="1"/>
    <col min="13321" max="13321" width="8.42578125" style="5" customWidth="1"/>
    <col min="13322" max="13322" width="10.42578125" style="5" customWidth="1"/>
    <col min="13323" max="13323" width="10.28515625" style="5" customWidth="1"/>
    <col min="13324" max="13324" width="9.7109375" style="5" customWidth="1"/>
    <col min="13325" max="13325" width="11.140625" style="5" customWidth="1"/>
    <col min="13326" max="13326" width="10.28515625" style="5" customWidth="1"/>
    <col min="13327" max="13327" width="9.140625" style="5"/>
    <col min="13328" max="13328" width="10.5703125" style="5" customWidth="1"/>
    <col min="13329" max="13329" width="9" style="5" customWidth="1"/>
    <col min="13330" max="13330" width="10.28515625" style="5" customWidth="1"/>
    <col min="13331" max="13331" width="9.140625" style="5"/>
    <col min="13332" max="13332" width="10.140625" style="5" customWidth="1"/>
    <col min="13333" max="13333" width="9.140625" style="5"/>
    <col min="13334" max="13334" width="11" style="5" customWidth="1"/>
    <col min="13335" max="13335" width="10.28515625" style="5" customWidth="1"/>
    <col min="13336" max="13336" width="10.140625" style="5" customWidth="1"/>
    <col min="13337" max="13337" width="10" style="5" customWidth="1"/>
    <col min="13338" max="13338" width="11.28515625" style="5" customWidth="1"/>
    <col min="13339" max="13563" width="9.140625" style="5"/>
    <col min="13564" max="13564" width="23.7109375" style="5" customWidth="1"/>
    <col min="13565" max="13565" width="9.140625" style="5" customWidth="1"/>
    <col min="13566" max="13566" width="10" style="5" customWidth="1"/>
    <col min="13567" max="13567" width="11" style="5" customWidth="1"/>
    <col min="13568" max="13568" width="9.85546875" style="5" customWidth="1"/>
    <col min="13569" max="13569" width="10.7109375" style="5" customWidth="1"/>
    <col min="13570" max="13570" width="10.42578125" style="5" customWidth="1"/>
    <col min="13571" max="13571" width="8.42578125" style="5" customWidth="1"/>
    <col min="13572" max="13572" width="11.28515625" style="5" customWidth="1"/>
    <col min="13573" max="13573" width="10.7109375" style="5" customWidth="1"/>
    <col min="13574" max="13575" width="10.140625" style="5" customWidth="1"/>
    <col min="13576" max="13576" width="11" style="5" customWidth="1"/>
    <col min="13577" max="13577" width="8.42578125" style="5" customWidth="1"/>
    <col min="13578" max="13578" width="10.42578125" style="5" customWidth="1"/>
    <col min="13579" max="13579" width="10.28515625" style="5" customWidth="1"/>
    <col min="13580" max="13580" width="9.7109375" style="5" customWidth="1"/>
    <col min="13581" max="13581" width="11.140625" style="5" customWidth="1"/>
    <col min="13582" max="13582" width="10.28515625" style="5" customWidth="1"/>
    <col min="13583" max="13583" width="9.140625" style="5"/>
    <col min="13584" max="13584" width="10.5703125" style="5" customWidth="1"/>
    <col min="13585" max="13585" width="9" style="5" customWidth="1"/>
    <col min="13586" max="13586" width="10.28515625" style="5" customWidth="1"/>
    <col min="13587" max="13587" width="9.140625" style="5"/>
    <col min="13588" max="13588" width="10.140625" style="5" customWidth="1"/>
    <col min="13589" max="13589" width="9.140625" style="5"/>
    <col min="13590" max="13590" width="11" style="5" customWidth="1"/>
    <col min="13591" max="13591" width="10.28515625" style="5" customWidth="1"/>
    <col min="13592" max="13592" width="10.140625" style="5" customWidth="1"/>
    <col min="13593" max="13593" width="10" style="5" customWidth="1"/>
    <col min="13594" max="13594" width="11.28515625" style="5" customWidth="1"/>
    <col min="13595" max="13819" width="9.140625" style="5"/>
    <col min="13820" max="13820" width="23.7109375" style="5" customWidth="1"/>
    <col min="13821" max="13821" width="9.140625" style="5" customWidth="1"/>
    <col min="13822" max="13822" width="10" style="5" customWidth="1"/>
    <col min="13823" max="13823" width="11" style="5" customWidth="1"/>
    <col min="13824" max="13824" width="9.85546875" style="5" customWidth="1"/>
    <col min="13825" max="13825" width="10.7109375" style="5" customWidth="1"/>
    <col min="13826" max="13826" width="10.42578125" style="5" customWidth="1"/>
    <col min="13827" max="13827" width="8.42578125" style="5" customWidth="1"/>
    <col min="13828" max="13828" width="11.28515625" style="5" customWidth="1"/>
    <col min="13829" max="13829" width="10.7109375" style="5" customWidth="1"/>
    <col min="13830" max="13831" width="10.140625" style="5" customWidth="1"/>
    <col min="13832" max="13832" width="11" style="5" customWidth="1"/>
    <col min="13833" max="13833" width="8.42578125" style="5" customWidth="1"/>
    <col min="13834" max="13834" width="10.42578125" style="5" customWidth="1"/>
    <col min="13835" max="13835" width="10.28515625" style="5" customWidth="1"/>
    <col min="13836" max="13836" width="9.7109375" style="5" customWidth="1"/>
    <col min="13837" max="13837" width="11.140625" style="5" customWidth="1"/>
    <col min="13838" max="13838" width="10.28515625" style="5" customWidth="1"/>
    <col min="13839" max="13839" width="9.140625" style="5"/>
    <col min="13840" max="13840" width="10.5703125" style="5" customWidth="1"/>
    <col min="13841" max="13841" width="9" style="5" customWidth="1"/>
    <col min="13842" max="13842" width="10.28515625" style="5" customWidth="1"/>
    <col min="13843" max="13843" width="9.140625" style="5"/>
    <col min="13844" max="13844" width="10.140625" style="5" customWidth="1"/>
    <col min="13845" max="13845" width="9.140625" style="5"/>
    <col min="13846" max="13846" width="11" style="5" customWidth="1"/>
    <col min="13847" max="13847" width="10.28515625" style="5" customWidth="1"/>
    <col min="13848" max="13848" width="10.140625" style="5" customWidth="1"/>
    <col min="13849" max="13849" width="10" style="5" customWidth="1"/>
    <col min="13850" max="13850" width="11.28515625" style="5" customWidth="1"/>
    <col min="13851" max="14075" width="9.140625" style="5"/>
    <col min="14076" max="14076" width="23.7109375" style="5" customWidth="1"/>
    <col min="14077" max="14077" width="9.140625" style="5" customWidth="1"/>
    <col min="14078" max="14078" width="10" style="5" customWidth="1"/>
    <col min="14079" max="14079" width="11" style="5" customWidth="1"/>
    <col min="14080" max="14080" width="9.85546875" style="5" customWidth="1"/>
    <col min="14081" max="14081" width="10.7109375" style="5" customWidth="1"/>
    <col min="14082" max="14082" width="10.42578125" style="5" customWidth="1"/>
    <col min="14083" max="14083" width="8.42578125" style="5" customWidth="1"/>
    <col min="14084" max="14084" width="11.28515625" style="5" customWidth="1"/>
    <col min="14085" max="14085" width="10.7109375" style="5" customWidth="1"/>
    <col min="14086" max="14087" width="10.140625" style="5" customWidth="1"/>
    <col min="14088" max="14088" width="11" style="5" customWidth="1"/>
    <col min="14089" max="14089" width="8.42578125" style="5" customWidth="1"/>
    <col min="14090" max="14090" width="10.42578125" style="5" customWidth="1"/>
    <col min="14091" max="14091" width="10.28515625" style="5" customWidth="1"/>
    <col min="14092" max="14092" width="9.7109375" style="5" customWidth="1"/>
    <col min="14093" max="14093" width="11.140625" style="5" customWidth="1"/>
    <col min="14094" max="14094" width="10.28515625" style="5" customWidth="1"/>
    <col min="14095" max="14095" width="9.140625" style="5"/>
    <col min="14096" max="14096" width="10.5703125" style="5" customWidth="1"/>
    <col min="14097" max="14097" width="9" style="5" customWidth="1"/>
    <col min="14098" max="14098" width="10.28515625" style="5" customWidth="1"/>
    <col min="14099" max="14099" width="9.140625" style="5"/>
    <col min="14100" max="14100" width="10.140625" style="5" customWidth="1"/>
    <col min="14101" max="14101" width="9.140625" style="5"/>
    <col min="14102" max="14102" width="11" style="5" customWidth="1"/>
    <col min="14103" max="14103" width="10.28515625" style="5" customWidth="1"/>
    <col min="14104" max="14104" width="10.140625" style="5" customWidth="1"/>
    <col min="14105" max="14105" width="10" style="5" customWidth="1"/>
    <col min="14106" max="14106" width="11.28515625" style="5" customWidth="1"/>
    <col min="14107" max="14331" width="9.140625" style="5"/>
    <col min="14332" max="14332" width="23.7109375" style="5" customWidth="1"/>
    <col min="14333" max="14333" width="9.140625" style="5" customWidth="1"/>
    <col min="14334" max="14334" width="10" style="5" customWidth="1"/>
    <col min="14335" max="14335" width="11" style="5" customWidth="1"/>
    <col min="14336" max="14336" width="9.85546875" style="5" customWidth="1"/>
    <col min="14337" max="14337" width="10.7109375" style="5" customWidth="1"/>
    <col min="14338" max="14338" width="10.42578125" style="5" customWidth="1"/>
    <col min="14339" max="14339" width="8.42578125" style="5" customWidth="1"/>
    <col min="14340" max="14340" width="11.28515625" style="5" customWidth="1"/>
    <col min="14341" max="14341" width="10.7109375" style="5" customWidth="1"/>
    <col min="14342" max="14343" width="10.140625" style="5" customWidth="1"/>
    <col min="14344" max="14344" width="11" style="5" customWidth="1"/>
    <col min="14345" max="14345" width="8.42578125" style="5" customWidth="1"/>
    <col min="14346" max="14346" width="10.42578125" style="5" customWidth="1"/>
    <col min="14347" max="14347" width="10.28515625" style="5" customWidth="1"/>
    <col min="14348" max="14348" width="9.7109375" style="5" customWidth="1"/>
    <col min="14349" max="14349" width="11.140625" style="5" customWidth="1"/>
    <col min="14350" max="14350" width="10.28515625" style="5" customWidth="1"/>
    <col min="14351" max="14351" width="9.140625" style="5"/>
    <col min="14352" max="14352" width="10.5703125" style="5" customWidth="1"/>
    <col min="14353" max="14353" width="9" style="5" customWidth="1"/>
    <col min="14354" max="14354" width="10.28515625" style="5" customWidth="1"/>
    <col min="14355" max="14355" width="9.140625" style="5"/>
    <col min="14356" max="14356" width="10.140625" style="5" customWidth="1"/>
    <col min="14357" max="14357" width="9.140625" style="5"/>
    <col min="14358" max="14358" width="11" style="5" customWidth="1"/>
    <col min="14359" max="14359" width="10.28515625" style="5" customWidth="1"/>
    <col min="14360" max="14360" width="10.140625" style="5" customWidth="1"/>
    <col min="14361" max="14361" width="10" style="5" customWidth="1"/>
    <col min="14362" max="14362" width="11.28515625" style="5" customWidth="1"/>
    <col min="14363" max="14587" width="9.140625" style="5"/>
    <col min="14588" max="14588" width="23.7109375" style="5" customWidth="1"/>
    <col min="14589" max="14589" width="9.140625" style="5" customWidth="1"/>
    <col min="14590" max="14590" width="10" style="5" customWidth="1"/>
    <col min="14591" max="14591" width="11" style="5" customWidth="1"/>
    <col min="14592" max="14592" width="9.85546875" style="5" customWidth="1"/>
    <col min="14593" max="14593" width="10.7109375" style="5" customWidth="1"/>
    <col min="14594" max="14594" width="10.42578125" style="5" customWidth="1"/>
    <col min="14595" max="14595" width="8.42578125" style="5" customWidth="1"/>
    <col min="14596" max="14596" width="11.28515625" style="5" customWidth="1"/>
    <col min="14597" max="14597" width="10.7109375" style="5" customWidth="1"/>
    <col min="14598" max="14599" width="10.140625" style="5" customWidth="1"/>
    <col min="14600" max="14600" width="11" style="5" customWidth="1"/>
    <col min="14601" max="14601" width="8.42578125" style="5" customWidth="1"/>
    <col min="14602" max="14602" width="10.42578125" style="5" customWidth="1"/>
    <col min="14603" max="14603" width="10.28515625" style="5" customWidth="1"/>
    <col min="14604" max="14604" width="9.7109375" style="5" customWidth="1"/>
    <col min="14605" max="14605" width="11.140625" style="5" customWidth="1"/>
    <col min="14606" max="14606" width="10.28515625" style="5" customWidth="1"/>
    <col min="14607" max="14607" width="9.140625" style="5"/>
    <col min="14608" max="14608" width="10.5703125" style="5" customWidth="1"/>
    <col min="14609" max="14609" width="9" style="5" customWidth="1"/>
    <col min="14610" max="14610" width="10.28515625" style="5" customWidth="1"/>
    <col min="14611" max="14611" width="9.140625" style="5"/>
    <col min="14612" max="14612" width="10.140625" style="5" customWidth="1"/>
    <col min="14613" max="14613" width="9.140625" style="5"/>
    <col min="14614" max="14614" width="11" style="5" customWidth="1"/>
    <col min="14615" max="14615" width="10.28515625" style="5" customWidth="1"/>
    <col min="14616" max="14616" width="10.140625" style="5" customWidth="1"/>
    <col min="14617" max="14617" width="10" style="5" customWidth="1"/>
    <col min="14618" max="14618" width="11.28515625" style="5" customWidth="1"/>
    <col min="14619" max="14843" width="9.140625" style="5"/>
    <col min="14844" max="14844" width="23.7109375" style="5" customWidth="1"/>
    <col min="14845" max="14845" width="9.140625" style="5" customWidth="1"/>
    <col min="14846" max="14846" width="10" style="5" customWidth="1"/>
    <col min="14847" max="14847" width="11" style="5" customWidth="1"/>
    <col min="14848" max="14848" width="9.85546875" style="5" customWidth="1"/>
    <col min="14849" max="14849" width="10.7109375" style="5" customWidth="1"/>
    <col min="14850" max="14850" width="10.42578125" style="5" customWidth="1"/>
    <col min="14851" max="14851" width="8.42578125" style="5" customWidth="1"/>
    <col min="14852" max="14852" width="11.28515625" style="5" customWidth="1"/>
    <col min="14853" max="14853" width="10.7109375" style="5" customWidth="1"/>
    <col min="14854" max="14855" width="10.140625" style="5" customWidth="1"/>
    <col min="14856" max="14856" width="11" style="5" customWidth="1"/>
    <col min="14857" max="14857" width="8.42578125" style="5" customWidth="1"/>
    <col min="14858" max="14858" width="10.42578125" style="5" customWidth="1"/>
    <col min="14859" max="14859" width="10.28515625" style="5" customWidth="1"/>
    <col min="14860" max="14860" width="9.7109375" style="5" customWidth="1"/>
    <col min="14861" max="14861" width="11.140625" style="5" customWidth="1"/>
    <col min="14862" max="14862" width="10.28515625" style="5" customWidth="1"/>
    <col min="14863" max="14863" width="9.140625" style="5"/>
    <col min="14864" max="14864" width="10.5703125" style="5" customWidth="1"/>
    <col min="14865" max="14865" width="9" style="5" customWidth="1"/>
    <col min="14866" max="14866" width="10.28515625" style="5" customWidth="1"/>
    <col min="14867" max="14867" width="9.140625" style="5"/>
    <col min="14868" max="14868" width="10.140625" style="5" customWidth="1"/>
    <col min="14869" max="14869" width="9.140625" style="5"/>
    <col min="14870" max="14870" width="11" style="5" customWidth="1"/>
    <col min="14871" max="14871" width="10.28515625" style="5" customWidth="1"/>
    <col min="14872" max="14872" width="10.140625" style="5" customWidth="1"/>
    <col min="14873" max="14873" width="10" style="5" customWidth="1"/>
    <col min="14874" max="14874" width="11.28515625" style="5" customWidth="1"/>
    <col min="14875" max="15099" width="9.140625" style="5"/>
    <col min="15100" max="15100" width="23.7109375" style="5" customWidth="1"/>
    <col min="15101" max="15101" width="9.140625" style="5" customWidth="1"/>
    <col min="15102" max="15102" width="10" style="5" customWidth="1"/>
    <col min="15103" max="15103" width="11" style="5" customWidth="1"/>
    <col min="15104" max="15104" width="9.85546875" style="5" customWidth="1"/>
    <col min="15105" max="15105" width="10.7109375" style="5" customWidth="1"/>
    <col min="15106" max="15106" width="10.42578125" style="5" customWidth="1"/>
    <col min="15107" max="15107" width="8.42578125" style="5" customWidth="1"/>
    <col min="15108" max="15108" width="11.28515625" style="5" customWidth="1"/>
    <col min="15109" max="15109" width="10.7109375" style="5" customWidth="1"/>
    <col min="15110" max="15111" width="10.140625" style="5" customWidth="1"/>
    <col min="15112" max="15112" width="11" style="5" customWidth="1"/>
    <col min="15113" max="15113" width="8.42578125" style="5" customWidth="1"/>
    <col min="15114" max="15114" width="10.42578125" style="5" customWidth="1"/>
    <col min="15115" max="15115" width="10.28515625" style="5" customWidth="1"/>
    <col min="15116" max="15116" width="9.7109375" style="5" customWidth="1"/>
    <col min="15117" max="15117" width="11.140625" style="5" customWidth="1"/>
    <col min="15118" max="15118" width="10.28515625" style="5" customWidth="1"/>
    <col min="15119" max="15119" width="9.140625" style="5"/>
    <col min="15120" max="15120" width="10.5703125" style="5" customWidth="1"/>
    <col min="15121" max="15121" width="9" style="5" customWidth="1"/>
    <col min="15122" max="15122" width="10.28515625" style="5" customWidth="1"/>
    <col min="15123" max="15123" width="9.140625" style="5"/>
    <col min="15124" max="15124" width="10.140625" style="5" customWidth="1"/>
    <col min="15125" max="15125" width="9.140625" style="5"/>
    <col min="15126" max="15126" width="11" style="5" customWidth="1"/>
    <col min="15127" max="15127" width="10.28515625" style="5" customWidth="1"/>
    <col min="15128" max="15128" width="10.140625" style="5" customWidth="1"/>
    <col min="15129" max="15129" width="10" style="5" customWidth="1"/>
    <col min="15130" max="15130" width="11.28515625" style="5" customWidth="1"/>
    <col min="15131" max="15355" width="9.140625" style="5"/>
    <col min="15356" max="15356" width="23.7109375" style="5" customWidth="1"/>
    <col min="15357" max="15357" width="9.140625" style="5" customWidth="1"/>
    <col min="15358" max="15358" width="10" style="5" customWidth="1"/>
    <col min="15359" max="15359" width="11" style="5" customWidth="1"/>
    <col min="15360" max="15360" width="9.85546875" style="5" customWidth="1"/>
    <col min="15361" max="15361" width="10.7109375" style="5" customWidth="1"/>
    <col min="15362" max="15362" width="10.42578125" style="5" customWidth="1"/>
    <col min="15363" max="15363" width="8.42578125" style="5" customWidth="1"/>
    <col min="15364" max="15364" width="11.28515625" style="5" customWidth="1"/>
    <col min="15365" max="15365" width="10.7109375" style="5" customWidth="1"/>
    <col min="15366" max="15367" width="10.140625" style="5" customWidth="1"/>
    <col min="15368" max="15368" width="11" style="5" customWidth="1"/>
    <col min="15369" max="15369" width="8.42578125" style="5" customWidth="1"/>
    <col min="15370" max="15370" width="10.42578125" style="5" customWidth="1"/>
    <col min="15371" max="15371" width="10.28515625" style="5" customWidth="1"/>
    <col min="15372" max="15372" width="9.7109375" style="5" customWidth="1"/>
    <col min="15373" max="15373" width="11.140625" style="5" customWidth="1"/>
    <col min="15374" max="15374" width="10.28515625" style="5" customWidth="1"/>
    <col min="15375" max="15375" width="9.140625" style="5"/>
    <col min="15376" max="15376" width="10.5703125" style="5" customWidth="1"/>
    <col min="15377" max="15377" width="9" style="5" customWidth="1"/>
    <col min="15378" max="15378" width="10.28515625" style="5" customWidth="1"/>
    <col min="15379" max="15379" width="9.140625" style="5"/>
    <col min="15380" max="15380" width="10.140625" style="5" customWidth="1"/>
    <col min="15381" max="15381" width="9.140625" style="5"/>
    <col min="15382" max="15382" width="11" style="5" customWidth="1"/>
    <col min="15383" max="15383" width="10.28515625" style="5" customWidth="1"/>
    <col min="15384" max="15384" width="10.140625" style="5" customWidth="1"/>
    <col min="15385" max="15385" width="10" style="5" customWidth="1"/>
    <col min="15386" max="15386" width="11.28515625" style="5" customWidth="1"/>
    <col min="15387" max="15611" width="9.140625" style="5"/>
    <col min="15612" max="15612" width="23.7109375" style="5" customWidth="1"/>
    <col min="15613" max="15613" width="9.140625" style="5" customWidth="1"/>
    <col min="15614" max="15614" width="10" style="5" customWidth="1"/>
    <col min="15615" max="15615" width="11" style="5" customWidth="1"/>
    <col min="15616" max="15616" width="9.85546875" style="5" customWidth="1"/>
    <col min="15617" max="15617" width="10.7109375" style="5" customWidth="1"/>
    <col min="15618" max="15618" width="10.42578125" style="5" customWidth="1"/>
    <col min="15619" max="15619" width="8.42578125" style="5" customWidth="1"/>
    <col min="15620" max="15620" width="11.28515625" style="5" customWidth="1"/>
    <col min="15621" max="15621" width="10.7109375" style="5" customWidth="1"/>
    <col min="15622" max="15623" width="10.140625" style="5" customWidth="1"/>
    <col min="15624" max="15624" width="11" style="5" customWidth="1"/>
    <col min="15625" max="15625" width="8.42578125" style="5" customWidth="1"/>
    <col min="15626" max="15626" width="10.42578125" style="5" customWidth="1"/>
    <col min="15627" max="15627" width="10.28515625" style="5" customWidth="1"/>
    <col min="15628" max="15628" width="9.7109375" style="5" customWidth="1"/>
    <col min="15629" max="15629" width="11.140625" style="5" customWidth="1"/>
    <col min="15630" max="15630" width="10.28515625" style="5" customWidth="1"/>
    <col min="15631" max="15631" width="9.140625" style="5"/>
    <col min="15632" max="15632" width="10.5703125" style="5" customWidth="1"/>
    <col min="15633" max="15633" width="9" style="5" customWidth="1"/>
    <col min="15634" max="15634" width="10.28515625" style="5" customWidth="1"/>
    <col min="15635" max="15635" width="9.140625" style="5"/>
    <col min="15636" max="15636" width="10.140625" style="5" customWidth="1"/>
    <col min="15637" max="15637" width="9.140625" style="5"/>
    <col min="15638" max="15638" width="11" style="5" customWidth="1"/>
    <col min="15639" max="15639" width="10.28515625" style="5" customWidth="1"/>
    <col min="15640" max="15640" width="10.140625" style="5" customWidth="1"/>
    <col min="15641" max="15641" width="10" style="5" customWidth="1"/>
    <col min="15642" max="15642" width="11.28515625" style="5" customWidth="1"/>
    <col min="15643" max="15867" width="9.140625" style="5"/>
    <col min="15868" max="15868" width="23.7109375" style="5" customWidth="1"/>
    <col min="15869" max="15869" width="9.140625" style="5" customWidth="1"/>
    <col min="15870" max="15870" width="10" style="5" customWidth="1"/>
    <col min="15871" max="15871" width="11" style="5" customWidth="1"/>
    <col min="15872" max="15872" width="9.85546875" style="5" customWidth="1"/>
    <col min="15873" max="15873" width="10.7109375" style="5" customWidth="1"/>
    <col min="15874" max="15874" width="10.42578125" style="5" customWidth="1"/>
    <col min="15875" max="15875" width="8.42578125" style="5" customWidth="1"/>
    <col min="15876" max="15876" width="11.28515625" style="5" customWidth="1"/>
    <col min="15877" max="15877" width="10.7109375" style="5" customWidth="1"/>
    <col min="15878" max="15879" width="10.140625" style="5" customWidth="1"/>
    <col min="15880" max="15880" width="11" style="5" customWidth="1"/>
    <col min="15881" max="15881" width="8.42578125" style="5" customWidth="1"/>
    <col min="15882" max="15882" width="10.42578125" style="5" customWidth="1"/>
    <col min="15883" max="15883" width="10.28515625" style="5" customWidth="1"/>
    <col min="15884" max="15884" width="9.7109375" style="5" customWidth="1"/>
    <col min="15885" max="15885" width="11.140625" style="5" customWidth="1"/>
    <col min="15886" max="15886" width="10.28515625" style="5" customWidth="1"/>
    <col min="15887" max="15887" width="9.140625" style="5"/>
    <col min="15888" max="15888" width="10.5703125" style="5" customWidth="1"/>
    <col min="15889" max="15889" width="9" style="5" customWidth="1"/>
    <col min="15890" max="15890" width="10.28515625" style="5" customWidth="1"/>
    <col min="15891" max="15891" width="9.140625" style="5"/>
    <col min="15892" max="15892" width="10.140625" style="5" customWidth="1"/>
    <col min="15893" max="15893" width="9.140625" style="5"/>
    <col min="15894" max="15894" width="11" style="5" customWidth="1"/>
    <col min="15895" max="15895" width="10.28515625" style="5" customWidth="1"/>
    <col min="15896" max="15896" width="10.140625" style="5" customWidth="1"/>
    <col min="15897" max="15897" width="10" style="5" customWidth="1"/>
    <col min="15898" max="15898" width="11.28515625" style="5" customWidth="1"/>
    <col min="15899" max="16123" width="9.140625" style="5"/>
    <col min="16124" max="16124" width="23.7109375" style="5" customWidth="1"/>
    <col min="16125" max="16125" width="9.140625" style="5" customWidth="1"/>
    <col min="16126" max="16126" width="10" style="5" customWidth="1"/>
    <col min="16127" max="16127" width="11" style="5" customWidth="1"/>
    <col min="16128" max="16128" width="9.85546875" style="5" customWidth="1"/>
    <col min="16129" max="16129" width="10.7109375" style="5" customWidth="1"/>
    <col min="16130" max="16130" width="10.42578125" style="5" customWidth="1"/>
    <col min="16131" max="16131" width="8.42578125" style="5" customWidth="1"/>
    <col min="16132" max="16132" width="11.28515625" style="5" customWidth="1"/>
    <col min="16133" max="16133" width="10.7109375" style="5" customWidth="1"/>
    <col min="16134" max="16135" width="10.140625" style="5" customWidth="1"/>
    <col min="16136" max="16136" width="11" style="5" customWidth="1"/>
    <col min="16137" max="16137" width="8.42578125" style="5" customWidth="1"/>
    <col min="16138" max="16138" width="10.42578125" style="5" customWidth="1"/>
    <col min="16139" max="16139" width="10.28515625" style="5" customWidth="1"/>
    <col min="16140" max="16140" width="9.7109375" style="5" customWidth="1"/>
    <col min="16141" max="16141" width="11.140625" style="5" customWidth="1"/>
    <col min="16142" max="16142" width="10.28515625" style="5" customWidth="1"/>
    <col min="16143" max="16143" width="9.140625" style="5"/>
    <col min="16144" max="16144" width="10.5703125" style="5" customWidth="1"/>
    <col min="16145" max="16145" width="9" style="5" customWidth="1"/>
    <col min="16146" max="16146" width="10.28515625" style="5" customWidth="1"/>
    <col min="16147" max="16147" width="9.140625" style="5"/>
    <col min="16148" max="16148" width="10.140625" style="5" customWidth="1"/>
    <col min="16149" max="16149" width="9.140625" style="5"/>
    <col min="16150" max="16150" width="11" style="5" customWidth="1"/>
    <col min="16151" max="16151" width="10.28515625" style="5" customWidth="1"/>
    <col min="16152" max="16152" width="10.140625" style="5" customWidth="1"/>
    <col min="16153" max="16153" width="10" style="5" customWidth="1"/>
    <col min="16154" max="16154" width="11.28515625" style="5" customWidth="1"/>
    <col min="16155" max="16384" width="9.140625" style="5"/>
  </cols>
  <sheetData>
    <row r="1" spans="1:31" ht="15">
      <c r="Z1" s="43" t="s">
        <v>45</v>
      </c>
    </row>
    <row r="2" spans="1:31" ht="20.25">
      <c r="A2" s="746" t="s">
        <v>310</v>
      </c>
      <c r="B2" s="746"/>
      <c r="C2" s="746"/>
      <c r="D2" s="746"/>
      <c r="E2" s="746"/>
      <c r="F2" s="746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1" s="42" customFormat="1" ht="15">
      <c r="A4" s="42" t="s">
        <v>140</v>
      </c>
    </row>
    <row r="5" spans="1:31" ht="15.75">
      <c r="A5" s="748" t="s">
        <v>40</v>
      </c>
      <c r="B5" s="748"/>
      <c r="C5" s="748"/>
      <c r="D5" s="748"/>
      <c r="E5" s="748"/>
      <c r="F5" s="748"/>
      <c r="G5" s="749"/>
      <c r="H5" s="749"/>
      <c r="I5" s="750"/>
      <c r="J5" s="750"/>
      <c r="K5" s="750"/>
    </row>
    <row r="6" spans="1:3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31" s="46" customFormat="1" ht="22.9" customHeight="1" thickBot="1">
      <c r="A7" s="751"/>
      <c r="B7" s="754" t="s">
        <v>377</v>
      </c>
      <c r="C7" s="755"/>
      <c r="D7" s="755"/>
      <c r="E7" s="755"/>
      <c r="F7" s="756"/>
      <c r="G7" s="760" t="s">
        <v>378</v>
      </c>
      <c r="H7" s="761"/>
      <c r="I7" s="761"/>
      <c r="J7" s="761"/>
      <c r="K7" s="762"/>
      <c r="L7" s="772" t="s">
        <v>379</v>
      </c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4"/>
    </row>
    <row r="8" spans="1:31" s="47" customFormat="1" ht="22.9" customHeight="1" thickBot="1">
      <c r="A8" s="752"/>
      <c r="B8" s="757"/>
      <c r="C8" s="758"/>
      <c r="D8" s="758"/>
      <c r="E8" s="758"/>
      <c r="F8" s="759"/>
      <c r="G8" s="763"/>
      <c r="H8" s="764"/>
      <c r="I8" s="764"/>
      <c r="J8" s="764"/>
      <c r="K8" s="765"/>
      <c r="L8" s="775" t="s">
        <v>94</v>
      </c>
      <c r="M8" s="776"/>
      <c r="N8" s="776"/>
      <c r="O8" s="776"/>
      <c r="P8" s="777"/>
      <c r="Q8" s="766" t="s">
        <v>233</v>
      </c>
      <c r="R8" s="767"/>
      <c r="S8" s="767"/>
      <c r="T8" s="768"/>
      <c r="U8" s="769"/>
      <c r="V8" s="766" t="s">
        <v>380</v>
      </c>
      <c r="W8" s="767"/>
      <c r="X8" s="767"/>
      <c r="Y8" s="768"/>
      <c r="Z8" s="769"/>
    </row>
    <row r="9" spans="1:31" s="47" customFormat="1" ht="15.75">
      <c r="A9" s="752"/>
      <c r="B9" s="738" t="s">
        <v>41</v>
      </c>
      <c r="C9" s="740" t="s">
        <v>42</v>
      </c>
      <c r="D9" s="770" t="s">
        <v>23</v>
      </c>
      <c r="E9" s="771"/>
      <c r="F9" s="734" t="s">
        <v>43</v>
      </c>
      <c r="G9" s="744" t="s">
        <v>41</v>
      </c>
      <c r="H9" s="740" t="s">
        <v>42</v>
      </c>
      <c r="I9" s="770" t="s">
        <v>23</v>
      </c>
      <c r="J9" s="771"/>
      <c r="K9" s="742" t="s">
        <v>43</v>
      </c>
      <c r="L9" s="738" t="s">
        <v>41</v>
      </c>
      <c r="M9" s="740" t="s">
        <v>42</v>
      </c>
      <c r="N9" s="770" t="s">
        <v>23</v>
      </c>
      <c r="O9" s="771"/>
      <c r="P9" s="734" t="s">
        <v>43</v>
      </c>
      <c r="Q9" s="744" t="s">
        <v>41</v>
      </c>
      <c r="R9" s="740" t="s">
        <v>42</v>
      </c>
      <c r="S9" s="770" t="s">
        <v>23</v>
      </c>
      <c r="T9" s="771"/>
      <c r="U9" s="742" t="s">
        <v>43</v>
      </c>
      <c r="V9" s="738" t="s">
        <v>41</v>
      </c>
      <c r="W9" s="740" t="s">
        <v>42</v>
      </c>
      <c r="X9" s="770" t="s">
        <v>23</v>
      </c>
      <c r="Y9" s="771"/>
      <c r="Z9" s="734" t="s">
        <v>43</v>
      </c>
    </row>
    <row r="10" spans="1:31" s="47" customFormat="1" ht="15.75" customHeight="1">
      <c r="A10" s="752"/>
      <c r="B10" s="738"/>
      <c r="C10" s="740"/>
      <c r="D10" s="736" t="s">
        <v>142</v>
      </c>
      <c r="E10" s="736" t="s">
        <v>44</v>
      </c>
      <c r="F10" s="734"/>
      <c r="G10" s="744"/>
      <c r="H10" s="740"/>
      <c r="I10" s="778" t="s">
        <v>236</v>
      </c>
      <c r="J10" s="736" t="s">
        <v>44</v>
      </c>
      <c r="K10" s="742"/>
      <c r="L10" s="738"/>
      <c r="M10" s="740"/>
      <c r="N10" s="736" t="s">
        <v>142</v>
      </c>
      <c r="O10" s="736" t="s">
        <v>44</v>
      </c>
      <c r="P10" s="734"/>
      <c r="Q10" s="744"/>
      <c r="R10" s="740"/>
      <c r="S10" s="736" t="s">
        <v>142</v>
      </c>
      <c r="T10" s="736" t="s">
        <v>44</v>
      </c>
      <c r="U10" s="742"/>
      <c r="V10" s="738"/>
      <c r="W10" s="740"/>
      <c r="X10" s="736" t="s">
        <v>142</v>
      </c>
      <c r="Y10" s="736" t="s">
        <v>44</v>
      </c>
      <c r="Z10" s="734"/>
    </row>
    <row r="11" spans="1:31" s="47" customFormat="1" ht="181.9" customHeight="1" thickBot="1">
      <c r="A11" s="753"/>
      <c r="B11" s="739"/>
      <c r="C11" s="741"/>
      <c r="D11" s="737"/>
      <c r="E11" s="737"/>
      <c r="F11" s="735"/>
      <c r="G11" s="745"/>
      <c r="H11" s="741"/>
      <c r="I11" s="779"/>
      <c r="J11" s="737"/>
      <c r="K11" s="743"/>
      <c r="L11" s="739"/>
      <c r="M11" s="741"/>
      <c r="N11" s="737"/>
      <c r="O11" s="737"/>
      <c r="P11" s="735"/>
      <c r="Q11" s="745"/>
      <c r="R11" s="741"/>
      <c r="S11" s="737"/>
      <c r="T11" s="737"/>
      <c r="U11" s="743"/>
      <c r="V11" s="739"/>
      <c r="W11" s="741"/>
      <c r="X11" s="737"/>
      <c r="Y11" s="737"/>
      <c r="Z11" s="735"/>
    </row>
    <row r="12" spans="1:31" ht="13.5" thickBot="1">
      <c r="A12" s="89" t="s">
        <v>2</v>
      </c>
      <c r="B12" s="90">
        <v>1</v>
      </c>
      <c r="C12" s="281">
        <v>2</v>
      </c>
      <c r="D12" s="91">
        <v>3</v>
      </c>
      <c r="E12" s="91">
        <v>4</v>
      </c>
      <c r="F12" s="92">
        <v>5</v>
      </c>
      <c r="G12" s="93">
        <v>6</v>
      </c>
      <c r="H12" s="281">
        <v>7</v>
      </c>
      <c r="I12" s="91">
        <v>8</v>
      </c>
      <c r="J12" s="91">
        <v>9</v>
      </c>
      <c r="K12" s="94">
        <v>10</v>
      </c>
      <c r="L12" s="90">
        <v>11</v>
      </c>
      <c r="M12" s="281">
        <v>12</v>
      </c>
      <c r="N12" s="91">
        <v>13</v>
      </c>
      <c r="O12" s="91">
        <v>14</v>
      </c>
      <c r="P12" s="92">
        <v>15</v>
      </c>
      <c r="Q12" s="93">
        <v>16</v>
      </c>
      <c r="R12" s="281">
        <v>17</v>
      </c>
      <c r="S12" s="91">
        <v>18</v>
      </c>
      <c r="T12" s="91">
        <v>19</v>
      </c>
      <c r="U12" s="94">
        <v>20</v>
      </c>
      <c r="V12" s="90">
        <v>21</v>
      </c>
      <c r="W12" s="281">
        <v>22</v>
      </c>
      <c r="X12" s="91">
        <v>23</v>
      </c>
      <c r="Y12" s="91">
        <v>24</v>
      </c>
      <c r="Z12" s="92">
        <v>25</v>
      </c>
    </row>
    <row r="13" spans="1:31" ht="32.25" thickBot="1">
      <c r="A13" s="95" t="s">
        <v>228</v>
      </c>
      <c r="B13" s="96"/>
      <c r="C13" s="282"/>
      <c r="D13" s="97"/>
      <c r="E13" s="97"/>
      <c r="F13" s="98"/>
      <c r="G13" s="99"/>
      <c r="H13" s="282"/>
      <c r="I13" s="97"/>
      <c r="J13" s="97"/>
      <c r="K13" s="100"/>
      <c r="L13" s="96"/>
      <c r="M13" s="282"/>
      <c r="N13" s="97"/>
      <c r="O13" s="97"/>
      <c r="P13" s="98"/>
      <c r="Q13" s="99"/>
      <c r="R13" s="282"/>
      <c r="S13" s="97"/>
      <c r="T13" s="97"/>
      <c r="U13" s="100"/>
      <c r="V13" s="96"/>
      <c r="W13" s="282"/>
      <c r="X13" s="97"/>
      <c r="Y13" s="97"/>
      <c r="Z13" s="98"/>
    </row>
    <row r="14" spans="1:31" ht="16.5" thickBot="1">
      <c r="A14" s="291" t="s">
        <v>23</v>
      </c>
      <c r="B14" s="292"/>
      <c r="C14" s="293"/>
      <c r="D14" s="294"/>
      <c r="E14" s="294"/>
      <c r="F14" s="295"/>
      <c r="G14" s="292"/>
      <c r="H14" s="293"/>
      <c r="I14" s="294"/>
      <c r="J14" s="294"/>
      <c r="K14" s="295"/>
      <c r="L14" s="292"/>
      <c r="M14" s="293"/>
      <c r="N14" s="294"/>
      <c r="O14" s="294"/>
      <c r="P14" s="295"/>
      <c r="Q14" s="296"/>
      <c r="R14" s="293"/>
      <c r="S14" s="294"/>
      <c r="T14" s="294"/>
      <c r="U14" s="295"/>
      <c r="V14" s="101"/>
      <c r="W14" s="283"/>
      <c r="X14" s="102"/>
      <c r="Y14" s="102"/>
      <c r="Z14" s="103"/>
    </row>
    <row r="15" spans="1:31" ht="115.15" customHeight="1">
      <c r="A15" s="105" t="s">
        <v>231</v>
      </c>
      <c r="B15" s="106"/>
      <c r="C15" s="284"/>
      <c r="D15" s="107"/>
      <c r="E15" s="107"/>
      <c r="F15" s="110"/>
      <c r="G15" s="106"/>
      <c r="H15" s="284"/>
      <c r="I15" s="107"/>
      <c r="J15" s="107"/>
      <c r="K15" s="108"/>
      <c r="L15" s="109"/>
      <c r="M15" s="284"/>
      <c r="N15" s="107"/>
      <c r="O15" s="107"/>
      <c r="P15" s="108"/>
      <c r="Q15" s="109"/>
      <c r="R15" s="284"/>
      <c r="S15" s="107"/>
      <c r="T15" s="107"/>
      <c r="U15" s="110"/>
      <c r="V15" s="106"/>
      <c r="W15" s="284"/>
      <c r="X15" s="107"/>
      <c r="Y15" s="107"/>
      <c r="Z15" s="108"/>
    </row>
    <row r="16" spans="1:31" s="146" customFormat="1" ht="15.75">
      <c r="A16" s="286" t="s">
        <v>229</v>
      </c>
      <c r="B16" s="287" t="s">
        <v>230</v>
      </c>
      <c r="C16" s="297"/>
      <c r="D16" s="288"/>
      <c r="E16" s="288"/>
      <c r="F16" s="290"/>
      <c r="G16" s="287" t="s">
        <v>230</v>
      </c>
      <c r="H16" s="297"/>
      <c r="I16" s="300"/>
      <c r="J16" s="288"/>
      <c r="K16" s="289"/>
      <c r="L16" s="287" t="s">
        <v>230</v>
      </c>
      <c r="M16" s="298"/>
      <c r="N16" s="288"/>
      <c r="O16" s="300"/>
      <c r="P16" s="288"/>
      <c r="Q16" s="287" t="s">
        <v>230</v>
      </c>
      <c r="R16" s="297"/>
      <c r="S16" s="290"/>
      <c r="T16" s="288"/>
      <c r="U16" s="300"/>
      <c r="V16" s="287" t="s">
        <v>230</v>
      </c>
      <c r="W16" s="297"/>
      <c r="X16" s="288"/>
      <c r="Y16" s="288"/>
      <c r="Z16" s="302" t="s">
        <v>230</v>
      </c>
      <c r="AA16" s="64"/>
      <c r="AB16" s="64"/>
      <c r="AC16" s="64"/>
      <c r="AD16" s="64"/>
      <c r="AE16" s="64"/>
    </row>
    <row r="17" spans="1:31" s="146" customFormat="1" ht="15.75">
      <c r="A17" s="286" t="s">
        <v>229</v>
      </c>
      <c r="B17" s="101" t="s">
        <v>230</v>
      </c>
      <c r="C17" s="283"/>
      <c r="D17" s="102"/>
      <c r="E17" s="102"/>
      <c r="F17" s="104"/>
      <c r="G17" s="101" t="s">
        <v>230</v>
      </c>
      <c r="H17" s="297"/>
      <c r="I17" s="301"/>
      <c r="J17" s="102"/>
      <c r="K17" s="103"/>
      <c r="L17" s="101" t="s">
        <v>230</v>
      </c>
      <c r="M17" s="299"/>
      <c r="N17" s="288"/>
      <c r="O17" s="301"/>
      <c r="P17" s="102"/>
      <c r="Q17" s="101" t="s">
        <v>230</v>
      </c>
      <c r="R17" s="283"/>
      <c r="S17" s="104"/>
      <c r="T17" s="288"/>
      <c r="U17" s="301"/>
      <c r="V17" s="101" t="s">
        <v>230</v>
      </c>
      <c r="W17" s="283"/>
      <c r="X17" s="102"/>
      <c r="Y17" s="288"/>
      <c r="Z17" s="303" t="s">
        <v>230</v>
      </c>
      <c r="AA17" s="64"/>
      <c r="AB17" s="64"/>
      <c r="AC17" s="64"/>
      <c r="AD17" s="64"/>
      <c r="AE17" s="64"/>
    </row>
    <row r="18" spans="1:31" ht="54" customHeight="1" thickBot="1">
      <c r="A18" s="111" t="s">
        <v>232</v>
      </c>
      <c r="B18" s="112"/>
      <c r="C18" s="285"/>
      <c r="D18" s="113"/>
      <c r="E18" s="113"/>
      <c r="F18" s="116"/>
      <c r="G18" s="112"/>
      <c r="H18" s="285"/>
      <c r="I18" s="113"/>
      <c r="J18" s="113"/>
      <c r="K18" s="114"/>
      <c r="L18" s="115"/>
      <c r="M18" s="285"/>
      <c r="N18" s="113"/>
      <c r="O18" s="113"/>
      <c r="P18" s="114"/>
      <c r="Q18" s="115"/>
      <c r="R18" s="285"/>
      <c r="S18" s="113"/>
      <c r="T18" s="113"/>
      <c r="U18" s="116"/>
      <c r="V18" s="112"/>
      <c r="W18" s="285"/>
      <c r="X18" s="113"/>
      <c r="Y18" s="113"/>
      <c r="Z18" s="114"/>
    </row>
    <row r="19" spans="1:31" s="146" customFormat="1" ht="15.75">
      <c r="A19" s="304" t="s">
        <v>229</v>
      </c>
      <c r="B19" s="106" t="s">
        <v>230</v>
      </c>
      <c r="C19" s="284"/>
      <c r="D19" s="107"/>
      <c r="E19" s="107"/>
      <c r="F19" s="107"/>
      <c r="G19" s="106" t="s">
        <v>230</v>
      </c>
      <c r="H19" s="284"/>
      <c r="I19" s="310"/>
      <c r="J19" s="107"/>
      <c r="K19" s="107"/>
      <c r="L19" s="106" t="s">
        <v>230</v>
      </c>
      <c r="M19" s="284"/>
      <c r="N19" s="107"/>
      <c r="O19" s="310"/>
      <c r="P19" s="107"/>
      <c r="Q19" s="106" t="s">
        <v>230</v>
      </c>
      <c r="R19" s="284"/>
      <c r="S19" s="110"/>
      <c r="T19" s="107"/>
      <c r="U19" s="312"/>
      <c r="V19" s="106" t="s">
        <v>230</v>
      </c>
      <c r="W19" s="284"/>
      <c r="X19" s="107"/>
      <c r="Y19" s="110"/>
      <c r="Z19" s="108"/>
      <c r="AA19" s="64"/>
      <c r="AB19" s="64"/>
      <c r="AC19" s="64"/>
      <c r="AD19" s="64"/>
      <c r="AE19" s="64"/>
    </row>
    <row r="20" spans="1:31" s="146" customFormat="1" ht="16.5" thickBot="1">
      <c r="A20" s="305" t="s">
        <v>229</v>
      </c>
      <c r="B20" s="306" t="s">
        <v>230</v>
      </c>
      <c r="C20" s="314"/>
      <c r="D20" s="307"/>
      <c r="E20" s="307"/>
      <c r="F20" s="307"/>
      <c r="G20" s="306" t="s">
        <v>230</v>
      </c>
      <c r="H20" s="314"/>
      <c r="I20" s="311"/>
      <c r="J20" s="307"/>
      <c r="K20" s="307"/>
      <c r="L20" s="306" t="s">
        <v>230</v>
      </c>
      <c r="M20" s="314"/>
      <c r="N20" s="307"/>
      <c r="O20" s="311"/>
      <c r="P20" s="307"/>
      <c r="Q20" s="306" t="s">
        <v>230</v>
      </c>
      <c r="R20" s="314"/>
      <c r="S20" s="309"/>
      <c r="T20" s="307"/>
      <c r="U20" s="313"/>
      <c r="V20" s="306" t="s">
        <v>230</v>
      </c>
      <c r="W20" s="314"/>
      <c r="X20" s="307"/>
      <c r="Y20" s="309"/>
      <c r="Z20" s="308"/>
      <c r="AA20" s="64"/>
      <c r="AB20" s="64"/>
      <c r="AC20" s="64"/>
      <c r="AD20" s="64"/>
      <c r="AE20" s="64"/>
    </row>
    <row r="21" spans="1:3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31" s="40" customFormat="1" ht="16.5">
      <c r="A22" s="117" t="s">
        <v>14</v>
      </c>
      <c r="B22" s="117"/>
      <c r="C22" s="118"/>
      <c r="D22" s="118"/>
      <c r="E22" s="118"/>
      <c r="F22" s="118"/>
      <c r="G22" s="119"/>
      <c r="H22" s="119"/>
      <c r="I22" s="117" t="s">
        <v>15</v>
      </c>
      <c r="J22" s="117"/>
      <c r="K22" s="120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31" s="40" customFormat="1" ht="16.5">
      <c r="A23" s="117" t="s">
        <v>16</v>
      </c>
      <c r="B23" s="117"/>
      <c r="C23" s="118"/>
      <c r="D23" s="118"/>
      <c r="E23" s="118"/>
      <c r="F23" s="118"/>
      <c r="G23" s="121"/>
      <c r="H23" s="121"/>
      <c r="I23" s="122" t="s">
        <v>17</v>
      </c>
      <c r="J23" s="123"/>
      <c r="K23" s="120"/>
      <c r="L23" s="123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31" s="40" customFormat="1" ht="16.5">
      <c r="A24" s="122" t="s">
        <v>18</v>
      </c>
      <c r="B24" s="117"/>
      <c r="C24" s="118"/>
      <c r="D24" s="118"/>
      <c r="E24" s="118"/>
      <c r="F24" s="118"/>
      <c r="G24" s="119"/>
      <c r="H24" s="119"/>
      <c r="I24" s="117"/>
      <c r="J24" s="117"/>
      <c r="K24" s="120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31" s="40" customFormat="1" ht="16.5">
      <c r="A25" s="117"/>
      <c r="B25" s="117"/>
      <c r="C25" s="118"/>
      <c r="D25" s="118"/>
      <c r="E25" s="118"/>
      <c r="F25" s="118"/>
      <c r="G25" s="119"/>
      <c r="H25" s="119"/>
      <c r="I25" s="117" t="s">
        <v>19</v>
      </c>
      <c r="J25" s="117"/>
      <c r="K25" s="120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0" customFormat="1" ht="16.5">
      <c r="A26" s="124"/>
      <c r="B26" s="118"/>
      <c r="C26" s="118"/>
      <c r="D26" s="118"/>
      <c r="E26" s="118"/>
      <c r="F26" s="118"/>
      <c r="G26" s="119"/>
      <c r="H26" s="119"/>
      <c r="I26" s="118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31" s="40" customFormat="1" hidden="1">
      <c r="A27" s="41"/>
    </row>
    <row r="28" spans="1:31">
      <c r="I28" s="117" t="s">
        <v>91</v>
      </c>
      <c r="J28" s="132"/>
    </row>
  </sheetData>
  <mergeCells count="39">
    <mergeCell ref="L7:Z7"/>
    <mergeCell ref="L8:P8"/>
    <mergeCell ref="N10:N11"/>
    <mergeCell ref="E10:E11"/>
    <mergeCell ref="I10:I11"/>
    <mergeCell ref="J10:J11"/>
    <mergeCell ref="D9:E9"/>
    <mergeCell ref="F9:F11"/>
    <mergeCell ref="G9:G11"/>
    <mergeCell ref="H9:H11"/>
    <mergeCell ref="S9:T9"/>
    <mergeCell ref="V9:V11"/>
    <mergeCell ref="K9:K11"/>
    <mergeCell ref="L9:L11"/>
    <mergeCell ref="M9:M11"/>
    <mergeCell ref="N9:O9"/>
    <mergeCell ref="A2:X2"/>
    <mergeCell ref="A5:K5"/>
    <mergeCell ref="A7:A11"/>
    <mergeCell ref="B7:F8"/>
    <mergeCell ref="G7:K8"/>
    <mergeCell ref="Q8:U8"/>
    <mergeCell ref="V8:Z8"/>
    <mergeCell ref="Z9:Z11"/>
    <mergeCell ref="D10:D11"/>
    <mergeCell ref="W9:W11"/>
    <mergeCell ref="S10:S11"/>
    <mergeCell ref="X10:X11"/>
    <mergeCell ref="Y10:Y11"/>
    <mergeCell ref="X9:Y9"/>
    <mergeCell ref="T10:T11"/>
    <mergeCell ref="I9:J9"/>
    <mergeCell ref="P9:P11"/>
    <mergeCell ref="O10:O11"/>
    <mergeCell ref="B9:B11"/>
    <mergeCell ref="C9:C11"/>
    <mergeCell ref="U9:U11"/>
    <mergeCell ref="Q9:Q11"/>
    <mergeCell ref="R9:R11"/>
  </mergeCells>
  <pageMargins left="0.15748031496062992" right="0.19685039370078741" top="0.43307086614173229" bottom="0.23622047244094491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H20"/>
  <sheetViews>
    <sheetView workbookViewId="0">
      <selection activeCell="G1" sqref="G1"/>
    </sheetView>
  </sheetViews>
  <sheetFormatPr defaultColWidth="9.140625" defaultRowHeight="15"/>
  <cols>
    <col min="1" max="1" width="4.5703125" style="57" customWidth="1"/>
    <col min="2" max="2" width="55.140625" style="57" customWidth="1"/>
    <col min="3" max="3" width="15.42578125" style="57" customWidth="1"/>
    <col min="4" max="4" width="17.140625" style="57" customWidth="1"/>
    <col min="5" max="6" width="16" style="57" customWidth="1"/>
    <col min="7" max="7" width="17.28515625" style="57" customWidth="1"/>
    <col min="8" max="16384" width="9.140625" style="57"/>
  </cols>
  <sheetData>
    <row r="1" spans="1:8">
      <c r="E1" s="58"/>
      <c r="F1" s="58"/>
      <c r="G1" s="58" t="s">
        <v>179</v>
      </c>
    </row>
    <row r="2" spans="1:8">
      <c r="E2" s="58"/>
      <c r="F2" s="58"/>
      <c r="G2" s="58"/>
    </row>
    <row r="3" spans="1:8" ht="52.5" customHeight="1">
      <c r="A3" s="782" t="s">
        <v>234</v>
      </c>
      <c r="B3" s="783"/>
      <c r="C3" s="783"/>
      <c r="D3" s="783"/>
      <c r="E3" s="783"/>
      <c r="F3" s="783"/>
      <c r="G3" s="783"/>
      <c r="H3" s="87"/>
    </row>
    <row r="4" spans="1:8" ht="12.6" customHeight="1">
      <c r="A4" s="85"/>
      <c r="B4" s="88"/>
      <c r="C4" s="135"/>
      <c r="D4" s="88"/>
      <c r="E4" s="88"/>
      <c r="F4" s="135"/>
      <c r="G4" s="88"/>
      <c r="H4" s="87"/>
    </row>
    <row r="5" spans="1:8" s="42" customFormat="1">
      <c r="A5" s="56" t="s">
        <v>141</v>
      </c>
    </row>
    <row r="6" spans="1:8" s="42" customFormat="1" ht="24" customHeight="1">
      <c r="A6" s="56" t="s">
        <v>89</v>
      </c>
    </row>
    <row r="7" spans="1:8" ht="19.149999999999999" customHeight="1">
      <c r="A7" s="784" t="s">
        <v>4</v>
      </c>
      <c r="B7" s="784" t="s">
        <v>5</v>
      </c>
      <c r="C7" s="728" t="s">
        <v>382</v>
      </c>
      <c r="D7" s="785" t="s">
        <v>381</v>
      </c>
      <c r="E7" s="786"/>
      <c r="F7" s="787"/>
      <c r="G7" s="784" t="s">
        <v>49</v>
      </c>
      <c r="H7" s="1"/>
    </row>
    <row r="8" spans="1:8" ht="61.15" customHeight="1">
      <c r="A8" s="784"/>
      <c r="B8" s="784"/>
      <c r="C8" s="788"/>
      <c r="D8" s="137" t="s">
        <v>93</v>
      </c>
      <c r="E8" s="137" t="s">
        <v>206</v>
      </c>
      <c r="F8" s="137" t="s">
        <v>375</v>
      </c>
      <c r="G8" s="784"/>
      <c r="H8" s="1"/>
    </row>
    <row r="9" spans="1:8">
      <c r="A9" s="86">
        <v>1</v>
      </c>
      <c r="B9" s="2"/>
      <c r="C9" s="2"/>
      <c r="D9" s="2"/>
      <c r="E9" s="2"/>
      <c r="F9" s="2"/>
      <c r="G9" s="2"/>
      <c r="H9" s="1"/>
    </row>
    <row r="10" spans="1:8">
      <c r="A10" s="86">
        <v>2</v>
      </c>
      <c r="B10" s="2"/>
      <c r="C10" s="2"/>
      <c r="D10" s="2"/>
      <c r="E10" s="2"/>
      <c r="F10" s="2"/>
      <c r="G10" s="2"/>
      <c r="H10" s="1"/>
    </row>
    <row r="11" spans="1:8">
      <c r="A11" s="86" t="s">
        <v>7</v>
      </c>
      <c r="B11" s="2"/>
      <c r="C11" s="2"/>
      <c r="D11" s="2"/>
      <c r="E11" s="2"/>
      <c r="F11" s="2"/>
      <c r="G11" s="2"/>
      <c r="H11" s="1"/>
    </row>
    <row r="12" spans="1:8">
      <c r="A12" s="86"/>
      <c r="B12" s="2"/>
      <c r="C12" s="2"/>
      <c r="D12" s="2"/>
      <c r="E12" s="2"/>
      <c r="F12" s="2"/>
      <c r="G12" s="2"/>
      <c r="H12" s="1"/>
    </row>
    <row r="13" spans="1:8" ht="31.15" customHeight="1">
      <c r="A13" s="780" t="s">
        <v>235</v>
      </c>
      <c r="B13" s="781"/>
      <c r="C13" s="781"/>
      <c r="D13" s="781"/>
      <c r="E13" s="781"/>
      <c r="F13" s="781"/>
      <c r="G13" s="78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59" t="s">
        <v>14</v>
      </c>
      <c r="B15" s="59"/>
      <c r="C15" s="59"/>
      <c r="D15" s="59" t="s">
        <v>15</v>
      </c>
      <c r="E15" s="59"/>
      <c r="F15" s="59"/>
      <c r="G15" s="59"/>
      <c r="H15" s="50"/>
    </row>
    <row r="16" spans="1:8">
      <c r="A16" s="59" t="s">
        <v>16</v>
      </c>
      <c r="B16" s="59"/>
      <c r="C16" s="59"/>
      <c r="D16" s="49" t="s">
        <v>17</v>
      </c>
      <c r="E16" s="7"/>
      <c r="F16" s="7"/>
      <c r="G16" s="7"/>
      <c r="H16" s="50"/>
    </row>
    <row r="17" spans="1:8">
      <c r="A17" s="49" t="s">
        <v>18</v>
      </c>
      <c r="B17" s="59"/>
      <c r="C17" s="59"/>
      <c r="D17" s="59"/>
      <c r="E17" s="59"/>
      <c r="F17" s="59"/>
      <c r="G17" s="59"/>
      <c r="H17" s="50"/>
    </row>
    <row r="18" spans="1:8">
      <c r="A18" s="59"/>
      <c r="B18" s="59"/>
      <c r="C18" s="59"/>
      <c r="D18" s="59" t="s">
        <v>19</v>
      </c>
      <c r="E18" s="59"/>
      <c r="F18" s="59"/>
      <c r="G18" s="59"/>
      <c r="H18" s="50"/>
    </row>
    <row r="19" spans="1:8">
      <c r="A19" s="48"/>
      <c r="B19" s="48"/>
      <c r="C19" s="48"/>
      <c r="D19" s="48"/>
    </row>
    <row r="20" spans="1:8">
      <c r="D20" s="146" t="s">
        <v>91</v>
      </c>
      <c r="E20" s="146"/>
      <c r="F20" s="146"/>
    </row>
  </sheetData>
  <mergeCells count="7">
    <mergeCell ref="A13:G13"/>
    <mergeCell ref="A3:G3"/>
    <mergeCell ref="G7:G8"/>
    <mergeCell ref="D7:F7"/>
    <mergeCell ref="C7:C8"/>
    <mergeCell ref="A7:A8"/>
    <mergeCell ref="B7:B8"/>
  </mergeCells>
  <pageMargins left="0.15748031496062992" right="0.15748031496062992" top="0.35433070866141736" bottom="0.74803149606299213" header="1.4960629921259843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I23" sqref="I23"/>
    </sheetView>
  </sheetViews>
  <sheetFormatPr defaultRowHeight="15"/>
  <cols>
    <col min="1" max="1" width="6.5703125" customWidth="1"/>
    <col min="2" max="2" width="18.7109375" customWidth="1"/>
    <col min="3" max="3" width="13.85546875" customWidth="1"/>
    <col min="4" max="4" width="13.28515625" customWidth="1"/>
    <col min="5" max="5" width="13" style="57" customWidth="1"/>
    <col min="6" max="6" width="12.5703125" customWidth="1"/>
    <col min="7" max="7" width="14.85546875" style="57" customWidth="1"/>
    <col min="8" max="8" width="14.28515625" customWidth="1"/>
    <col min="9" max="9" width="14.85546875" customWidth="1"/>
    <col min="10" max="10" width="14.7109375" customWidth="1"/>
  </cols>
  <sheetData>
    <row r="1" spans="1:10">
      <c r="J1" s="58" t="s">
        <v>39</v>
      </c>
    </row>
    <row r="2" spans="1:10" ht="50.45" customHeight="1">
      <c r="A2" s="782" t="s">
        <v>237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1:10" s="42" customFormat="1" ht="25.9" customHeight="1">
      <c r="A3" s="56" t="s">
        <v>140</v>
      </c>
    </row>
    <row r="4" spans="1:10" s="145" customFormat="1" ht="15" customHeight="1">
      <c r="A4" s="784" t="s">
        <v>4</v>
      </c>
      <c r="B4" s="784" t="s">
        <v>238</v>
      </c>
      <c r="C4" s="784" t="s">
        <v>239</v>
      </c>
      <c r="D4" s="792" t="s">
        <v>240</v>
      </c>
      <c r="E4" s="784" t="s">
        <v>241</v>
      </c>
      <c r="F4" s="784" t="s">
        <v>242</v>
      </c>
      <c r="G4" s="784" t="s">
        <v>6</v>
      </c>
      <c r="H4" s="784"/>
      <c r="I4" s="784"/>
      <c r="J4" s="784"/>
    </row>
    <row r="5" spans="1:10" s="145" customFormat="1" ht="5.45" customHeight="1">
      <c r="A5" s="789"/>
      <c r="B5" s="790"/>
      <c r="C5" s="784"/>
      <c r="D5" s="792"/>
      <c r="E5" s="784"/>
      <c r="F5" s="784"/>
      <c r="G5" s="784"/>
      <c r="H5" s="784"/>
      <c r="I5" s="784"/>
      <c r="J5" s="784"/>
    </row>
    <row r="6" spans="1:10" s="145" customFormat="1" ht="18" customHeight="1">
      <c r="A6" s="789"/>
      <c r="B6" s="790"/>
      <c r="C6" s="784"/>
      <c r="D6" s="792"/>
      <c r="E6" s="784"/>
      <c r="F6" s="784"/>
      <c r="G6" s="728" t="s">
        <v>382</v>
      </c>
      <c r="H6" s="784" t="s">
        <v>381</v>
      </c>
      <c r="I6" s="791"/>
      <c r="J6" s="791"/>
    </row>
    <row r="7" spans="1:10" s="145" customFormat="1" ht="53.45" customHeight="1">
      <c r="A7" s="789"/>
      <c r="B7" s="790"/>
      <c r="C7" s="784"/>
      <c r="D7" s="792"/>
      <c r="E7" s="784"/>
      <c r="F7" s="784"/>
      <c r="G7" s="788"/>
      <c r="H7" s="3" t="s">
        <v>93</v>
      </c>
      <c r="I7" s="3" t="s">
        <v>206</v>
      </c>
      <c r="J7" s="3" t="s">
        <v>375</v>
      </c>
    </row>
    <row r="8" spans="1:10" s="145" customFormat="1">
      <c r="A8" s="240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s="145" customFormat="1">
      <c r="A9" s="240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s="145" customFormat="1">
      <c r="A10" s="240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s="145" customFormat="1">
      <c r="A11" s="240"/>
      <c r="B11" s="237" t="s">
        <v>3</v>
      </c>
      <c r="C11" s="237"/>
      <c r="D11" s="2"/>
      <c r="E11" s="2"/>
      <c r="F11" s="2"/>
      <c r="G11" s="2"/>
      <c r="H11" s="2"/>
      <c r="I11" s="2"/>
      <c r="J11" s="2"/>
    </row>
    <row r="12" spans="1:10" s="145" customFormat="1">
      <c r="A12" s="330"/>
      <c r="B12" s="331"/>
      <c r="C12" s="331"/>
      <c r="D12" s="332"/>
      <c r="E12" s="332"/>
      <c r="F12" s="332"/>
      <c r="G12" s="332"/>
      <c r="H12" s="332"/>
      <c r="I12" s="332"/>
      <c r="J12" s="332"/>
    </row>
    <row r="13" spans="1:10" s="145" customFormat="1">
      <c r="A13" s="146" t="s">
        <v>14</v>
      </c>
      <c r="B13" s="146"/>
      <c r="C13" s="146"/>
      <c r="D13" s="146"/>
      <c r="E13" s="147"/>
      <c r="F13" s="147"/>
      <c r="G13" s="146" t="s">
        <v>15</v>
      </c>
      <c r="H13" s="146"/>
      <c r="I13" s="146"/>
      <c r="J13" s="60"/>
    </row>
    <row r="14" spans="1:10" s="145" customFormat="1">
      <c r="A14" s="146" t="s">
        <v>16</v>
      </c>
      <c r="B14" s="146"/>
      <c r="C14" s="146"/>
      <c r="D14" s="149"/>
      <c r="E14" s="147"/>
      <c r="F14" s="147"/>
      <c r="G14" s="149" t="s">
        <v>17</v>
      </c>
      <c r="H14" s="148"/>
      <c r="I14" s="148"/>
      <c r="J14" s="60"/>
    </row>
    <row r="15" spans="1:10" s="145" customFormat="1">
      <c r="A15" s="149" t="s">
        <v>18</v>
      </c>
      <c r="B15" s="146"/>
      <c r="C15" s="146"/>
      <c r="D15" s="146"/>
      <c r="E15" s="147"/>
      <c r="F15" s="147"/>
      <c r="G15" s="146"/>
      <c r="H15" s="146"/>
      <c r="I15" s="146"/>
      <c r="J15" s="60"/>
    </row>
    <row r="16" spans="1:10" s="145" customFormat="1">
      <c r="A16" s="146"/>
      <c r="B16" s="146"/>
      <c r="C16" s="146"/>
      <c r="D16" s="146"/>
      <c r="E16" s="147"/>
      <c r="F16" s="147"/>
      <c r="G16" s="146" t="s">
        <v>19</v>
      </c>
      <c r="H16" s="146"/>
      <c r="I16" s="146"/>
      <c r="J16" s="60"/>
    </row>
    <row r="17" spans="1:9" s="145" customFormat="1">
      <c r="A17" s="150"/>
      <c r="B17" s="150"/>
      <c r="C17" s="150"/>
      <c r="D17" s="150"/>
      <c r="E17" s="150"/>
      <c r="F17" s="150"/>
      <c r="G17" s="48"/>
    </row>
    <row r="18" spans="1:9" s="145" customFormat="1">
      <c r="D18" s="146"/>
      <c r="G18" s="146" t="s">
        <v>91</v>
      </c>
      <c r="H18" s="146"/>
      <c r="I18" s="146"/>
    </row>
  </sheetData>
  <mergeCells count="10">
    <mergeCell ref="G6:G7"/>
    <mergeCell ref="A2:J2"/>
    <mergeCell ref="A4:A7"/>
    <mergeCell ref="B4:B7"/>
    <mergeCell ref="H6:J6"/>
    <mergeCell ref="G4:J5"/>
    <mergeCell ref="C4:C7"/>
    <mergeCell ref="D4:D7"/>
    <mergeCell ref="E4:E7"/>
    <mergeCell ref="F4:F7"/>
  </mergeCells>
  <pageMargins left="0.47244094488188981" right="0.15748031496062992" top="0.51181102362204722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F24" sqref="F24"/>
    </sheetView>
  </sheetViews>
  <sheetFormatPr defaultRowHeight="15"/>
  <cols>
    <col min="1" max="1" width="5.5703125" customWidth="1"/>
    <col min="2" max="2" width="15.7109375" customWidth="1"/>
    <col min="3" max="3" width="15.5703125" customWidth="1"/>
    <col min="4" max="4" width="23.5703125" customWidth="1"/>
    <col min="5" max="5" width="21" customWidth="1"/>
    <col min="6" max="6" width="38.28515625" customWidth="1"/>
    <col min="7" max="7" width="29.85546875" customWidth="1"/>
  </cols>
  <sheetData>
    <row r="1" spans="1:7">
      <c r="G1" s="58" t="s">
        <v>48</v>
      </c>
    </row>
    <row r="2" spans="1:7" ht="46.9" customHeight="1">
      <c r="A2" s="794" t="s">
        <v>383</v>
      </c>
      <c r="B2" s="794"/>
      <c r="C2" s="794"/>
      <c r="D2" s="794"/>
      <c r="E2" s="794"/>
      <c r="F2" s="794"/>
      <c r="G2" s="794"/>
    </row>
    <row r="3" spans="1:7" s="42" customFormat="1" ht="24" customHeight="1">
      <c r="A3" s="56" t="s">
        <v>143</v>
      </c>
    </row>
    <row r="4" spans="1:7">
      <c r="A4" s="784" t="s">
        <v>4</v>
      </c>
      <c r="B4" s="784" t="s">
        <v>8</v>
      </c>
      <c r="C4" s="784" t="s">
        <v>9</v>
      </c>
      <c r="D4" s="784" t="s">
        <v>10</v>
      </c>
      <c r="E4" s="784" t="s">
        <v>22</v>
      </c>
      <c r="F4" s="784" t="s">
        <v>11</v>
      </c>
      <c r="G4" s="784" t="s">
        <v>12</v>
      </c>
    </row>
    <row r="5" spans="1:7">
      <c r="A5" s="784"/>
      <c r="B5" s="784"/>
      <c r="C5" s="784"/>
      <c r="D5" s="784"/>
      <c r="E5" s="784"/>
      <c r="F5" s="784"/>
      <c r="G5" s="784"/>
    </row>
    <row r="6" spans="1:7" ht="34.9" customHeight="1">
      <c r="A6" s="784"/>
      <c r="B6" s="784"/>
      <c r="C6" s="784"/>
      <c r="D6" s="784"/>
      <c r="E6" s="784"/>
      <c r="F6" s="784"/>
      <c r="G6" s="784"/>
    </row>
    <row r="7" spans="1:7" ht="18.600000000000001" customHeight="1">
      <c r="A7" s="790" t="s">
        <v>20</v>
      </c>
      <c r="B7" s="790"/>
      <c r="C7" s="790"/>
      <c r="D7" s="790"/>
      <c r="E7" s="790"/>
      <c r="F7" s="790"/>
      <c r="G7" s="790"/>
    </row>
    <row r="8" spans="1:7" ht="18.600000000000001" customHeight="1">
      <c r="A8" s="790" t="s">
        <v>85</v>
      </c>
      <c r="B8" s="790"/>
      <c r="C8" s="790"/>
      <c r="D8" s="790"/>
      <c r="E8" s="790"/>
      <c r="F8" s="790"/>
      <c r="G8" s="790"/>
    </row>
    <row r="9" spans="1:7" ht="18.600000000000001" customHeight="1">
      <c r="A9" s="4">
        <v>1</v>
      </c>
      <c r="B9" s="2"/>
      <c r="C9" s="2"/>
      <c r="D9" s="2"/>
      <c r="E9" s="2"/>
      <c r="F9" s="2"/>
      <c r="G9" s="2"/>
    </row>
    <row r="10" spans="1:7" ht="18.600000000000001" customHeight="1">
      <c r="A10" s="4">
        <v>2</v>
      </c>
      <c r="B10" s="2"/>
      <c r="C10" s="2"/>
      <c r="D10" s="2"/>
      <c r="E10" s="2"/>
      <c r="F10" s="2"/>
      <c r="G10" s="2"/>
    </row>
    <row r="11" spans="1:7" ht="18.600000000000001" customHeight="1">
      <c r="A11" s="793" t="s">
        <v>13</v>
      </c>
      <c r="B11" s="793"/>
      <c r="C11" s="793"/>
      <c r="D11" s="793"/>
      <c r="E11" s="793"/>
      <c r="F11" s="793"/>
      <c r="G11" s="793"/>
    </row>
    <row r="12" spans="1:7" ht="18.600000000000001" customHeight="1">
      <c r="A12" s="790" t="s">
        <v>21</v>
      </c>
      <c r="B12" s="790"/>
      <c r="C12" s="790"/>
      <c r="D12" s="790"/>
      <c r="E12" s="790"/>
      <c r="F12" s="790"/>
      <c r="G12" s="790"/>
    </row>
    <row r="13" spans="1:7" ht="18.600000000000001" customHeight="1">
      <c r="A13" s="790" t="s">
        <v>85</v>
      </c>
      <c r="B13" s="790"/>
      <c r="C13" s="790"/>
      <c r="D13" s="790"/>
      <c r="E13" s="790"/>
      <c r="F13" s="790"/>
      <c r="G13" s="790"/>
    </row>
    <row r="14" spans="1:7" ht="18.600000000000001" customHeight="1">
      <c r="A14" s="4">
        <v>1</v>
      </c>
      <c r="B14" s="2"/>
      <c r="C14" s="2"/>
      <c r="D14" s="2"/>
      <c r="E14" s="2"/>
      <c r="F14" s="2"/>
      <c r="G14" s="2"/>
    </row>
    <row r="15" spans="1:7" ht="18.600000000000001" customHeight="1">
      <c r="A15" s="4">
        <v>2</v>
      </c>
      <c r="B15" s="2"/>
      <c r="C15" s="2"/>
      <c r="D15" s="2"/>
      <c r="E15" s="2"/>
      <c r="F15" s="2"/>
      <c r="G15" s="2"/>
    </row>
    <row r="16" spans="1:7" ht="18.600000000000001" customHeight="1">
      <c r="A16" s="793" t="s">
        <v>13</v>
      </c>
      <c r="B16" s="793"/>
      <c r="C16" s="793"/>
      <c r="D16" s="793"/>
      <c r="E16" s="793"/>
      <c r="F16" s="793"/>
      <c r="G16" s="793"/>
    </row>
    <row r="17" spans="1:8">
      <c r="A17" s="1"/>
      <c r="B17" s="1"/>
      <c r="C17" s="1"/>
      <c r="D17" s="1"/>
      <c r="E17" s="1"/>
      <c r="F17" s="1"/>
      <c r="G17" s="1"/>
    </row>
    <row r="18" spans="1:8">
      <c r="A18" s="5" t="s">
        <v>14</v>
      </c>
      <c r="B18" s="5"/>
      <c r="C18" s="6"/>
      <c r="D18" s="5"/>
      <c r="E18" s="5" t="s">
        <v>15</v>
      </c>
      <c r="F18" s="6"/>
      <c r="G18" s="6"/>
      <c r="H18" s="6"/>
    </row>
    <row r="19" spans="1:8">
      <c r="A19" s="5" t="s">
        <v>16</v>
      </c>
      <c r="B19" s="5"/>
      <c r="C19" s="6"/>
      <c r="D19" s="7"/>
      <c r="E19" s="8" t="s">
        <v>17</v>
      </c>
      <c r="F19" s="6"/>
      <c r="G19" s="6"/>
      <c r="H19" s="6"/>
    </row>
    <row r="20" spans="1:8">
      <c r="A20" s="8" t="s">
        <v>18</v>
      </c>
      <c r="B20" s="5"/>
      <c r="C20" s="6"/>
      <c r="D20" s="5"/>
      <c r="E20" s="5"/>
      <c r="F20" s="6"/>
      <c r="G20" s="6"/>
      <c r="H20" s="6"/>
    </row>
    <row r="21" spans="1:8">
      <c r="A21" s="5"/>
      <c r="B21" s="5"/>
      <c r="C21" s="6"/>
      <c r="D21" s="5"/>
      <c r="E21" s="5" t="s">
        <v>19</v>
      </c>
      <c r="F21" s="6"/>
      <c r="G21" s="6"/>
      <c r="H21" s="6"/>
    </row>
    <row r="22" spans="1:8">
      <c r="A22" s="1"/>
      <c r="B22" s="1"/>
      <c r="C22" s="1"/>
      <c r="D22" s="1"/>
      <c r="E22" s="1"/>
    </row>
    <row r="23" spans="1:8">
      <c r="A23" s="1"/>
      <c r="B23" s="1"/>
      <c r="C23" s="1"/>
      <c r="D23" s="1"/>
      <c r="E23" s="146" t="s">
        <v>91</v>
      </c>
      <c r="F23" s="146"/>
      <c r="G23" s="1"/>
    </row>
  </sheetData>
  <mergeCells count="14">
    <mergeCell ref="A16:G16"/>
    <mergeCell ref="A2:G2"/>
    <mergeCell ref="A4:A6"/>
    <mergeCell ref="B4:B6"/>
    <mergeCell ref="C4:C6"/>
    <mergeCell ref="D4:D6"/>
    <mergeCell ref="E4:E6"/>
    <mergeCell ref="F4:F6"/>
    <mergeCell ref="G4:G6"/>
    <mergeCell ref="A7:G7"/>
    <mergeCell ref="A8:G8"/>
    <mergeCell ref="A11:G11"/>
    <mergeCell ref="A12:G12"/>
    <mergeCell ref="A13:G13"/>
  </mergeCells>
  <pageMargins left="0.27559055118110237" right="0.15748031496062992" top="0.47244094488188981" bottom="0.19685039370078741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>
      <pane xSplit="3" ySplit="6" topLeftCell="D37" activePane="bottomRight" state="frozen"/>
      <selection pane="topRight" activeCell="C1" sqref="C1"/>
      <selection pane="bottomLeft" activeCell="A7" sqref="A7"/>
      <selection pane="bottomRight" activeCell="G48" sqref="G48"/>
    </sheetView>
  </sheetViews>
  <sheetFormatPr defaultColWidth="9.140625" defaultRowHeight="15"/>
  <cols>
    <col min="1" max="1" width="3.42578125" style="145" customWidth="1"/>
    <col min="2" max="2" width="21.7109375" style="57" customWidth="1"/>
    <col min="3" max="3" width="34.140625" style="57" customWidth="1"/>
    <col min="4" max="4" width="14" style="57" customWidth="1"/>
    <col min="5" max="5" width="14.7109375" style="57" customWidth="1"/>
    <col min="6" max="6" width="12.7109375" style="57" customWidth="1"/>
    <col min="7" max="7" width="12.5703125" style="57" customWidth="1"/>
    <col min="8" max="8" width="12.140625" style="57" customWidth="1"/>
    <col min="9" max="9" width="12.7109375" style="57" customWidth="1"/>
    <col min="10" max="10" width="11.28515625" style="57" customWidth="1"/>
    <col min="11" max="11" width="12.28515625" style="57" customWidth="1"/>
    <col min="12" max="12" width="25.5703125" style="57" customWidth="1"/>
    <col min="13" max="16384" width="9.140625" style="57"/>
  </cols>
  <sheetData>
    <row r="1" spans="1:12" ht="16.149999999999999" customHeight="1">
      <c r="L1" s="58" t="s">
        <v>46</v>
      </c>
    </row>
    <row r="2" spans="1:12" ht="22.9" customHeight="1">
      <c r="B2" s="795" t="s">
        <v>78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</row>
    <row r="3" spans="1:12" s="42" customFormat="1" ht="30.6" customHeight="1">
      <c r="B3" s="56" t="s">
        <v>140</v>
      </c>
    </row>
    <row r="4" spans="1:12" ht="9.6" customHeight="1" thickBot="1">
      <c r="F4" s="134"/>
    </row>
    <row r="5" spans="1:12" ht="18.75" customHeight="1">
      <c r="A5" s="805" t="s">
        <v>24</v>
      </c>
      <c r="B5" s="806"/>
      <c r="C5" s="807"/>
      <c r="D5" s="801" t="s">
        <v>384</v>
      </c>
      <c r="E5" s="803" t="s">
        <v>385</v>
      </c>
      <c r="F5" s="796" t="s">
        <v>93</v>
      </c>
      <c r="G5" s="797"/>
      <c r="H5" s="796" t="s">
        <v>206</v>
      </c>
      <c r="I5" s="798"/>
      <c r="J5" s="796" t="s">
        <v>375</v>
      </c>
      <c r="K5" s="798"/>
      <c r="L5" s="799" t="s">
        <v>90</v>
      </c>
    </row>
    <row r="6" spans="1:12" ht="78" customHeight="1" thickBot="1">
      <c r="A6" s="808"/>
      <c r="B6" s="809"/>
      <c r="C6" s="810"/>
      <c r="D6" s="802"/>
      <c r="E6" s="804"/>
      <c r="F6" s="125" t="s">
        <v>25</v>
      </c>
      <c r="G6" s="125" t="s">
        <v>243</v>
      </c>
      <c r="H6" s="76" t="s">
        <v>25</v>
      </c>
      <c r="I6" s="76" t="s">
        <v>244</v>
      </c>
      <c r="J6" s="76" t="s">
        <v>25</v>
      </c>
      <c r="K6" s="76" t="s">
        <v>386</v>
      </c>
      <c r="L6" s="800"/>
    </row>
    <row r="7" spans="1:12" ht="19.899999999999999" customHeight="1">
      <c r="A7" s="811" t="s">
        <v>27</v>
      </c>
      <c r="B7" s="812"/>
      <c r="C7" s="333" t="s">
        <v>26</v>
      </c>
      <c r="D7" s="55"/>
      <c r="E7" s="55"/>
      <c r="F7" s="51"/>
      <c r="G7" s="52"/>
      <c r="H7" s="51"/>
      <c r="I7" s="52"/>
      <c r="J7" s="51"/>
      <c r="K7" s="138"/>
      <c r="L7" s="53"/>
    </row>
    <row r="8" spans="1:12" ht="19.899999999999999" customHeight="1">
      <c r="A8" s="813"/>
      <c r="B8" s="814"/>
      <c r="C8" s="151" t="s">
        <v>79</v>
      </c>
      <c r="D8" s="127"/>
      <c r="E8" s="127"/>
      <c r="F8" s="128"/>
      <c r="G8" s="129"/>
      <c r="H8" s="128"/>
      <c r="I8" s="129"/>
      <c r="J8" s="128"/>
      <c r="K8" s="139"/>
      <c r="L8" s="130"/>
    </row>
    <row r="9" spans="1:12" ht="32.450000000000003" customHeight="1">
      <c r="A9" s="813"/>
      <c r="B9" s="814"/>
      <c r="C9" s="152" t="s">
        <v>80</v>
      </c>
      <c r="D9" s="10"/>
      <c r="E9" s="10"/>
      <c r="F9" s="9"/>
      <c r="G9" s="9"/>
      <c r="H9" s="9"/>
      <c r="I9" s="9"/>
      <c r="J9" s="9"/>
      <c r="K9" s="140"/>
      <c r="L9" s="54"/>
    </row>
    <row r="10" spans="1:12" ht="30.6" customHeight="1">
      <c r="A10" s="813"/>
      <c r="B10" s="814"/>
      <c r="C10" s="153" t="s">
        <v>180</v>
      </c>
      <c r="D10" s="11"/>
      <c r="E10" s="11"/>
      <c r="F10" s="78"/>
      <c r="G10" s="78"/>
      <c r="H10" s="78"/>
      <c r="I10" s="78"/>
      <c r="J10" s="78"/>
      <c r="K10" s="141"/>
      <c r="L10" s="79"/>
    </row>
    <row r="11" spans="1:12" ht="21" customHeight="1">
      <c r="A11" s="813"/>
      <c r="B11" s="814"/>
      <c r="C11" s="154" t="s">
        <v>81</v>
      </c>
      <c r="D11" s="10"/>
      <c r="E11" s="10"/>
      <c r="F11" s="9"/>
      <c r="G11" s="9"/>
      <c r="H11" s="9"/>
      <c r="I11" s="9"/>
      <c r="J11" s="9"/>
      <c r="K11" s="140"/>
      <c r="L11" s="54"/>
    </row>
    <row r="12" spans="1:12" ht="30">
      <c r="A12" s="813"/>
      <c r="B12" s="814"/>
      <c r="C12" s="153" t="s">
        <v>180</v>
      </c>
      <c r="D12" s="11"/>
      <c r="E12" s="11"/>
      <c r="F12" s="78"/>
      <c r="G12" s="78"/>
      <c r="H12" s="78"/>
      <c r="I12" s="78"/>
      <c r="J12" s="78"/>
      <c r="K12" s="141"/>
      <c r="L12" s="79"/>
    </row>
    <row r="13" spans="1:12" ht="29.25" customHeight="1">
      <c r="A13" s="813"/>
      <c r="B13" s="814"/>
      <c r="C13" s="154" t="s">
        <v>82</v>
      </c>
      <c r="D13" s="10"/>
      <c r="E13" s="10"/>
      <c r="F13" s="9"/>
      <c r="G13" s="9"/>
      <c r="H13" s="9"/>
      <c r="I13" s="9"/>
      <c r="J13" s="9"/>
      <c r="K13" s="140"/>
      <c r="L13" s="54"/>
    </row>
    <row r="14" spans="1:12" ht="30">
      <c r="A14" s="815"/>
      <c r="B14" s="788"/>
      <c r="C14" s="153" t="s">
        <v>180</v>
      </c>
      <c r="D14" s="11"/>
      <c r="E14" s="11"/>
      <c r="F14" s="78"/>
      <c r="G14" s="78"/>
      <c r="H14" s="78"/>
      <c r="I14" s="78"/>
      <c r="J14" s="78"/>
      <c r="K14" s="141"/>
      <c r="L14" s="79"/>
    </row>
    <row r="15" spans="1:12" ht="18" customHeight="1">
      <c r="A15" s="816" t="s">
        <v>23</v>
      </c>
      <c r="B15" s="821" t="s">
        <v>77</v>
      </c>
      <c r="C15" s="822"/>
      <c r="D15" s="14"/>
      <c r="E15" s="14"/>
      <c r="F15" s="81"/>
      <c r="G15" s="81"/>
      <c r="H15" s="81"/>
      <c r="I15" s="81"/>
      <c r="J15" s="81"/>
      <c r="K15" s="142"/>
      <c r="L15" s="82"/>
    </row>
    <row r="16" spans="1:12" ht="18.600000000000001" customHeight="1">
      <c r="A16" s="817"/>
      <c r="B16" s="823" t="s">
        <v>144</v>
      </c>
      <c r="C16" s="13" t="s">
        <v>26</v>
      </c>
      <c r="D16" s="83"/>
      <c r="E16" s="83"/>
      <c r="F16" s="84"/>
      <c r="G16" s="9"/>
      <c r="H16" s="84"/>
      <c r="I16" s="9"/>
      <c r="J16" s="84"/>
      <c r="K16" s="143"/>
      <c r="L16" s="54"/>
    </row>
    <row r="17" spans="1:12" ht="18.600000000000001" customHeight="1">
      <c r="A17" s="817"/>
      <c r="B17" s="823"/>
      <c r="C17" s="126" t="s">
        <v>79</v>
      </c>
      <c r="D17" s="83"/>
      <c r="E17" s="83"/>
      <c r="F17" s="84"/>
      <c r="G17" s="9"/>
      <c r="H17" s="84"/>
      <c r="I17" s="9"/>
      <c r="J17" s="84"/>
      <c r="K17" s="143"/>
      <c r="L17" s="54"/>
    </row>
    <row r="18" spans="1:12" ht="31.9" customHeight="1">
      <c r="A18" s="817"/>
      <c r="B18" s="823"/>
      <c r="C18" s="77" t="s">
        <v>80</v>
      </c>
      <c r="D18" s="10"/>
      <c r="E18" s="10"/>
      <c r="F18" s="9"/>
      <c r="G18" s="9"/>
      <c r="H18" s="9"/>
      <c r="I18" s="9"/>
      <c r="J18" s="9"/>
      <c r="K18" s="140"/>
      <c r="L18" s="54"/>
    </row>
    <row r="19" spans="1:12" ht="30">
      <c r="A19" s="817"/>
      <c r="B19" s="823"/>
      <c r="C19" s="153" t="s">
        <v>180</v>
      </c>
      <c r="D19" s="10"/>
      <c r="E19" s="10"/>
      <c r="F19" s="12"/>
      <c r="G19" s="9"/>
      <c r="H19" s="12"/>
      <c r="I19" s="9"/>
      <c r="J19" s="12"/>
      <c r="K19" s="144"/>
      <c r="L19" s="54"/>
    </row>
    <row r="20" spans="1:12" ht="23.25" customHeight="1">
      <c r="A20" s="817"/>
      <c r="B20" s="823"/>
      <c r="C20" s="80" t="s">
        <v>81</v>
      </c>
      <c r="D20" s="10"/>
      <c r="E20" s="10"/>
      <c r="F20" s="9"/>
      <c r="G20" s="9"/>
      <c r="H20" s="9"/>
      <c r="I20" s="9"/>
      <c r="J20" s="9"/>
      <c r="K20" s="140"/>
      <c r="L20" s="54"/>
    </row>
    <row r="21" spans="1:12" ht="30">
      <c r="A21" s="817"/>
      <c r="B21" s="823"/>
      <c r="C21" s="153" t="s">
        <v>180</v>
      </c>
      <c r="D21" s="10"/>
      <c r="E21" s="10"/>
      <c r="F21" s="12"/>
      <c r="G21" s="9"/>
      <c r="H21" s="12"/>
      <c r="I21" s="9"/>
      <c r="J21" s="12"/>
      <c r="K21" s="144"/>
      <c r="L21" s="54"/>
    </row>
    <row r="22" spans="1:12" ht="27.75" customHeight="1">
      <c r="A22" s="817"/>
      <c r="B22" s="823"/>
      <c r="C22" s="80" t="s">
        <v>82</v>
      </c>
      <c r="D22" s="10"/>
      <c r="E22" s="10"/>
      <c r="F22" s="9"/>
      <c r="G22" s="9"/>
      <c r="H22" s="9"/>
      <c r="I22" s="9"/>
      <c r="J22" s="9"/>
      <c r="K22" s="140"/>
      <c r="L22" s="54"/>
    </row>
    <row r="23" spans="1:12" ht="30">
      <c r="A23" s="817"/>
      <c r="B23" s="824"/>
      <c r="C23" s="153" t="s">
        <v>180</v>
      </c>
      <c r="D23" s="10"/>
      <c r="E23" s="10"/>
      <c r="F23" s="12"/>
      <c r="G23" s="9"/>
      <c r="H23" s="12"/>
      <c r="I23" s="9"/>
      <c r="J23" s="12"/>
      <c r="K23" s="144"/>
      <c r="L23" s="54"/>
    </row>
    <row r="24" spans="1:12" ht="19.5" customHeight="1">
      <c r="A24" s="817"/>
      <c r="B24" s="825" t="s">
        <v>77</v>
      </c>
      <c r="C24" s="822"/>
      <c r="D24" s="14"/>
      <c r="E24" s="14"/>
      <c r="F24" s="81"/>
      <c r="G24" s="81"/>
      <c r="H24" s="81"/>
      <c r="I24" s="81"/>
      <c r="J24" s="81"/>
      <c r="K24" s="142"/>
      <c r="L24" s="82"/>
    </row>
    <row r="25" spans="1:12" ht="19.899999999999999" customHeight="1">
      <c r="A25" s="817"/>
      <c r="B25" s="823" t="s">
        <v>145</v>
      </c>
      <c r="C25" s="13" t="s">
        <v>26</v>
      </c>
      <c r="D25" s="83"/>
      <c r="E25" s="83"/>
      <c r="F25" s="84"/>
      <c r="G25" s="9"/>
      <c r="H25" s="84"/>
      <c r="I25" s="9"/>
      <c r="J25" s="84"/>
      <c r="K25" s="143"/>
      <c r="L25" s="54"/>
    </row>
    <row r="26" spans="1:12" ht="19.899999999999999" customHeight="1">
      <c r="A26" s="817"/>
      <c r="B26" s="823"/>
      <c r="C26" s="126" t="s">
        <v>79</v>
      </c>
      <c r="D26" s="83"/>
      <c r="E26" s="83"/>
      <c r="F26" s="84"/>
      <c r="G26" s="9"/>
      <c r="H26" s="84"/>
      <c r="I26" s="9"/>
      <c r="J26" s="84"/>
      <c r="K26" s="143"/>
      <c r="L26" s="54"/>
    </row>
    <row r="27" spans="1:12" ht="30" customHeight="1">
      <c r="A27" s="817"/>
      <c r="B27" s="823"/>
      <c r="C27" s="77" t="s">
        <v>80</v>
      </c>
      <c r="D27" s="10"/>
      <c r="E27" s="10"/>
      <c r="F27" s="9"/>
      <c r="G27" s="9"/>
      <c r="H27" s="9"/>
      <c r="I27" s="9"/>
      <c r="J27" s="9"/>
      <c r="K27" s="140"/>
      <c r="L27" s="54"/>
    </row>
    <row r="28" spans="1:12" ht="30" customHeight="1">
      <c r="A28" s="817"/>
      <c r="B28" s="823"/>
      <c r="C28" s="153" t="s">
        <v>180</v>
      </c>
      <c r="D28" s="10"/>
      <c r="E28" s="10"/>
      <c r="F28" s="9"/>
      <c r="G28" s="9"/>
      <c r="H28" s="9"/>
      <c r="I28" s="9"/>
      <c r="J28" s="9"/>
      <c r="K28" s="140"/>
      <c r="L28" s="54"/>
    </row>
    <row r="29" spans="1:12" ht="20.25" customHeight="1">
      <c r="A29" s="817"/>
      <c r="B29" s="823"/>
      <c r="C29" s="80" t="s">
        <v>81</v>
      </c>
      <c r="D29" s="10"/>
      <c r="E29" s="10"/>
      <c r="F29" s="9"/>
      <c r="G29" s="9"/>
      <c r="H29" s="9"/>
      <c r="I29" s="9"/>
      <c r="J29" s="9"/>
      <c r="K29" s="140"/>
      <c r="L29" s="54"/>
    </row>
    <row r="30" spans="1:12" ht="28.15" customHeight="1">
      <c r="A30" s="817"/>
      <c r="B30" s="823"/>
      <c r="C30" s="153" t="s">
        <v>180</v>
      </c>
      <c r="D30" s="10"/>
      <c r="E30" s="10"/>
      <c r="F30" s="9"/>
      <c r="G30" s="9"/>
      <c r="H30" s="9"/>
      <c r="I30" s="9"/>
      <c r="J30" s="9"/>
      <c r="K30" s="140"/>
      <c r="L30" s="54"/>
    </row>
    <row r="31" spans="1:12" ht="28.5" customHeight="1">
      <c r="A31" s="817"/>
      <c r="B31" s="823"/>
      <c r="C31" s="80" t="s">
        <v>82</v>
      </c>
      <c r="D31" s="10"/>
      <c r="E31" s="10"/>
      <c r="F31" s="9"/>
      <c r="G31" s="9"/>
      <c r="H31" s="9"/>
      <c r="I31" s="9"/>
      <c r="J31" s="9"/>
      <c r="K31" s="140"/>
      <c r="L31" s="54"/>
    </row>
    <row r="32" spans="1:12" ht="28.9" customHeight="1">
      <c r="A32" s="817"/>
      <c r="B32" s="824"/>
      <c r="C32" s="153" t="s">
        <v>180</v>
      </c>
      <c r="D32" s="10"/>
      <c r="E32" s="10"/>
      <c r="F32" s="9"/>
      <c r="G32" s="9"/>
      <c r="H32" s="9"/>
      <c r="I32" s="9"/>
      <c r="J32" s="9"/>
      <c r="K32" s="140"/>
      <c r="L32" s="54"/>
    </row>
    <row r="33" spans="1:12" ht="21" customHeight="1">
      <c r="A33" s="817"/>
      <c r="B33" s="825" t="s">
        <v>77</v>
      </c>
      <c r="C33" s="822"/>
      <c r="D33" s="14"/>
      <c r="E33" s="14"/>
      <c r="F33" s="81"/>
      <c r="G33" s="81"/>
      <c r="H33" s="81"/>
      <c r="I33" s="81"/>
      <c r="J33" s="81"/>
      <c r="K33" s="142"/>
      <c r="L33" s="82"/>
    </row>
    <row r="34" spans="1:12" s="145" customFormat="1" ht="17.25" customHeight="1">
      <c r="A34" s="817"/>
      <c r="B34" s="241" t="s">
        <v>92</v>
      </c>
      <c r="C34" s="13" t="s">
        <v>26</v>
      </c>
      <c r="D34" s="83"/>
      <c r="E34" s="83"/>
      <c r="F34" s="84"/>
      <c r="G34" s="9"/>
      <c r="H34" s="84"/>
      <c r="I34" s="9"/>
      <c r="J34" s="84"/>
      <c r="K34" s="143"/>
      <c r="L34" s="54"/>
    </row>
    <row r="35" spans="1:12" ht="23.25" customHeight="1">
      <c r="A35" s="818"/>
      <c r="B35" s="826" t="s">
        <v>147</v>
      </c>
      <c r="C35" s="126" t="s">
        <v>79</v>
      </c>
      <c r="D35" s="83"/>
      <c r="E35" s="83"/>
      <c r="F35" s="84"/>
      <c r="G35" s="9"/>
      <c r="H35" s="84"/>
      <c r="I35" s="9"/>
      <c r="J35" s="84"/>
      <c r="K35" s="143"/>
      <c r="L35" s="54"/>
    </row>
    <row r="36" spans="1:12" ht="30" customHeight="1">
      <c r="A36" s="818"/>
      <c r="B36" s="826"/>
      <c r="C36" s="77" t="s">
        <v>80</v>
      </c>
      <c r="D36" s="10"/>
      <c r="E36" s="10"/>
      <c r="F36" s="9"/>
      <c r="G36" s="9"/>
      <c r="H36" s="9"/>
      <c r="I36" s="9"/>
      <c r="J36" s="9"/>
      <c r="K36" s="140"/>
      <c r="L36" s="54"/>
    </row>
    <row r="37" spans="1:12" ht="27.6" customHeight="1">
      <c r="A37" s="818"/>
      <c r="B37" s="826"/>
      <c r="C37" s="153" t="s">
        <v>180</v>
      </c>
      <c r="D37" s="10"/>
      <c r="E37" s="10"/>
      <c r="F37" s="9"/>
      <c r="G37" s="9"/>
      <c r="H37" s="9"/>
      <c r="I37" s="9"/>
      <c r="J37" s="9"/>
      <c r="K37" s="140"/>
      <c r="L37" s="54"/>
    </row>
    <row r="38" spans="1:12" ht="20.25" customHeight="1">
      <c r="A38" s="818"/>
      <c r="B38" s="826"/>
      <c r="C38" s="80" t="s">
        <v>81</v>
      </c>
      <c r="D38" s="10"/>
      <c r="E38" s="10"/>
      <c r="F38" s="9"/>
      <c r="G38" s="9"/>
      <c r="H38" s="9"/>
      <c r="I38" s="9"/>
      <c r="J38" s="9"/>
      <c r="K38" s="140"/>
      <c r="L38" s="54"/>
    </row>
    <row r="39" spans="1:12" ht="21.75" customHeight="1">
      <c r="A39" s="818"/>
      <c r="B39" s="826"/>
      <c r="C39" s="131" t="s">
        <v>146</v>
      </c>
      <c r="D39" s="10"/>
      <c r="E39" s="10"/>
      <c r="F39" s="9"/>
      <c r="G39" s="9"/>
      <c r="H39" s="9"/>
      <c r="I39" s="9"/>
      <c r="J39" s="9"/>
      <c r="K39" s="140"/>
      <c r="L39" s="54"/>
    </row>
    <row r="40" spans="1:12" ht="28.5" customHeight="1">
      <c r="A40" s="818"/>
      <c r="B40" s="826"/>
      <c r="C40" s="80" t="s">
        <v>82</v>
      </c>
      <c r="D40" s="10"/>
      <c r="E40" s="10"/>
      <c r="F40" s="9"/>
      <c r="G40" s="9"/>
      <c r="H40" s="9"/>
      <c r="I40" s="9"/>
      <c r="J40" s="9"/>
      <c r="K40" s="140"/>
      <c r="L40" s="54"/>
    </row>
    <row r="41" spans="1:12" ht="29.45" customHeight="1" thickBot="1">
      <c r="A41" s="819"/>
      <c r="B41" s="827"/>
      <c r="C41" s="334" t="s">
        <v>180</v>
      </c>
      <c r="D41" s="335"/>
      <c r="E41" s="335"/>
      <c r="F41" s="336"/>
      <c r="G41" s="336"/>
      <c r="H41" s="336"/>
      <c r="I41" s="336"/>
      <c r="J41" s="336"/>
      <c r="K41" s="337"/>
      <c r="L41" s="338"/>
    </row>
    <row r="42" spans="1:12" ht="19.5" customHeight="1">
      <c r="B42" s="820"/>
      <c r="C42" s="820"/>
      <c r="D42" s="820"/>
      <c r="E42" s="820"/>
      <c r="F42" s="820"/>
      <c r="G42" s="820"/>
      <c r="H42" s="820"/>
      <c r="I42" s="820"/>
      <c r="J42" s="820"/>
      <c r="K42" s="820"/>
      <c r="L42" s="820"/>
    </row>
    <row r="43" spans="1:12">
      <c r="B43" s="59" t="s">
        <v>14</v>
      </c>
      <c r="C43" s="59"/>
      <c r="D43" s="60"/>
      <c r="E43" s="60"/>
      <c r="F43" s="59"/>
      <c r="G43" s="59" t="s">
        <v>15</v>
      </c>
      <c r="H43" s="60"/>
      <c r="J43" s="60"/>
      <c r="K43" s="60"/>
    </row>
    <row r="44" spans="1:12">
      <c r="B44" s="59" t="s">
        <v>16</v>
      </c>
      <c r="C44" s="59"/>
      <c r="D44" s="60"/>
      <c r="E44" s="60"/>
      <c r="F44" s="7"/>
      <c r="G44" s="61" t="s">
        <v>17</v>
      </c>
      <c r="H44" s="60"/>
      <c r="J44" s="60"/>
      <c r="K44" s="60"/>
    </row>
    <row r="45" spans="1:12">
      <c r="B45" s="61" t="s">
        <v>18</v>
      </c>
      <c r="C45" s="59"/>
      <c r="D45" s="60"/>
      <c r="E45" s="60"/>
      <c r="F45" s="59"/>
      <c r="G45" s="59"/>
      <c r="H45" s="60"/>
      <c r="J45" s="60"/>
      <c r="K45" s="60"/>
    </row>
    <row r="46" spans="1:12">
      <c r="B46" s="59"/>
      <c r="C46" s="59"/>
      <c r="D46" s="60"/>
      <c r="E46" s="60"/>
      <c r="F46" s="59"/>
      <c r="G46" s="59" t="s">
        <v>19</v>
      </c>
      <c r="H46" s="60"/>
      <c r="J46" s="60"/>
      <c r="K46" s="60"/>
    </row>
    <row r="48" spans="1:12">
      <c r="G48" s="146" t="s">
        <v>91</v>
      </c>
      <c r="H48" s="146"/>
    </row>
    <row r="53" ht="20.25" customHeight="1"/>
    <row r="54" ht="18.75" customHeight="1"/>
    <row r="55" ht="18.75" customHeight="1"/>
    <row r="56" ht="20.25" customHeight="1"/>
    <row r="57" ht="18.75" customHeight="1"/>
    <row r="58" ht="18.75" customHeight="1"/>
    <row r="59" ht="18.75" customHeight="1"/>
    <row r="60" ht="23.25" customHeight="1"/>
    <row r="61" ht="18.75" customHeight="1"/>
    <row r="62" ht="51" customHeight="1"/>
  </sheetData>
  <mergeCells count="17">
    <mergeCell ref="A7:B14"/>
    <mergeCell ref="A15:A41"/>
    <mergeCell ref="B42:L42"/>
    <mergeCell ref="B15:C15"/>
    <mergeCell ref="B25:B32"/>
    <mergeCell ref="B33:C33"/>
    <mergeCell ref="B16:B23"/>
    <mergeCell ref="B24:C24"/>
    <mergeCell ref="B35:B41"/>
    <mergeCell ref="B2:L2"/>
    <mergeCell ref="F5:G5"/>
    <mergeCell ref="H5:I5"/>
    <mergeCell ref="J5:K5"/>
    <mergeCell ref="L5:L6"/>
    <mergeCell ref="D5:D6"/>
    <mergeCell ref="E5:E6"/>
    <mergeCell ref="A5:C6"/>
  </mergeCells>
  <pageMargins left="0.39370078740157483" right="0.15748031496062992" top="0.35433070866141736" bottom="0.15748031496062992" header="0.19685039370078741" footer="0.15748031496062992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="70" zoomScaleNormal="70" workbookViewId="0">
      <pane xSplit="3" ySplit="10" topLeftCell="H11" activePane="bottomRight" state="frozen"/>
      <selection pane="topRight" activeCell="D1" sqref="D1"/>
      <selection pane="bottomLeft" activeCell="A12" sqref="A12"/>
      <selection pane="bottomRight" activeCell="AB1" sqref="AB1:AF1"/>
    </sheetView>
  </sheetViews>
  <sheetFormatPr defaultRowHeight="15"/>
  <cols>
    <col min="1" max="1" width="4.7109375" style="145" customWidth="1"/>
    <col min="2" max="2" width="22.5703125" style="145" hidden="1" customWidth="1"/>
    <col min="3" max="3" width="42.140625" style="145" customWidth="1"/>
    <col min="4" max="4" width="11.5703125" style="145" customWidth="1"/>
    <col min="5" max="5" width="10.7109375" style="145" customWidth="1"/>
    <col min="6" max="6" width="9.7109375" style="145" customWidth="1"/>
    <col min="7" max="7" width="11.7109375" style="145" customWidth="1"/>
    <col min="8" max="8" width="11.5703125" style="145" customWidth="1"/>
    <col min="9" max="10" width="12.140625" style="145" customWidth="1"/>
    <col min="11" max="11" width="12.85546875" style="145" customWidth="1"/>
    <col min="12" max="14" width="11.7109375" style="145" customWidth="1"/>
    <col min="15" max="15" width="11.5703125" style="145" customWidth="1"/>
    <col min="16" max="16" width="14" style="145" customWidth="1"/>
    <col min="17" max="17" width="12.140625" style="145" customWidth="1"/>
    <col min="18" max="18" width="11.5703125" style="145" customWidth="1"/>
    <col min="19" max="19" width="12.42578125" style="145" customWidth="1"/>
    <col min="20" max="20" width="9.7109375" style="145" customWidth="1"/>
    <col min="21" max="21" width="10.7109375" style="145" customWidth="1"/>
    <col min="22" max="22" width="11.5703125" style="145" customWidth="1"/>
    <col min="23" max="24" width="12.140625" style="145" customWidth="1"/>
    <col min="25" max="25" width="12.85546875" style="145" customWidth="1"/>
    <col min="26" max="28" width="11.7109375" style="145" customWidth="1"/>
    <col min="29" max="29" width="11.5703125" style="145" customWidth="1"/>
    <col min="30" max="30" width="11.85546875" style="145" customWidth="1"/>
    <col min="31" max="31" width="12" style="145" customWidth="1"/>
    <col min="32" max="33" width="11.7109375" style="145" customWidth="1"/>
    <col min="34" max="34" width="12.7109375" style="145" customWidth="1"/>
    <col min="35" max="260" width="9.140625" style="145"/>
    <col min="261" max="261" width="6" style="145" customWidth="1"/>
    <col min="262" max="262" width="22.5703125" style="145" customWidth="1"/>
    <col min="263" max="263" width="30.28515625" style="145" customWidth="1"/>
    <col min="264" max="264" width="9.7109375" style="145" customWidth="1"/>
    <col min="265" max="265" width="10" style="145" customWidth="1"/>
    <col min="266" max="267" width="9.140625" style="145"/>
    <col min="268" max="268" width="12.5703125" style="145" customWidth="1"/>
    <col min="269" max="269" width="21.42578125" style="145" customWidth="1"/>
    <col min="270" max="273" width="12.85546875" style="145" customWidth="1"/>
    <col min="274" max="274" width="11.85546875" style="145" customWidth="1"/>
    <col min="275" max="275" width="11.28515625" style="145" customWidth="1"/>
    <col min="276" max="276" width="12.42578125" style="145" customWidth="1"/>
    <col min="277" max="516" width="9.140625" style="145"/>
    <col min="517" max="517" width="6" style="145" customWidth="1"/>
    <col min="518" max="518" width="22.5703125" style="145" customWidth="1"/>
    <col min="519" max="519" width="30.28515625" style="145" customWidth="1"/>
    <col min="520" max="520" width="9.7109375" style="145" customWidth="1"/>
    <col min="521" max="521" width="10" style="145" customWidth="1"/>
    <col min="522" max="523" width="9.140625" style="145"/>
    <col min="524" max="524" width="12.5703125" style="145" customWidth="1"/>
    <col min="525" max="525" width="21.42578125" style="145" customWidth="1"/>
    <col min="526" max="529" width="12.85546875" style="145" customWidth="1"/>
    <col min="530" max="530" width="11.85546875" style="145" customWidth="1"/>
    <col min="531" max="531" width="11.28515625" style="145" customWidth="1"/>
    <col min="532" max="532" width="12.42578125" style="145" customWidth="1"/>
    <col min="533" max="772" width="9.140625" style="145"/>
    <col min="773" max="773" width="6" style="145" customWidth="1"/>
    <col min="774" max="774" width="22.5703125" style="145" customWidth="1"/>
    <col min="775" max="775" width="30.28515625" style="145" customWidth="1"/>
    <col min="776" max="776" width="9.7109375" style="145" customWidth="1"/>
    <col min="777" max="777" width="10" style="145" customWidth="1"/>
    <col min="778" max="779" width="9.140625" style="145"/>
    <col min="780" max="780" width="12.5703125" style="145" customWidth="1"/>
    <col min="781" max="781" width="21.42578125" style="145" customWidth="1"/>
    <col min="782" max="785" width="12.85546875" style="145" customWidth="1"/>
    <col min="786" max="786" width="11.85546875" style="145" customWidth="1"/>
    <col min="787" max="787" width="11.28515625" style="145" customWidth="1"/>
    <col min="788" max="788" width="12.42578125" style="145" customWidth="1"/>
    <col min="789" max="1028" width="9.140625" style="145"/>
    <col min="1029" max="1029" width="6" style="145" customWidth="1"/>
    <col min="1030" max="1030" width="22.5703125" style="145" customWidth="1"/>
    <col min="1031" max="1031" width="30.28515625" style="145" customWidth="1"/>
    <col min="1032" max="1032" width="9.7109375" style="145" customWidth="1"/>
    <col min="1033" max="1033" width="10" style="145" customWidth="1"/>
    <col min="1034" max="1035" width="9.140625" style="145"/>
    <col min="1036" max="1036" width="12.5703125" style="145" customWidth="1"/>
    <col min="1037" max="1037" width="21.42578125" style="145" customWidth="1"/>
    <col min="1038" max="1041" width="12.85546875" style="145" customWidth="1"/>
    <col min="1042" max="1042" width="11.85546875" style="145" customWidth="1"/>
    <col min="1043" max="1043" width="11.28515625" style="145" customWidth="1"/>
    <col min="1044" max="1044" width="12.42578125" style="145" customWidth="1"/>
    <col min="1045" max="1284" width="9.140625" style="145"/>
    <col min="1285" max="1285" width="6" style="145" customWidth="1"/>
    <col min="1286" max="1286" width="22.5703125" style="145" customWidth="1"/>
    <col min="1287" max="1287" width="30.28515625" style="145" customWidth="1"/>
    <col min="1288" max="1288" width="9.7109375" style="145" customWidth="1"/>
    <col min="1289" max="1289" width="10" style="145" customWidth="1"/>
    <col min="1290" max="1291" width="9.140625" style="145"/>
    <col min="1292" max="1292" width="12.5703125" style="145" customWidth="1"/>
    <col min="1293" max="1293" width="21.42578125" style="145" customWidth="1"/>
    <col min="1294" max="1297" width="12.85546875" style="145" customWidth="1"/>
    <col min="1298" max="1298" width="11.85546875" style="145" customWidth="1"/>
    <col min="1299" max="1299" width="11.28515625" style="145" customWidth="1"/>
    <col min="1300" max="1300" width="12.42578125" style="145" customWidth="1"/>
    <col min="1301" max="1540" width="9.140625" style="145"/>
    <col min="1541" max="1541" width="6" style="145" customWidth="1"/>
    <col min="1542" max="1542" width="22.5703125" style="145" customWidth="1"/>
    <col min="1543" max="1543" width="30.28515625" style="145" customWidth="1"/>
    <col min="1544" max="1544" width="9.7109375" style="145" customWidth="1"/>
    <col min="1545" max="1545" width="10" style="145" customWidth="1"/>
    <col min="1546" max="1547" width="9.140625" style="145"/>
    <col min="1548" max="1548" width="12.5703125" style="145" customWidth="1"/>
    <col min="1549" max="1549" width="21.42578125" style="145" customWidth="1"/>
    <col min="1550" max="1553" width="12.85546875" style="145" customWidth="1"/>
    <col min="1554" max="1554" width="11.85546875" style="145" customWidth="1"/>
    <col min="1555" max="1555" width="11.28515625" style="145" customWidth="1"/>
    <col min="1556" max="1556" width="12.42578125" style="145" customWidth="1"/>
    <col min="1557" max="1796" width="9.140625" style="145"/>
    <col min="1797" max="1797" width="6" style="145" customWidth="1"/>
    <col min="1798" max="1798" width="22.5703125" style="145" customWidth="1"/>
    <col min="1799" max="1799" width="30.28515625" style="145" customWidth="1"/>
    <col min="1800" max="1800" width="9.7109375" style="145" customWidth="1"/>
    <col min="1801" max="1801" width="10" style="145" customWidth="1"/>
    <col min="1802" max="1803" width="9.140625" style="145"/>
    <col min="1804" max="1804" width="12.5703125" style="145" customWidth="1"/>
    <col min="1805" max="1805" width="21.42578125" style="145" customWidth="1"/>
    <col min="1806" max="1809" width="12.85546875" style="145" customWidth="1"/>
    <col min="1810" max="1810" width="11.85546875" style="145" customWidth="1"/>
    <col min="1811" max="1811" width="11.28515625" style="145" customWidth="1"/>
    <col min="1812" max="1812" width="12.42578125" style="145" customWidth="1"/>
    <col min="1813" max="2052" width="9.140625" style="145"/>
    <col min="2053" max="2053" width="6" style="145" customWidth="1"/>
    <col min="2054" max="2054" width="22.5703125" style="145" customWidth="1"/>
    <col min="2055" max="2055" width="30.28515625" style="145" customWidth="1"/>
    <col min="2056" max="2056" width="9.7109375" style="145" customWidth="1"/>
    <col min="2057" max="2057" width="10" style="145" customWidth="1"/>
    <col min="2058" max="2059" width="9.140625" style="145"/>
    <col min="2060" max="2060" width="12.5703125" style="145" customWidth="1"/>
    <col min="2061" max="2061" width="21.42578125" style="145" customWidth="1"/>
    <col min="2062" max="2065" width="12.85546875" style="145" customWidth="1"/>
    <col min="2066" max="2066" width="11.85546875" style="145" customWidth="1"/>
    <col min="2067" max="2067" width="11.28515625" style="145" customWidth="1"/>
    <col min="2068" max="2068" width="12.42578125" style="145" customWidth="1"/>
    <col min="2069" max="2308" width="9.140625" style="145"/>
    <col min="2309" max="2309" width="6" style="145" customWidth="1"/>
    <col min="2310" max="2310" width="22.5703125" style="145" customWidth="1"/>
    <col min="2311" max="2311" width="30.28515625" style="145" customWidth="1"/>
    <col min="2312" max="2312" width="9.7109375" style="145" customWidth="1"/>
    <col min="2313" max="2313" width="10" style="145" customWidth="1"/>
    <col min="2314" max="2315" width="9.140625" style="145"/>
    <col min="2316" max="2316" width="12.5703125" style="145" customWidth="1"/>
    <col min="2317" max="2317" width="21.42578125" style="145" customWidth="1"/>
    <col min="2318" max="2321" width="12.85546875" style="145" customWidth="1"/>
    <col min="2322" max="2322" width="11.85546875" style="145" customWidth="1"/>
    <col min="2323" max="2323" width="11.28515625" style="145" customWidth="1"/>
    <col min="2324" max="2324" width="12.42578125" style="145" customWidth="1"/>
    <col min="2325" max="2564" width="9.140625" style="145"/>
    <col min="2565" max="2565" width="6" style="145" customWidth="1"/>
    <col min="2566" max="2566" width="22.5703125" style="145" customWidth="1"/>
    <col min="2567" max="2567" width="30.28515625" style="145" customWidth="1"/>
    <col min="2568" max="2568" width="9.7109375" style="145" customWidth="1"/>
    <col min="2569" max="2569" width="10" style="145" customWidth="1"/>
    <col min="2570" max="2571" width="9.140625" style="145"/>
    <col min="2572" max="2572" width="12.5703125" style="145" customWidth="1"/>
    <col min="2573" max="2573" width="21.42578125" style="145" customWidth="1"/>
    <col min="2574" max="2577" width="12.85546875" style="145" customWidth="1"/>
    <col min="2578" max="2578" width="11.85546875" style="145" customWidth="1"/>
    <col min="2579" max="2579" width="11.28515625" style="145" customWidth="1"/>
    <col min="2580" max="2580" width="12.42578125" style="145" customWidth="1"/>
    <col min="2581" max="2820" width="9.140625" style="145"/>
    <col min="2821" max="2821" width="6" style="145" customWidth="1"/>
    <col min="2822" max="2822" width="22.5703125" style="145" customWidth="1"/>
    <col min="2823" max="2823" width="30.28515625" style="145" customWidth="1"/>
    <col min="2824" max="2824" width="9.7109375" style="145" customWidth="1"/>
    <col min="2825" max="2825" width="10" style="145" customWidth="1"/>
    <col min="2826" max="2827" width="9.140625" style="145"/>
    <col min="2828" max="2828" width="12.5703125" style="145" customWidth="1"/>
    <col min="2829" max="2829" width="21.42578125" style="145" customWidth="1"/>
    <col min="2830" max="2833" width="12.85546875" style="145" customWidth="1"/>
    <col min="2834" max="2834" width="11.85546875" style="145" customWidth="1"/>
    <col min="2835" max="2835" width="11.28515625" style="145" customWidth="1"/>
    <col min="2836" max="2836" width="12.42578125" style="145" customWidth="1"/>
    <col min="2837" max="3076" width="9.140625" style="145"/>
    <col min="3077" max="3077" width="6" style="145" customWidth="1"/>
    <col min="3078" max="3078" width="22.5703125" style="145" customWidth="1"/>
    <col min="3079" max="3079" width="30.28515625" style="145" customWidth="1"/>
    <col min="3080" max="3080" width="9.7109375" style="145" customWidth="1"/>
    <col min="3081" max="3081" width="10" style="145" customWidth="1"/>
    <col min="3082" max="3083" width="9.140625" style="145"/>
    <col min="3084" max="3084" width="12.5703125" style="145" customWidth="1"/>
    <col min="3085" max="3085" width="21.42578125" style="145" customWidth="1"/>
    <col min="3086" max="3089" width="12.85546875" style="145" customWidth="1"/>
    <col min="3090" max="3090" width="11.85546875" style="145" customWidth="1"/>
    <col min="3091" max="3091" width="11.28515625" style="145" customWidth="1"/>
    <col min="3092" max="3092" width="12.42578125" style="145" customWidth="1"/>
    <col min="3093" max="3332" width="9.140625" style="145"/>
    <col min="3333" max="3333" width="6" style="145" customWidth="1"/>
    <col min="3334" max="3334" width="22.5703125" style="145" customWidth="1"/>
    <col min="3335" max="3335" width="30.28515625" style="145" customWidth="1"/>
    <col min="3336" max="3336" width="9.7109375" style="145" customWidth="1"/>
    <col min="3337" max="3337" width="10" style="145" customWidth="1"/>
    <col min="3338" max="3339" width="9.140625" style="145"/>
    <col min="3340" max="3340" width="12.5703125" style="145" customWidth="1"/>
    <col min="3341" max="3341" width="21.42578125" style="145" customWidth="1"/>
    <col min="3342" max="3345" width="12.85546875" style="145" customWidth="1"/>
    <col min="3346" max="3346" width="11.85546875" style="145" customWidth="1"/>
    <col min="3347" max="3347" width="11.28515625" style="145" customWidth="1"/>
    <col min="3348" max="3348" width="12.42578125" style="145" customWidth="1"/>
    <col min="3349" max="3588" width="9.140625" style="145"/>
    <col min="3589" max="3589" width="6" style="145" customWidth="1"/>
    <col min="3590" max="3590" width="22.5703125" style="145" customWidth="1"/>
    <col min="3591" max="3591" width="30.28515625" style="145" customWidth="1"/>
    <col min="3592" max="3592" width="9.7109375" style="145" customWidth="1"/>
    <col min="3593" max="3593" width="10" style="145" customWidth="1"/>
    <col min="3594" max="3595" width="9.140625" style="145"/>
    <col min="3596" max="3596" width="12.5703125" style="145" customWidth="1"/>
    <col min="3597" max="3597" width="21.42578125" style="145" customWidth="1"/>
    <col min="3598" max="3601" width="12.85546875" style="145" customWidth="1"/>
    <col min="3602" max="3602" width="11.85546875" style="145" customWidth="1"/>
    <col min="3603" max="3603" width="11.28515625" style="145" customWidth="1"/>
    <col min="3604" max="3604" width="12.42578125" style="145" customWidth="1"/>
    <col min="3605" max="3844" width="9.140625" style="145"/>
    <col min="3845" max="3845" width="6" style="145" customWidth="1"/>
    <col min="3846" max="3846" width="22.5703125" style="145" customWidth="1"/>
    <col min="3847" max="3847" width="30.28515625" style="145" customWidth="1"/>
    <col min="3848" max="3848" width="9.7109375" style="145" customWidth="1"/>
    <col min="3849" max="3849" width="10" style="145" customWidth="1"/>
    <col min="3850" max="3851" width="9.140625" style="145"/>
    <col min="3852" max="3852" width="12.5703125" style="145" customWidth="1"/>
    <col min="3853" max="3853" width="21.42578125" style="145" customWidth="1"/>
    <col min="3854" max="3857" width="12.85546875" style="145" customWidth="1"/>
    <col min="3858" max="3858" width="11.85546875" style="145" customWidth="1"/>
    <col min="3859" max="3859" width="11.28515625" style="145" customWidth="1"/>
    <col min="3860" max="3860" width="12.42578125" style="145" customWidth="1"/>
    <col min="3861" max="4100" width="9.140625" style="145"/>
    <col min="4101" max="4101" width="6" style="145" customWidth="1"/>
    <col min="4102" max="4102" width="22.5703125" style="145" customWidth="1"/>
    <col min="4103" max="4103" width="30.28515625" style="145" customWidth="1"/>
    <col min="4104" max="4104" width="9.7109375" style="145" customWidth="1"/>
    <col min="4105" max="4105" width="10" style="145" customWidth="1"/>
    <col min="4106" max="4107" width="9.140625" style="145"/>
    <col min="4108" max="4108" width="12.5703125" style="145" customWidth="1"/>
    <col min="4109" max="4109" width="21.42578125" style="145" customWidth="1"/>
    <col min="4110" max="4113" width="12.85546875" style="145" customWidth="1"/>
    <col min="4114" max="4114" width="11.85546875" style="145" customWidth="1"/>
    <col min="4115" max="4115" width="11.28515625" style="145" customWidth="1"/>
    <col min="4116" max="4116" width="12.42578125" style="145" customWidth="1"/>
    <col min="4117" max="4356" width="9.140625" style="145"/>
    <col min="4357" max="4357" width="6" style="145" customWidth="1"/>
    <col min="4358" max="4358" width="22.5703125" style="145" customWidth="1"/>
    <col min="4359" max="4359" width="30.28515625" style="145" customWidth="1"/>
    <col min="4360" max="4360" width="9.7109375" style="145" customWidth="1"/>
    <col min="4361" max="4361" width="10" style="145" customWidth="1"/>
    <col min="4362" max="4363" width="9.140625" style="145"/>
    <col min="4364" max="4364" width="12.5703125" style="145" customWidth="1"/>
    <col min="4365" max="4365" width="21.42578125" style="145" customWidth="1"/>
    <col min="4366" max="4369" width="12.85546875" style="145" customWidth="1"/>
    <col min="4370" max="4370" width="11.85546875" style="145" customWidth="1"/>
    <col min="4371" max="4371" width="11.28515625" style="145" customWidth="1"/>
    <col min="4372" max="4372" width="12.42578125" style="145" customWidth="1"/>
    <col min="4373" max="4612" width="9.140625" style="145"/>
    <col min="4613" max="4613" width="6" style="145" customWidth="1"/>
    <col min="4614" max="4614" width="22.5703125" style="145" customWidth="1"/>
    <col min="4615" max="4615" width="30.28515625" style="145" customWidth="1"/>
    <col min="4616" max="4616" width="9.7109375" style="145" customWidth="1"/>
    <col min="4617" max="4617" width="10" style="145" customWidth="1"/>
    <col min="4618" max="4619" width="9.140625" style="145"/>
    <col min="4620" max="4620" width="12.5703125" style="145" customWidth="1"/>
    <col min="4621" max="4621" width="21.42578125" style="145" customWidth="1"/>
    <col min="4622" max="4625" width="12.85546875" style="145" customWidth="1"/>
    <col min="4626" max="4626" width="11.85546875" style="145" customWidth="1"/>
    <col min="4627" max="4627" width="11.28515625" style="145" customWidth="1"/>
    <col min="4628" max="4628" width="12.42578125" style="145" customWidth="1"/>
    <col min="4629" max="4868" width="9.140625" style="145"/>
    <col min="4869" max="4869" width="6" style="145" customWidth="1"/>
    <col min="4870" max="4870" width="22.5703125" style="145" customWidth="1"/>
    <col min="4871" max="4871" width="30.28515625" style="145" customWidth="1"/>
    <col min="4872" max="4872" width="9.7109375" style="145" customWidth="1"/>
    <col min="4873" max="4873" width="10" style="145" customWidth="1"/>
    <col min="4874" max="4875" width="9.140625" style="145"/>
    <col min="4876" max="4876" width="12.5703125" style="145" customWidth="1"/>
    <col min="4877" max="4877" width="21.42578125" style="145" customWidth="1"/>
    <col min="4878" max="4881" width="12.85546875" style="145" customWidth="1"/>
    <col min="4882" max="4882" width="11.85546875" style="145" customWidth="1"/>
    <col min="4883" max="4883" width="11.28515625" style="145" customWidth="1"/>
    <col min="4884" max="4884" width="12.42578125" style="145" customWidth="1"/>
    <col min="4885" max="5124" width="9.140625" style="145"/>
    <col min="5125" max="5125" width="6" style="145" customWidth="1"/>
    <col min="5126" max="5126" width="22.5703125" style="145" customWidth="1"/>
    <col min="5127" max="5127" width="30.28515625" style="145" customWidth="1"/>
    <col min="5128" max="5128" width="9.7109375" style="145" customWidth="1"/>
    <col min="5129" max="5129" width="10" style="145" customWidth="1"/>
    <col min="5130" max="5131" width="9.140625" style="145"/>
    <col min="5132" max="5132" width="12.5703125" style="145" customWidth="1"/>
    <col min="5133" max="5133" width="21.42578125" style="145" customWidth="1"/>
    <col min="5134" max="5137" width="12.85546875" style="145" customWidth="1"/>
    <col min="5138" max="5138" width="11.85546875" style="145" customWidth="1"/>
    <col min="5139" max="5139" width="11.28515625" style="145" customWidth="1"/>
    <col min="5140" max="5140" width="12.42578125" style="145" customWidth="1"/>
    <col min="5141" max="5380" width="9.140625" style="145"/>
    <col min="5381" max="5381" width="6" style="145" customWidth="1"/>
    <col min="5382" max="5382" width="22.5703125" style="145" customWidth="1"/>
    <col min="5383" max="5383" width="30.28515625" style="145" customWidth="1"/>
    <col min="5384" max="5384" width="9.7109375" style="145" customWidth="1"/>
    <col min="5385" max="5385" width="10" style="145" customWidth="1"/>
    <col min="5386" max="5387" width="9.140625" style="145"/>
    <col min="5388" max="5388" width="12.5703125" style="145" customWidth="1"/>
    <col min="5389" max="5389" width="21.42578125" style="145" customWidth="1"/>
    <col min="5390" max="5393" width="12.85546875" style="145" customWidth="1"/>
    <col min="5394" max="5394" width="11.85546875" style="145" customWidth="1"/>
    <col min="5395" max="5395" width="11.28515625" style="145" customWidth="1"/>
    <col min="5396" max="5396" width="12.42578125" style="145" customWidth="1"/>
    <col min="5397" max="5636" width="9.140625" style="145"/>
    <col min="5637" max="5637" width="6" style="145" customWidth="1"/>
    <col min="5638" max="5638" width="22.5703125" style="145" customWidth="1"/>
    <col min="5639" max="5639" width="30.28515625" style="145" customWidth="1"/>
    <col min="5640" max="5640" width="9.7109375" style="145" customWidth="1"/>
    <col min="5641" max="5641" width="10" style="145" customWidth="1"/>
    <col min="5642" max="5643" width="9.140625" style="145"/>
    <col min="5644" max="5644" width="12.5703125" style="145" customWidth="1"/>
    <col min="5645" max="5645" width="21.42578125" style="145" customWidth="1"/>
    <col min="5646" max="5649" width="12.85546875" style="145" customWidth="1"/>
    <col min="5650" max="5650" width="11.85546875" style="145" customWidth="1"/>
    <col min="5651" max="5651" width="11.28515625" style="145" customWidth="1"/>
    <col min="5652" max="5652" width="12.42578125" style="145" customWidth="1"/>
    <col min="5653" max="5892" width="9.140625" style="145"/>
    <col min="5893" max="5893" width="6" style="145" customWidth="1"/>
    <col min="5894" max="5894" width="22.5703125" style="145" customWidth="1"/>
    <col min="5895" max="5895" width="30.28515625" style="145" customWidth="1"/>
    <col min="5896" max="5896" width="9.7109375" style="145" customWidth="1"/>
    <col min="5897" max="5897" width="10" style="145" customWidth="1"/>
    <col min="5898" max="5899" width="9.140625" style="145"/>
    <col min="5900" max="5900" width="12.5703125" style="145" customWidth="1"/>
    <col min="5901" max="5901" width="21.42578125" style="145" customWidth="1"/>
    <col min="5902" max="5905" width="12.85546875" style="145" customWidth="1"/>
    <col min="5906" max="5906" width="11.85546875" style="145" customWidth="1"/>
    <col min="5907" max="5907" width="11.28515625" style="145" customWidth="1"/>
    <col min="5908" max="5908" width="12.42578125" style="145" customWidth="1"/>
    <col min="5909" max="6148" width="9.140625" style="145"/>
    <col min="6149" max="6149" width="6" style="145" customWidth="1"/>
    <col min="6150" max="6150" width="22.5703125" style="145" customWidth="1"/>
    <col min="6151" max="6151" width="30.28515625" style="145" customWidth="1"/>
    <col min="6152" max="6152" width="9.7109375" style="145" customWidth="1"/>
    <col min="6153" max="6153" width="10" style="145" customWidth="1"/>
    <col min="6154" max="6155" width="9.140625" style="145"/>
    <col min="6156" max="6156" width="12.5703125" style="145" customWidth="1"/>
    <col min="6157" max="6157" width="21.42578125" style="145" customWidth="1"/>
    <col min="6158" max="6161" width="12.85546875" style="145" customWidth="1"/>
    <col min="6162" max="6162" width="11.85546875" style="145" customWidth="1"/>
    <col min="6163" max="6163" width="11.28515625" style="145" customWidth="1"/>
    <col min="6164" max="6164" width="12.42578125" style="145" customWidth="1"/>
    <col min="6165" max="6404" width="9.140625" style="145"/>
    <col min="6405" max="6405" width="6" style="145" customWidth="1"/>
    <col min="6406" max="6406" width="22.5703125" style="145" customWidth="1"/>
    <col min="6407" max="6407" width="30.28515625" style="145" customWidth="1"/>
    <col min="6408" max="6408" width="9.7109375" style="145" customWidth="1"/>
    <col min="6409" max="6409" width="10" style="145" customWidth="1"/>
    <col min="6410" max="6411" width="9.140625" style="145"/>
    <col min="6412" max="6412" width="12.5703125" style="145" customWidth="1"/>
    <col min="6413" max="6413" width="21.42578125" style="145" customWidth="1"/>
    <col min="6414" max="6417" width="12.85546875" style="145" customWidth="1"/>
    <col min="6418" max="6418" width="11.85546875" style="145" customWidth="1"/>
    <col min="6419" max="6419" width="11.28515625" style="145" customWidth="1"/>
    <col min="6420" max="6420" width="12.42578125" style="145" customWidth="1"/>
    <col min="6421" max="6660" width="9.140625" style="145"/>
    <col min="6661" max="6661" width="6" style="145" customWidth="1"/>
    <col min="6662" max="6662" width="22.5703125" style="145" customWidth="1"/>
    <col min="6663" max="6663" width="30.28515625" style="145" customWidth="1"/>
    <col min="6664" max="6664" width="9.7109375" style="145" customWidth="1"/>
    <col min="6665" max="6665" width="10" style="145" customWidth="1"/>
    <col min="6666" max="6667" width="9.140625" style="145"/>
    <col min="6668" max="6668" width="12.5703125" style="145" customWidth="1"/>
    <col min="6669" max="6669" width="21.42578125" style="145" customWidth="1"/>
    <col min="6670" max="6673" width="12.85546875" style="145" customWidth="1"/>
    <col min="6674" max="6674" width="11.85546875" style="145" customWidth="1"/>
    <col min="6675" max="6675" width="11.28515625" style="145" customWidth="1"/>
    <col min="6676" max="6676" width="12.42578125" style="145" customWidth="1"/>
    <col min="6677" max="6916" width="9.140625" style="145"/>
    <col min="6917" max="6917" width="6" style="145" customWidth="1"/>
    <col min="6918" max="6918" width="22.5703125" style="145" customWidth="1"/>
    <col min="6919" max="6919" width="30.28515625" style="145" customWidth="1"/>
    <col min="6920" max="6920" width="9.7109375" style="145" customWidth="1"/>
    <col min="6921" max="6921" width="10" style="145" customWidth="1"/>
    <col min="6922" max="6923" width="9.140625" style="145"/>
    <col min="6924" max="6924" width="12.5703125" style="145" customWidth="1"/>
    <col min="6925" max="6925" width="21.42578125" style="145" customWidth="1"/>
    <col min="6926" max="6929" width="12.85546875" style="145" customWidth="1"/>
    <col min="6930" max="6930" width="11.85546875" style="145" customWidth="1"/>
    <col min="6931" max="6931" width="11.28515625" style="145" customWidth="1"/>
    <col min="6932" max="6932" width="12.42578125" style="145" customWidth="1"/>
    <col min="6933" max="7172" width="9.140625" style="145"/>
    <col min="7173" max="7173" width="6" style="145" customWidth="1"/>
    <col min="7174" max="7174" width="22.5703125" style="145" customWidth="1"/>
    <col min="7175" max="7175" width="30.28515625" style="145" customWidth="1"/>
    <col min="7176" max="7176" width="9.7109375" style="145" customWidth="1"/>
    <col min="7177" max="7177" width="10" style="145" customWidth="1"/>
    <col min="7178" max="7179" width="9.140625" style="145"/>
    <col min="7180" max="7180" width="12.5703125" style="145" customWidth="1"/>
    <col min="7181" max="7181" width="21.42578125" style="145" customWidth="1"/>
    <col min="7182" max="7185" width="12.85546875" style="145" customWidth="1"/>
    <col min="7186" max="7186" width="11.85546875" style="145" customWidth="1"/>
    <col min="7187" max="7187" width="11.28515625" style="145" customWidth="1"/>
    <col min="7188" max="7188" width="12.42578125" style="145" customWidth="1"/>
    <col min="7189" max="7428" width="9.140625" style="145"/>
    <col min="7429" max="7429" width="6" style="145" customWidth="1"/>
    <col min="7430" max="7430" width="22.5703125" style="145" customWidth="1"/>
    <col min="7431" max="7431" width="30.28515625" style="145" customWidth="1"/>
    <col min="7432" max="7432" width="9.7109375" style="145" customWidth="1"/>
    <col min="7433" max="7433" width="10" style="145" customWidth="1"/>
    <col min="7434" max="7435" width="9.140625" style="145"/>
    <col min="7436" max="7436" width="12.5703125" style="145" customWidth="1"/>
    <col min="7437" max="7437" width="21.42578125" style="145" customWidth="1"/>
    <col min="7438" max="7441" width="12.85546875" style="145" customWidth="1"/>
    <col min="7442" max="7442" width="11.85546875" style="145" customWidth="1"/>
    <col min="7443" max="7443" width="11.28515625" style="145" customWidth="1"/>
    <col min="7444" max="7444" width="12.42578125" style="145" customWidth="1"/>
    <col min="7445" max="7684" width="9.140625" style="145"/>
    <col min="7685" max="7685" width="6" style="145" customWidth="1"/>
    <col min="7686" max="7686" width="22.5703125" style="145" customWidth="1"/>
    <col min="7687" max="7687" width="30.28515625" style="145" customWidth="1"/>
    <col min="7688" max="7688" width="9.7109375" style="145" customWidth="1"/>
    <col min="7689" max="7689" width="10" style="145" customWidth="1"/>
    <col min="7690" max="7691" width="9.140625" style="145"/>
    <col min="7692" max="7692" width="12.5703125" style="145" customWidth="1"/>
    <col min="7693" max="7693" width="21.42578125" style="145" customWidth="1"/>
    <col min="7694" max="7697" width="12.85546875" style="145" customWidth="1"/>
    <col min="7698" max="7698" width="11.85546875" style="145" customWidth="1"/>
    <col min="7699" max="7699" width="11.28515625" style="145" customWidth="1"/>
    <col min="7700" max="7700" width="12.42578125" style="145" customWidth="1"/>
    <col min="7701" max="7940" width="9.140625" style="145"/>
    <col min="7941" max="7941" width="6" style="145" customWidth="1"/>
    <col min="7942" max="7942" width="22.5703125" style="145" customWidth="1"/>
    <col min="7943" max="7943" width="30.28515625" style="145" customWidth="1"/>
    <col min="7944" max="7944" width="9.7109375" style="145" customWidth="1"/>
    <col min="7945" max="7945" width="10" style="145" customWidth="1"/>
    <col min="7946" max="7947" width="9.140625" style="145"/>
    <col min="7948" max="7948" width="12.5703125" style="145" customWidth="1"/>
    <col min="7949" max="7949" width="21.42578125" style="145" customWidth="1"/>
    <col min="7950" max="7953" width="12.85546875" style="145" customWidth="1"/>
    <col min="7954" max="7954" width="11.85546875" style="145" customWidth="1"/>
    <col min="7955" max="7955" width="11.28515625" style="145" customWidth="1"/>
    <col min="7956" max="7956" width="12.42578125" style="145" customWidth="1"/>
    <col min="7957" max="8196" width="9.140625" style="145"/>
    <col min="8197" max="8197" width="6" style="145" customWidth="1"/>
    <col min="8198" max="8198" width="22.5703125" style="145" customWidth="1"/>
    <col min="8199" max="8199" width="30.28515625" style="145" customWidth="1"/>
    <col min="8200" max="8200" width="9.7109375" style="145" customWidth="1"/>
    <col min="8201" max="8201" width="10" style="145" customWidth="1"/>
    <col min="8202" max="8203" width="9.140625" style="145"/>
    <col min="8204" max="8204" width="12.5703125" style="145" customWidth="1"/>
    <col min="8205" max="8205" width="21.42578125" style="145" customWidth="1"/>
    <col min="8206" max="8209" width="12.85546875" style="145" customWidth="1"/>
    <col min="8210" max="8210" width="11.85546875" style="145" customWidth="1"/>
    <col min="8211" max="8211" width="11.28515625" style="145" customWidth="1"/>
    <col min="8212" max="8212" width="12.42578125" style="145" customWidth="1"/>
    <col min="8213" max="8452" width="9.140625" style="145"/>
    <col min="8453" max="8453" width="6" style="145" customWidth="1"/>
    <col min="8454" max="8454" width="22.5703125" style="145" customWidth="1"/>
    <col min="8455" max="8455" width="30.28515625" style="145" customWidth="1"/>
    <col min="8456" max="8456" width="9.7109375" style="145" customWidth="1"/>
    <col min="8457" max="8457" width="10" style="145" customWidth="1"/>
    <col min="8458" max="8459" width="9.140625" style="145"/>
    <col min="8460" max="8460" width="12.5703125" style="145" customWidth="1"/>
    <col min="8461" max="8461" width="21.42578125" style="145" customWidth="1"/>
    <col min="8462" max="8465" width="12.85546875" style="145" customWidth="1"/>
    <col min="8466" max="8466" width="11.85546875" style="145" customWidth="1"/>
    <col min="8467" max="8467" width="11.28515625" style="145" customWidth="1"/>
    <col min="8468" max="8468" width="12.42578125" style="145" customWidth="1"/>
    <col min="8469" max="8708" width="9.140625" style="145"/>
    <col min="8709" max="8709" width="6" style="145" customWidth="1"/>
    <col min="8710" max="8710" width="22.5703125" style="145" customWidth="1"/>
    <col min="8711" max="8711" width="30.28515625" style="145" customWidth="1"/>
    <col min="8712" max="8712" width="9.7109375" style="145" customWidth="1"/>
    <col min="8713" max="8713" width="10" style="145" customWidth="1"/>
    <col min="8714" max="8715" width="9.140625" style="145"/>
    <col min="8716" max="8716" width="12.5703125" style="145" customWidth="1"/>
    <col min="8717" max="8717" width="21.42578125" style="145" customWidth="1"/>
    <col min="8718" max="8721" width="12.85546875" style="145" customWidth="1"/>
    <col min="8722" max="8722" width="11.85546875" style="145" customWidth="1"/>
    <col min="8723" max="8723" width="11.28515625" style="145" customWidth="1"/>
    <col min="8724" max="8724" width="12.42578125" style="145" customWidth="1"/>
    <col min="8725" max="8964" width="9.140625" style="145"/>
    <col min="8965" max="8965" width="6" style="145" customWidth="1"/>
    <col min="8966" max="8966" width="22.5703125" style="145" customWidth="1"/>
    <col min="8967" max="8967" width="30.28515625" style="145" customWidth="1"/>
    <col min="8968" max="8968" width="9.7109375" style="145" customWidth="1"/>
    <col min="8969" max="8969" width="10" style="145" customWidth="1"/>
    <col min="8970" max="8971" width="9.140625" style="145"/>
    <col min="8972" max="8972" width="12.5703125" style="145" customWidth="1"/>
    <col min="8973" max="8973" width="21.42578125" style="145" customWidth="1"/>
    <col min="8974" max="8977" width="12.85546875" style="145" customWidth="1"/>
    <col min="8978" max="8978" width="11.85546875" style="145" customWidth="1"/>
    <col min="8979" max="8979" width="11.28515625" style="145" customWidth="1"/>
    <col min="8980" max="8980" width="12.42578125" style="145" customWidth="1"/>
    <col min="8981" max="9220" width="9.140625" style="145"/>
    <col min="9221" max="9221" width="6" style="145" customWidth="1"/>
    <col min="9222" max="9222" width="22.5703125" style="145" customWidth="1"/>
    <col min="9223" max="9223" width="30.28515625" style="145" customWidth="1"/>
    <col min="9224" max="9224" width="9.7109375" style="145" customWidth="1"/>
    <col min="9225" max="9225" width="10" style="145" customWidth="1"/>
    <col min="9226" max="9227" width="9.140625" style="145"/>
    <col min="9228" max="9228" width="12.5703125" style="145" customWidth="1"/>
    <col min="9229" max="9229" width="21.42578125" style="145" customWidth="1"/>
    <col min="9230" max="9233" width="12.85546875" style="145" customWidth="1"/>
    <col min="9234" max="9234" width="11.85546875" style="145" customWidth="1"/>
    <col min="9235" max="9235" width="11.28515625" style="145" customWidth="1"/>
    <col min="9236" max="9236" width="12.42578125" style="145" customWidth="1"/>
    <col min="9237" max="9476" width="9.140625" style="145"/>
    <col min="9477" max="9477" width="6" style="145" customWidth="1"/>
    <col min="9478" max="9478" width="22.5703125" style="145" customWidth="1"/>
    <col min="9479" max="9479" width="30.28515625" style="145" customWidth="1"/>
    <col min="9480" max="9480" width="9.7109375" style="145" customWidth="1"/>
    <col min="9481" max="9481" width="10" style="145" customWidth="1"/>
    <col min="9482" max="9483" width="9.140625" style="145"/>
    <col min="9484" max="9484" width="12.5703125" style="145" customWidth="1"/>
    <col min="9485" max="9485" width="21.42578125" style="145" customWidth="1"/>
    <col min="9486" max="9489" width="12.85546875" style="145" customWidth="1"/>
    <col min="9490" max="9490" width="11.85546875" style="145" customWidth="1"/>
    <col min="9491" max="9491" width="11.28515625" style="145" customWidth="1"/>
    <col min="9492" max="9492" width="12.42578125" style="145" customWidth="1"/>
    <col min="9493" max="9732" width="9.140625" style="145"/>
    <col min="9733" max="9733" width="6" style="145" customWidth="1"/>
    <col min="9734" max="9734" width="22.5703125" style="145" customWidth="1"/>
    <col min="9735" max="9735" width="30.28515625" style="145" customWidth="1"/>
    <col min="9736" max="9736" width="9.7109375" style="145" customWidth="1"/>
    <col min="9737" max="9737" width="10" style="145" customWidth="1"/>
    <col min="9738" max="9739" width="9.140625" style="145"/>
    <col min="9740" max="9740" width="12.5703125" style="145" customWidth="1"/>
    <col min="9741" max="9741" width="21.42578125" style="145" customWidth="1"/>
    <col min="9742" max="9745" width="12.85546875" style="145" customWidth="1"/>
    <col min="9746" max="9746" width="11.85546875" style="145" customWidth="1"/>
    <col min="9747" max="9747" width="11.28515625" style="145" customWidth="1"/>
    <col min="9748" max="9748" width="12.42578125" style="145" customWidth="1"/>
    <col min="9749" max="9988" width="9.140625" style="145"/>
    <col min="9989" max="9989" width="6" style="145" customWidth="1"/>
    <col min="9990" max="9990" width="22.5703125" style="145" customWidth="1"/>
    <col min="9991" max="9991" width="30.28515625" style="145" customWidth="1"/>
    <col min="9992" max="9992" width="9.7109375" style="145" customWidth="1"/>
    <col min="9993" max="9993" width="10" style="145" customWidth="1"/>
    <col min="9994" max="9995" width="9.140625" style="145"/>
    <col min="9996" max="9996" width="12.5703125" style="145" customWidth="1"/>
    <col min="9997" max="9997" width="21.42578125" style="145" customWidth="1"/>
    <col min="9998" max="10001" width="12.85546875" style="145" customWidth="1"/>
    <col min="10002" max="10002" width="11.85546875" style="145" customWidth="1"/>
    <col min="10003" max="10003" width="11.28515625" style="145" customWidth="1"/>
    <col min="10004" max="10004" width="12.42578125" style="145" customWidth="1"/>
    <col min="10005" max="10244" width="9.140625" style="145"/>
    <col min="10245" max="10245" width="6" style="145" customWidth="1"/>
    <col min="10246" max="10246" width="22.5703125" style="145" customWidth="1"/>
    <col min="10247" max="10247" width="30.28515625" style="145" customWidth="1"/>
    <col min="10248" max="10248" width="9.7109375" style="145" customWidth="1"/>
    <col min="10249" max="10249" width="10" style="145" customWidth="1"/>
    <col min="10250" max="10251" width="9.140625" style="145"/>
    <col min="10252" max="10252" width="12.5703125" style="145" customWidth="1"/>
    <col min="10253" max="10253" width="21.42578125" style="145" customWidth="1"/>
    <col min="10254" max="10257" width="12.85546875" style="145" customWidth="1"/>
    <col min="10258" max="10258" width="11.85546875" style="145" customWidth="1"/>
    <col min="10259" max="10259" width="11.28515625" style="145" customWidth="1"/>
    <col min="10260" max="10260" width="12.42578125" style="145" customWidth="1"/>
    <col min="10261" max="10500" width="9.140625" style="145"/>
    <col min="10501" max="10501" width="6" style="145" customWidth="1"/>
    <col min="10502" max="10502" width="22.5703125" style="145" customWidth="1"/>
    <col min="10503" max="10503" width="30.28515625" style="145" customWidth="1"/>
    <col min="10504" max="10504" width="9.7109375" style="145" customWidth="1"/>
    <col min="10505" max="10505" width="10" style="145" customWidth="1"/>
    <col min="10506" max="10507" width="9.140625" style="145"/>
    <col min="10508" max="10508" width="12.5703125" style="145" customWidth="1"/>
    <col min="10509" max="10509" width="21.42578125" style="145" customWidth="1"/>
    <col min="10510" max="10513" width="12.85546875" style="145" customWidth="1"/>
    <col min="10514" max="10514" width="11.85546875" style="145" customWidth="1"/>
    <col min="10515" max="10515" width="11.28515625" style="145" customWidth="1"/>
    <col min="10516" max="10516" width="12.42578125" style="145" customWidth="1"/>
    <col min="10517" max="10756" width="9.140625" style="145"/>
    <col min="10757" max="10757" width="6" style="145" customWidth="1"/>
    <col min="10758" max="10758" width="22.5703125" style="145" customWidth="1"/>
    <col min="10759" max="10759" width="30.28515625" style="145" customWidth="1"/>
    <col min="10760" max="10760" width="9.7109375" style="145" customWidth="1"/>
    <col min="10761" max="10761" width="10" style="145" customWidth="1"/>
    <col min="10762" max="10763" width="9.140625" style="145"/>
    <col min="10764" max="10764" width="12.5703125" style="145" customWidth="1"/>
    <col min="10765" max="10765" width="21.42578125" style="145" customWidth="1"/>
    <col min="10766" max="10769" width="12.85546875" style="145" customWidth="1"/>
    <col min="10770" max="10770" width="11.85546875" style="145" customWidth="1"/>
    <col min="10771" max="10771" width="11.28515625" style="145" customWidth="1"/>
    <col min="10772" max="10772" width="12.42578125" style="145" customWidth="1"/>
    <col min="10773" max="11012" width="9.140625" style="145"/>
    <col min="11013" max="11013" width="6" style="145" customWidth="1"/>
    <col min="11014" max="11014" width="22.5703125" style="145" customWidth="1"/>
    <col min="11015" max="11015" width="30.28515625" style="145" customWidth="1"/>
    <col min="11016" max="11016" width="9.7109375" style="145" customWidth="1"/>
    <col min="11017" max="11017" width="10" style="145" customWidth="1"/>
    <col min="11018" max="11019" width="9.140625" style="145"/>
    <col min="11020" max="11020" width="12.5703125" style="145" customWidth="1"/>
    <col min="11021" max="11021" width="21.42578125" style="145" customWidth="1"/>
    <col min="11022" max="11025" width="12.85546875" style="145" customWidth="1"/>
    <col min="11026" max="11026" width="11.85546875" style="145" customWidth="1"/>
    <col min="11027" max="11027" width="11.28515625" style="145" customWidth="1"/>
    <col min="11028" max="11028" width="12.42578125" style="145" customWidth="1"/>
    <col min="11029" max="11268" width="9.140625" style="145"/>
    <col min="11269" max="11269" width="6" style="145" customWidth="1"/>
    <col min="11270" max="11270" width="22.5703125" style="145" customWidth="1"/>
    <col min="11271" max="11271" width="30.28515625" style="145" customWidth="1"/>
    <col min="11272" max="11272" width="9.7109375" style="145" customWidth="1"/>
    <col min="11273" max="11273" width="10" style="145" customWidth="1"/>
    <col min="11274" max="11275" width="9.140625" style="145"/>
    <col min="11276" max="11276" width="12.5703125" style="145" customWidth="1"/>
    <col min="11277" max="11277" width="21.42578125" style="145" customWidth="1"/>
    <col min="11278" max="11281" width="12.85546875" style="145" customWidth="1"/>
    <col min="11282" max="11282" width="11.85546875" style="145" customWidth="1"/>
    <col min="11283" max="11283" width="11.28515625" style="145" customWidth="1"/>
    <col min="11284" max="11284" width="12.42578125" style="145" customWidth="1"/>
    <col min="11285" max="11524" width="9.140625" style="145"/>
    <col min="11525" max="11525" width="6" style="145" customWidth="1"/>
    <col min="11526" max="11526" width="22.5703125" style="145" customWidth="1"/>
    <col min="11527" max="11527" width="30.28515625" style="145" customWidth="1"/>
    <col min="11528" max="11528" width="9.7109375" style="145" customWidth="1"/>
    <col min="11529" max="11529" width="10" style="145" customWidth="1"/>
    <col min="11530" max="11531" width="9.140625" style="145"/>
    <col min="11532" max="11532" width="12.5703125" style="145" customWidth="1"/>
    <col min="11533" max="11533" width="21.42578125" style="145" customWidth="1"/>
    <col min="11534" max="11537" width="12.85546875" style="145" customWidth="1"/>
    <col min="11538" max="11538" width="11.85546875" style="145" customWidth="1"/>
    <col min="11539" max="11539" width="11.28515625" style="145" customWidth="1"/>
    <col min="11540" max="11540" width="12.42578125" style="145" customWidth="1"/>
    <col min="11541" max="11780" width="9.140625" style="145"/>
    <col min="11781" max="11781" width="6" style="145" customWidth="1"/>
    <col min="11782" max="11782" width="22.5703125" style="145" customWidth="1"/>
    <col min="11783" max="11783" width="30.28515625" style="145" customWidth="1"/>
    <col min="11784" max="11784" width="9.7109375" style="145" customWidth="1"/>
    <col min="11785" max="11785" width="10" style="145" customWidth="1"/>
    <col min="11786" max="11787" width="9.140625" style="145"/>
    <col min="11788" max="11788" width="12.5703125" style="145" customWidth="1"/>
    <col min="11789" max="11789" width="21.42578125" style="145" customWidth="1"/>
    <col min="11790" max="11793" width="12.85546875" style="145" customWidth="1"/>
    <col min="11794" max="11794" width="11.85546875" style="145" customWidth="1"/>
    <col min="11795" max="11795" width="11.28515625" style="145" customWidth="1"/>
    <col min="11796" max="11796" width="12.42578125" style="145" customWidth="1"/>
    <col min="11797" max="12036" width="9.140625" style="145"/>
    <col min="12037" max="12037" width="6" style="145" customWidth="1"/>
    <col min="12038" max="12038" width="22.5703125" style="145" customWidth="1"/>
    <col min="12039" max="12039" width="30.28515625" style="145" customWidth="1"/>
    <col min="12040" max="12040" width="9.7109375" style="145" customWidth="1"/>
    <col min="12041" max="12041" width="10" style="145" customWidth="1"/>
    <col min="12042" max="12043" width="9.140625" style="145"/>
    <col min="12044" max="12044" width="12.5703125" style="145" customWidth="1"/>
    <col min="12045" max="12045" width="21.42578125" style="145" customWidth="1"/>
    <col min="12046" max="12049" width="12.85546875" style="145" customWidth="1"/>
    <col min="12050" max="12050" width="11.85546875" style="145" customWidth="1"/>
    <col min="12051" max="12051" width="11.28515625" style="145" customWidth="1"/>
    <col min="12052" max="12052" width="12.42578125" style="145" customWidth="1"/>
    <col min="12053" max="12292" width="9.140625" style="145"/>
    <col min="12293" max="12293" width="6" style="145" customWidth="1"/>
    <col min="12294" max="12294" width="22.5703125" style="145" customWidth="1"/>
    <col min="12295" max="12295" width="30.28515625" style="145" customWidth="1"/>
    <col min="12296" max="12296" width="9.7109375" style="145" customWidth="1"/>
    <col min="12297" max="12297" width="10" style="145" customWidth="1"/>
    <col min="12298" max="12299" width="9.140625" style="145"/>
    <col min="12300" max="12300" width="12.5703125" style="145" customWidth="1"/>
    <col min="12301" max="12301" width="21.42578125" style="145" customWidth="1"/>
    <col min="12302" max="12305" width="12.85546875" style="145" customWidth="1"/>
    <col min="12306" max="12306" width="11.85546875" style="145" customWidth="1"/>
    <col min="12307" max="12307" width="11.28515625" style="145" customWidth="1"/>
    <col min="12308" max="12308" width="12.42578125" style="145" customWidth="1"/>
    <col min="12309" max="12548" width="9.140625" style="145"/>
    <col min="12549" max="12549" width="6" style="145" customWidth="1"/>
    <col min="12550" max="12550" width="22.5703125" style="145" customWidth="1"/>
    <col min="12551" max="12551" width="30.28515625" style="145" customWidth="1"/>
    <col min="12552" max="12552" width="9.7109375" style="145" customWidth="1"/>
    <col min="12553" max="12553" width="10" style="145" customWidth="1"/>
    <col min="12554" max="12555" width="9.140625" style="145"/>
    <col min="12556" max="12556" width="12.5703125" style="145" customWidth="1"/>
    <col min="12557" max="12557" width="21.42578125" style="145" customWidth="1"/>
    <col min="12558" max="12561" width="12.85546875" style="145" customWidth="1"/>
    <col min="12562" max="12562" width="11.85546875" style="145" customWidth="1"/>
    <col min="12563" max="12563" width="11.28515625" style="145" customWidth="1"/>
    <col min="12564" max="12564" width="12.42578125" style="145" customWidth="1"/>
    <col min="12565" max="12804" width="9.140625" style="145"/>
    <col min="12805" max="12805" width="6" style="145" customWidth="1"/>
    <col min="12806" max="12806" width="22.5703125" style="145" customWidth="1"/>
    <col min="12807" max="12807" width="30.28515625" style="145" customWidth="1"/>
    <col min="12808" max="12808" width="9.7109375" style="145" customWidth="1"/>
    <col min="12809" max="12809" width="10" style="145" customWidth="1"/>
    <col min="12810" max="12811" width="9.140625" style="145"/>
    <col min="12812" max="12812" width="12.5703125" style="145" customWidth="1"/>
    <col min="12813" max="12813" width="21.42578125" style="145" customWidth="1"/>
    <col min="12814" max="12817" width="12.85546875" style="145" customWidth="1"/>
    <col min="12818" max="12818" width="11.85546875" style="145" customWidth="1"/>
    <col min="12819" max="12819" width="11.28515625" style="145" customWidth="1"/>
    <col min="12820" max="12820" width="12.42578125" style="145" customWidth="1"/>
    <col min="12821" max="13060" width="9.140625" style="145"/>
    <col min="13061" max="13061" width="6" style="145" customWidth="1"/>
    <col min="13062" max="13062" width="22.5703125" style="145" customWidth="1"/>
    <col min="13063" max="13063" width="30.28515625" style="145" customWidth="1"/>
    <col min="13064" max="13064" width="9.7109375" style="145" customWidth="1"/>
    <col min="13065" max="13065" width="10" style="145" customWidth="1"/>
    <col min="13066" max="13067" width="9.140625" style="145"/>
    <col min="13068" max="13068" width="12.5703125" style="145" customWidth="1"/>
    <col min="13069" max="13069" width="21.42578125" style="145" customWidth="1"/>
    <col min="13070" max="13073" width="12.85546875" style="145" customWidth="1"/>
    <col min="13074" max="13074" width="11.85546875" style="145" customWidth="1"/>
    <col min="13075" max="13075" width="11.28515625" style="145" customWidth="1"/>
    <col min="13076" max="13076" width="12.42578125" style="145" customWidth="1"/>
    <col min="13077" max="13316" width="9.140625" style="145"/>
    <col min="13317" max="13317" width="6" style="145" customWidth="1"/>
    <col min="13318" max="13318" width="22.5703125" style="145" customWidth="1"/>
    <col min="13319" max="13319" width="30.28515625" style="145" customWidth="1"/>
    <col min="13320" max="13320" width="9.7109375" style="145" customWidth="1"/>
    <col min="13321" max="13321" width="10" style="145" customWidth="1"/>
    <col min="13322" max="13323" width="9.140625" style="145"/>
    <col min="13324" max="13324" width="12.5703125" style="145" customWidth="1"/>
    <col min="13325" max="13325" width="21.42578125" style="145" customWidth="1"/>
    <col min="13326" max="13329" width="12.85546875" style="145" customWidth="1"/>
    <col min="13330" max="13330" width="11.85546875" style="145" customWidth="1"/>
    <col min="13331" max="13331" width="11.28515625" style="145" customWidth="1"/>
    <col min="13332" max="13332" width="12.42578125" style="145" customWidth="1"/>
    <col min="13333" max="13572" width="9.140625" style="145"/>
    <col min="13573" max="13573" width="6" style="145" customWidth="1"/>
    <col min="13574" max="13574" width="22.5703125" style="145" customWidth="1"/>
    <col min="13575" max="13575" width="30.28515625" style="145" customWidth="1"/>
    <col min="13576" max="13576" width="9.7109375" style="145" customWidth="1"/>
    <col min="13577" max="13577" width="10" style="145" customWidth="1"/>
    <col min="13578" max="13579" width="9.140625" style="145"/>
    <col min="13580" max="13580" width="12.5703125" style="145" customWidth="1"/>
    <col min="13581" max="13581" width="21.42578125" style="145" customWidth="1"/>
    <col min="13582" max="13585" width="12.85546875" style="145" customWidth="1"/>
    <col min="13586" max="13586" width="11.85546875" style="145" customWidth="1"/>
    <col min="13587" max="13587" width="11.28515625" style="145" customWidth="1"/>
    <col min="13588" max="13588" width="12.42578125" style="145" customWidth="1"/>
    <col min="13589" max="13828" width="9.140625" style="145"/>
    <col min="13829" max="13829" width="6" style="145" customWidth="1"/>
    <col min="13830" max="13830" width="22.5703125" style="145" customWidth="1"/>
    <col min="13831" max="13831" width="30.28515625" style="145" customWidth="1"/>
    <col min="13832" max="13832" width="9.7109375" style="145" customWidth="1"/>
    <col min="13833" max="13833" width="10" style="145" customWidth="1"/>
    <col min="13834" max="13835" width="9.140625" style="145"/>
    <col min="13836" max="13836" width="12.5703125" style="145" customWidth="1"/>
    <col min="13837" max="13837" width="21.42578125" style="145" customWidth="1"/>
    <col min="13838" max="13841" width="12.85546875" style="145" customWidth="1"/>
    <col min="13842" max="13842" width="11.85546875" style="145" customWidth="1"/>
    <col min="13843" max="13843" width="11.28515625" style="145" customWidth="1"/>
    <col min="13844" max="13844" width="12.42578125" style="145" customWidth="1"/>
    <col min="13845" max="14084" width="9.140625" style="145"/>
    <col min="14085" max="14085" width="6" style="145" customWidth="1"/>
    <col min="14086" max="14086" width="22.5703125" style="145" customWidth="1"/>
    <col min="14087" max="14087" width="30.28515625" style="145" customWidth="1"/>
    <col min="14088" max="14088" width="9.7109375" style="145" customWidth="1"/>
    <col min="14089" max="14089" width="10" style="145" customWidth="1"/>
    <col min="14090" max="14091" width="9.140625" style="145"/>
    <col min="14092" max="14092" width="12.5703125" style="145" customWidth="1"/>
    <col min="14093" max="14093" width="21.42578125" style="145" customWidth="1"/>
    <col min="14094" max="14097" width="12.85546875" style="145" customWidth="1"/>
    <col min="14098" max="14098" width="11.85546875" style="145" customWidth="1"/>
    <col min="14099" max="14099" width="11.28515625" style="145" customWidth="1"/>
    <col min="14100" max="14100" width="12.42578125" style="145" customWidth="1"/>
    <col min="14101" max="14340" width="9.140625" style="145"/>
    <col min="14341" max="14341" width="6" style="145" customWidth="1"/>
    <col min="14342" max="14342" width="22.5703125" style="145" customWidth="1"/>
    <col min="14343" max="14343" width="30.28515625" style="145" customWidth="1"/>
    <col min="14344" max="14344" width="9.7109375" style="145" customWidth="1"/>
    <col min="14345" max="14345" width="10" style="145" customWidth="1"/>
    <col min="14346" max="14347" width="9.140625" style="145"/>
    <col min="14348" max="14348" width="12.5703125" style="145" customWidth="1"/>
    <col min="14349" max="14349" width="21.42578125" style="145" customWidth="1"/>
    <col min="14350" max="14353" width="12.85546875" style="145" customWidth="1"/>
    <col min="14354" max="14354" width="11.85546875" style="145" customWidth="1"/>
    <col min="14355" max="14355" width="11.28515625" style="145" customWidth="1"/>
    <col min="14356" max="14356" width="12.42578125" style="145" customWidth="1"/>
    <col min="14357" max="14596" width="9.140625" style="145"/>
    <col min="14597" max="14597" width="6" style="145" customWidth="1"/>
    <col min="14598" max="14598" width="22.5703125" style="145" customWidth="1"/>
    <col min="14599" max="14599" width="30.28515625" style="145" customWidth="1"/>
    <col min="14600" max="14600" width="9.7109375" style="145" customWidth="1"/>
    <col min="14601" max="14601" width="10" style="145" customWidth="1"/>
    <col min="14602" max="14603" width="9.140625" style="145"/>
    <col min="14604" max="14604" width="12.5703125" style="145" customWidth="1"/>
    <col min="14605" max="14605" width="21.42578125" style="145" customWidth="1"/>
    <col min="14606" max="14609" width="12.85546875" style="145" customWidth="1"/>
    <col min="14610" max="14610" width="11.85546875" style="145" customWidth="1"/>
    <col min="14611" max="14611" width="11.28515625" style="145" customWidth="1"/>
    <col min="14612" max="14612" width="12.42578125" style="145" customWidth="1"/>
    <col min="14613" max="14852" width="9.140625" style="145"/>
    <col min="14853" max="14853" width="6" style="145" customWidth="1"/>
    <col min="14854" max="14854" width="22.5703125" style="145" customWidth="1"/>
    <col min="14855" max="14855" width="30.28515625" style="145" customWidth="1"/>
    <col min="14856" max="14856" width="9.7109375" style="145" customWidth="1"/>
    <col min="14857" max="14857" width="10" style="145" customWidth="1"/>
    <col min="14858" max="14859" width="9.140625" style="145"/>
    <col min="14860" max="14860" width="12.5703125" style="145" customWidth="1"/>
    <col min="14861" max="14861" width="21.42578125" style="145" customWidth="1"/>
    <col min="14862" max="14865" width="12.85546875" style="145" customWidth="1"/>
    <col min="14866" max="14866" width="11.85546875" style="145" customWidth="1"/>
    <col min="14867" max="14867" width="11.28515625" style="145" customWidth="1"/>
    <col min="14868" max="14868" width="12.42578125" style="145" customWidth="1"/>
    <col min="14869" max="15108" width="9.140625" style="145"/>
    <col min="15109" max="15109" width="6" style="145" customWidth="1"/>
    <col min="15110" max="15110" width="22.5703125" style="145" customWidth="1"/>
    <col min="15111" max="15111" width="30.28515625" style="145" customWidth="1"/>
    <col min="15112" max="15112" width="9.7109375" style="145" customWidth="1"/>
    <col min="15113" max="15113" width="10" style="145" customWidth="1"/>
    <col min="15114" max="15115" width="9.140625" style="145"/>
    <col min="15116" max="15116" width="12.5703125" style="145" customWidth="1"/>
    <col min="15117" max="15117" width="21.42578125" style="145" customWidth="1"/>
    <col min="15118" max="15121" width="12.85546875" style="145" customWidth="1"/>
    <col min="15122" max="15122" width="11.85546875" style="145" customWidth="1"/>
    <col min="15123" max="15123" width="11.28515625" style="145" customWidth="1"/>
    <col min="15124" max="15124" width="12.42578125" style="145" customWidth="1"/>
    <col min="15125" max="15364" width="9.140625" style="145"/>
    <col min="15365" max="15365" width="6" style="145" customWidth="1"/>
    <col min="15366" max="15366" width="22.5703125" style="145" customWidth="1"/>
    <col min="15367" max="15367" width="30.28515625" style="145" customWidth="1"/>
    <col min="15368" max="15368" width="9.7109375" style="145" customWidth="1"/>
    <col min="15369" max="15369" width="10" style="145" customWidth="1"/>
    <col min="15370" max="15371" width="9.140625" style="145"/>
    <col min="15372" max="15372" width="12.5703125" style="145" customWidth="1"/>
    <col min="15373" max="15373" width="21.42578125" style="145" customWidth="1"/>
    <col min="15374" max="15377" width="12.85546875" style="145" customWidth="1"/>
    <col min="15378" max="15378" width="11.85546875" style="145" customWidth="1"/>
    <col min="15379" max="15379" width="11.28515625" style="145" customWidth="1"/>
    <col min="15380" max="15380" width="12.42578125" style="145" customWidth="1"/>
    <col min="15381" max="15620" width="9.140625" style="145"/>
    <col min="15621" max="15621" width="6" style="145" customWidth="1"/>
    <col min="15622" max="15622" width="22.5703125" style="145" customWidth="1"/>
    <col min="15623" max="15623" width="30.28515625" style="145" customWidth="1"/>
    <col min="15624" max="15624" width="9.7109375" style="145" customWidth="1"/>
    <col min="15625" max="15625" width="10" style="145" customWidth="1"/>
    <col min="15626" max="15627" width="9.140625" style="145"/>
    <col min="15628" max="15628" width="12.5703125" style="145" customWidth="1"/>
    <col min="15629" max="15629" width="21.42578125" style="145" customWidth="1"/>
    <col min="15630" max="15633" width="12.85546875" style="145" customWidth="1"/>
    <col min="15634" max="15634" width="11.85546875" style="145" customWidth="1"/>
    <col min="15635" max="15635" width="11.28515625" style="145" customWidth="1"/>
    <col min="15636" max="15636" width="12.42578125" style="145" customWidth="1"/>
    <col min="15637" max="15876" width="9.140625" style="145"/>
    <col min="15877" max="15877" width="6" style="145" customWidth="1"/>
    <col min="15878" max="15878" width="22.5703125" style="145" customWidth="1"/>
    <col min="15879" max="15879" width="30.28515625" style="145" customWidth="1"/>
    <col min="15880" max="15880" width="9.7109375" style="145" customWidth="1"/>
    <col min="15881" max="15881" width="10" style="145" customWidth="1"/>
    <col min="15882" max="15883" width="9.140625" style="145"/>
    <col min="15884" max="15884" width="12.5703125" style="145" customWidth="1"/>
    <col min="15885" max="15885" width="21.42578125" style="145" customWidth="1"/>
    <col min="15886" max="15889" width="12.85546875" style="145" customWidth="1"/>
    <col min="15890" max="15890" width="11.85546875" style="145" customWidth="1"/>
    <col min="15891" max="15891" width="11.28515625" style="145" customWidth="1"/>
    <col min="15892" max="15892" width="12.42578125" style="145" customWidth="1"/>
    <col min="15893" max="16132" width="9.140625" style="145"/>
    <col min="16133" max="16133" width="6" style="145" customWidth="1"/>
    <col min="16134" max="16134" width="22.5703125" style="145" customWidth="1"/>
    <col min="16135" max="16135" width="30.28515625" style="145" customWidth="1"/>
    <col min="16136" max="16136" width="9.7109375" style="145" customWidth="1"/>
    <col min="16137" max="16137" width="10" style="145" customWidth="1"/>
    <col min="16138" max="16139" width="9.140625" style="145"/>
    <col min="16140" max="16140" width="12.5703125" style="145" customWidth="1"/>
    <col min="16141" max="16141" width="21.42578125" style="145" customWidth="1"/>
    <col min="16142" max="16145" width="12.85546875" style="145" customWidth="1"/>
    <col min="16146" max="16146" width="11.85546875" style="145" customWidth="1"/>
    <col min="16147" max="16147" width="11.28515625" style="145" customWidth="1"/>
    <col min="16148" max="16148" width="12.42578125" style="145" customWidth="1"/>
    <col min="16149" max="16384" width="9.140625" style="145"/>
  </cols>
  <sheetData>
    <row r="1" spans="1:34" ht="31.5" customHeight="1">
      <c r="G1" s="845"/>
      <c r="H1" s="846"/>
      <c r="I1" s="846"/>
      <c r="J1" s="846"/>
      <c r="K1" s="846"/>
      <c r="U1" s="845"/>
      <c r="V1" s="846"/>
      <c r="W1" s="846"/>
      <c r="X1" s="846"/>
      <c r="Y1" s="846"/>
      <c r="AB1" s="847" t="s">
        <v>181</v>
      </c>
      <c r="AC1" s="848"/>
      <c r="AD1" s="848"/>
      <c r="AE1" s="848"/>
      <c r="AF1" s="848"/>
    </row>
    <row r="2" spans="1:34" ht="27.75" customHeight="1">
      <c r="A2" s="849" t="s">
        <v>311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</row>
    <row r="3" spans="1:34" ht="45.75" customHeight="1" thickBot="1">
      <c r="A3" s="155"/>
      <c r="B3" s="155"/>
      <c r="C3" s="858" t="s">
        <v>250</v>
      </c>
      <c r="D3" s="859"/>
      <c r="E3" s="860"/>
      <c r="F3" s="860"/>
      <c r="G3" s="860"/>
      <c r="H3" s="860"/>
      <c r="I3" s="860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156"/>
      <c r="U3" s="156"/>
      <c r="V3" s="156"/>
      <c r="W3" s="156"/>
      <c r="X3" s="156"/>
      <c r="Y3" s="156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21" customHeight="1" thickBot="1">
      <c r="A4" s="876" t="s">
        <v>47</v>
      </c>
      <c r="B4" s="157"/>
      <c r="C4" s="879" t="s">
        <v>95</v>
      </c>
      <c r="D4" s="832" t="s">
        <v>399</v>
      </c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4"/>
      <c r="T4" s="832" t="s">
        <v>400</v>
      </c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6"/>
    </row>
    <row r="5" spans="1:34" ht="17.25" customHeight="1">
      <c r="A5" s="877"/>
      <c r="B5" s="828" t="s">
        <v>96</v>
      </c>
      <c r="C5" s="813"/>
      <c r="D5" s="854" t="s">
        <v>97</v>
      </c>
      <c r="E5" s="855" t="s">
        <v>98</v>
      </c>
      <c r="F5" s="855" t="s">
        <v>99</v>
      </c>
      <c r="G5" s="855" t="s">
        <v>100</v>
      </c>
      <c r="H5" s="856" t="s">
        <v>23</v>
      </c>
      <c r="I5" s="857"/>
      <c r="J5" s="857"/>
      <c r="K5" s="828"/>
      <c r="L5" s="828"/>
      <c r="M5" s="828"/>
      <c r="N5" s="828"/>
      <c r="O5" s="828"/>
      <c r="P5" s="828"/>
      <c r="Q5" s="828"/>
      <c r="R5" s="798"/>
      <c r="S5" s="868" t="s">
        <v>245</v>
      </c>
      <c r="T5" s="850" t="s">
        <v>98</v>
      </c>
      <c r="U5" s="837" t="s">
        <v>99</v>
      </c>
      <c r="V5" s="837" t="s">
        <v>100</v>
      </c>
      <c r="W5" s="856" t="s">
        <v>23</v>
      </c>
      <c r="X5" s="828"/>
      <c r="Y5" s="828"/>
      <c r="Z5" s="828"/>
      <c r="AA5" s="828"/>
      <c r="AB5" s="828"/>
      <c r="AC5" s="828"/>
      <c r="AD5" s="828"/>
      <c r="AE5" s="828"/>
      <c r="AF5" s="828"/>
      <c r="AG5" s="798"/>
      <c r="AH5" s="868" t="s">
        <v>245</v>
      </c>
    </row>
    <row r="6" spans="1:34" ht="15.75" customHeight="1">
      <c r="A6" s="877"/>
      <c r="B6" s="829"/>
      <c r="C6" s="813"/>
      <c r="D6" s="850"/>
      <c r="E6" s="837"/>
      <c r="F6" s="837"/>
      <c r="G6" s="837"/>
      <c r="H6" s="840" t="s">
        <v>252</v>
      </c>
      <c r="I6" s="839" t="s">
        <v>251</v>
      </c>
      <c r="J6" s="839" t="s">
        <v>121</v>
      </c>
      <c r="K6" s="852" t="s">
        <v>92</v>
      </c>
      <c r="L6" s="829"/>
      <c r="M6" s="829"/>
      <c r="N6" s="829"/>
      <c r="O6" s="829"/>
      <c r="P6" s="829"/>
      <c r="Q6" s="829"/>
      <c r="R6" s="844"/>
      <c r="S6" s="869"/>
      <c r="T6" s="850"/>
      <c r="U6" s="837"/>
      <c r="V6" s="837"/>
      <c r="W6" s="840" t="s">
        <v>252</v>
      </c>
      <c r="X6" s="839" t="s">
        <v>251</v>
      </c>
      <c r="Y6" s="839" t="s">
        <v>121</v>
      </c>
      <c r="Z6" s="871" t="s">
        <v>92</v>
      </c>
      <c r="AA6" s="791"/>
      <c r="AB6" s="791"/>
      <c r="AC6" s="791"/>
      <c r="AD6" s="791"/>
      <c r="AE6" s="791"/>
      <c r="AF6" s="791"/>
      <c r="AG6" s="791"/>
      <c r="AH6" s="869"/>
    </row>
    <row r="7" spans="1:34" ht="39.6" customHeight="1">
      <c r="A7" s="877"/>
      <c r="B7" s="830"/>
      <c r="C7" s="813"/>
      <c r="D7" s="850"/>
      <c r="E7" s="837"/>
      <c r="F7" s="837"/>
      <c r="G7" s="837"/>
      <c r="H7" s="840"/>
      <c r="I7" s="840"/>
      <c r="J7" s="840"/>
      <c r="K7" s="853" t="s">
        <v>101</v>
      </c>
      <c r="L7" s="842" t="s">
        <v>23</v>
      </c>
      <c r="M7" s="843"/>
      <c r="N7" s="844"/>
      <c r="O7" s="872" t="s">
        <v>102</v>
      </c>
      <c r="P7" s="874" t="s">
        <v>23</v>
      </c>
      <c r="Q7" s="875"/>
      <c r="R7" s="788"/>
      <c r="S7" s="869"/>
      <c r="T7" s="850"/>
      <c r="U7" s="837"/>
      <c r="V7" s="837"/>
      <c r="W7" s="840"/>
      <c r="X7" s="840"/>
      <c r="Y7" s="840"/>
      <c r="Z7" s="853" t="s">
        <v>101</v>
      </c>
      <c r="AA7" s="842" t="s">
        <v>23</v>
      </c>
      <c r="AB7" s="843"/>
      <c r="AC7" s="844"/>
      <c r="AD7" s="872" t="s">
        <v>102</v>
      </c>
      <c r="AE7" s="873" t="s">
        <v>23</v>
      </c>
      <c r="AF7" s="791"/>
      <c r="AG7" s="791"/>
      <c r="AH7" s="869"/>
    </row>
    <row r="8" spans="1:34" ht="67.5" customHeight="1" thickBot="1">
      <c r="A8" s="878"/>
      <c r="B8" s="831"/>
      <c r="C8" s="880"/>
      <c r="D8" s="851"/>
      <c r="E8" s="838"/>
      <c r="F8" s="838"/>
      <c r="G8" s="838"/>
      <c r="H8" s="841"/>
      <c r="I8" s="841"/>
      <c r="J8" s="841"/>
      <c r="K8" s="838"/>
      <c r="L8" s="158" t="s">
        <v>252</v>
      </c>
      <c r="M8" s="176" t="s">
        <v>251</v>
      </c>
      <c r="N8" s="158" t="s">
        <v>122</v>
      </c>
      <c r="O8" s="804"/>
      <c r="P8" s="158" t="s">
        <v>252</v>
      </c>
      <c r="Q8" s="176" t="s">
        <v>251</v>
      </c>
      <c r="R8" s="158" t="s">
        <v>122</v>
      </c>
      <c r="S8" s="870"/>
      <c r="T8" s="851"/>
      <c r="U8" s="838"/>
      <c r="V8" s="838"/>
      <c r="W8" s="841"/>
      <c r="X8" s="841"/>
      <c r="Y8" s="841"/>
      <c r="Z8" s="838"/>
      <c r="AA8" s="158" t="s">
        <v>252</v>
      </c>
      <c r="AB8" s="176" t="s">
        <v>251</v>
      </c>
      <c r="AC8" s="158" t="s">
        <v>122</v>
      </c>
      <c r="AD8" s="804"/>
      <c r="AE8" s="158" t="s">
        <v>252</v>
      </c>
      <c r="AF8" s="176" t="s">
        <v>251</v>
      </c>
      <c r="AG8" s="158" t="s">
        <v>122</v>
      </c>
      <c r="AH8" s="870"/>
    </row>
    <row r="9" spans="1:34" s="150" customFormat="1" ht="13.5" thickBot="1">
      <c r="A9" s="159" t="s">
        <v>2</v>
      </c>
      <c r="B9" s="160" t="s">
        <v>103</v>
      </c>
      <c r="C9" s="173" t="s">
        <v>104</v>
      </c>
      <c r="D9" s="339">
        <v>1</v>
      </c>
      <c r="E9" s="340">
        <v>2</v>
      </c>
      <c r="F9" s="340">
        <v>3</v>
      </c>
      <c r="G9" s="340" t="s">
        <v>105</v>
      </c>
      <c r="H9" s="340" t="s">
        <v>123</v>
      </c>
      <c r="I9" s="340" t="s">
        <v>124</v>
      </c>
      <c r="J9" s="340" t="s">
        <v>125</v>
      </c>
      <c r="K9" s="340" t="s">
        <v>126</v>
      </c>
      <c r="L9" s="340">
        <v>9</v>
      </c>
      <c r="M9" s="340">
        <v>10</v>
      </c>
      <c r="N9" s="340">
        <v>11</v>
      </c>
      <c r="O9" s="340" t="s">
        <v>127</v>
      </c>
      <c r="P9" s="340">
        <v>13</v>
      </c>
      <c r="Q9" s="340">
        <v>14</v>
      </c>
      <c r="R9" s="341">
        <v>15</v>
      </c>
      <c r="S9" s="342">
        <v>16</v>
      </c>
      <c r="T9" s="352">
        <v>17</v>
      </c>
      <c r="U9" s="341">
        <v>18</v>
      </c>
      <c r="V9" s="341" t="s">
        <v>246</v>
      </c>
      <c r="W9" s="341" t="s">
        <v>128</v>
      </c>
      <c r="X9" s="341" t="s">
        <v>129</v>
      </c>
      <c r="Y9" s="341" t="s">
        <v>247</v>
      </c>
      <c r="Z9" s="341" t="s">
        <v>248</v>
      </c>
      <c r="AA9" s="341">
        <v>24</v>
      </c>
      <c r="AB9" s="341">
        <v>25</v>
      </c>
      <c r="AC9" s="341">
        <v>26</v>
      </c>
      <c r="AD9" s="341" t="s">
        <v>249</v>
      </c>
      <c r="AE9" s="341">
        <v>28</v>
      </c>
      <c r="AF9" s="343">
        <v>29</v>
      </c>
      <c r="AG9" s="344">
        <v>30</v>
      </c>
      <c r="AH9" s="345">
        <v>31</v>
      </c>
    </row>
    <row r="10" spans="1:34" ht="33.75" customHeight="1" thickBot="1">
      <c r="A10" s="862" t="s">
        <v>253</v>
      </c>
      <c r="B10" s="863"/>
      <c r="C10" s="864"/>
      <c r="D10" s="357">
        <f t="shared" ref="D10:AG10" si="0">D11+D16</f>
        <v>0</v>
      </c>
      <c r="E10" s="347">
        <f t="shared" si="0"/>
        <v>0</v>
      </c>
      <c r="F10" s="347">
        <f t="shared" si="0"/>
        <v>0</v>
      </c>
      <c r="G10" s="347">
        <f t="shared" si="0"/>
        <v>0</v>
      </c>
      <c r="H10" s="347">
        <f t="shared" si="0"/>
        <v>0</v>
      </c>
      <c r="I10" s="347">
        <f t="shared" si="0"/>
        <v>0</v>
      </c>
      <c r="J10" s="347">
        <f t="shared" si="0"/>
        <v>0</v>
      </c>
      <c r="K10" s="347">
        <f t="shared" si="0"/>
        <v>0</v>
      </c>
      <c r="L10" s="347">
        <f t="shared" si="0"/>
        <v>0</v>
      </c>
      <c r="M10" s="347">
        <f t="shared" si="0"/>
        <v>0</v>
      </c>
      <c r="N10" s="347">
        <f t="shared" si="0"/>
        <v>0</v>
      </c>
      <c r="O10" s="347">
        <f t="shared" si="0"/>
        <v>0</v>
      </c>
      <c r="P10" s="347">
        <f t="shared" si="0"/>
        <v>0</v>
      </c>
      <c r="Q10" s="347">
        <f t="shared" si="0"/>
        <v>0</v>
      </c>
      <c r="R10" s="347">
        <f t="shared" si="0"/>
        <v>0</v>
      </c>
      <c r="S10" s="353">
        <f t="shared" si="0"/>
        <v>0</v>
      </c>
      <c r="T10" s="346">
        <f t="shared" si="0"/>
        <v>0</v>
      </c>
      <c r="U10" s="347">
        <f t="shared" si="0"/>
        <v>0</v>
      </c>
      <c r="V10" s="347">
        <f t="shared" si="0"/>
        <v>0</v>
      </c>
      <c r="W10" s="347">
        <f t="shared" si="0"/>
        <v>0</v>
      </c>
      <c r="X10" s="347">
        <f t="shared" si="0"/>
        <v>0</v>
      </c>
      <c r="Y10" s="347">
        <f t="shared" si="0"/>
        <v>0</v>
      </c>
      <c r="Z10" s="347">
        <f t="shared" si="0"/>
        <v>0</v>
      </c>
      <c r="AA10" s="347">
        <f t="shared" si="0"/>
        <v>0</v>
      </c>
      <c r="AB10" s="347">
        <f t="shared" si="0"/>
        <v>0</v>
      </c>
      <c r="AC10" s="347">
        <f t="shared" si="0"/>
        <v>0</v>
      </c>
      <c r="AD10" s="347">
        <f t="shared" si="0"/>
        <v>0</v>
      </c>
      <c r="AE10" s="347">
        <f t="shared" si="0"/>
        <v>0</v>
      </c>
      <c r="AF10" s="347">
        <f t="shared" si="0"/>
        <v>0</v>
      </c>
      <c r="AG10" s="347">
        <f t="shared" si="0"/>
        <v>0</v>
      </c>
      <c r="AH10" s="348"/>
    </row>
    <row r="11" spans="1:34" ht="48.75" customHeight="1">
      <c r="A11" s="161" t="s">
        <v>36</v>
      </c>
      <c r="B11" s="865" t="s">
        <v>106</v>
      </c>
      <c r="C11" s="362" t="s">
        <v>107</v>
      </c>
      <c r="D11" s="358">
        <f>D12+D13+D14+D15</f>
        <v>0</v>
      </c>
      <c r="E11" s="349">
        <f t="shared" ref="E11:AH11" si="1">E12+E13+E14+E15</f>
        <v>0</v>
      </c>
      <c r="F11" s="349">
        <f t="shared" si="1"/>
        <v>0</v>
      </c>
      <c r="G11" s="349">
        <f t="shared" si="1"/>
        <v>0</v>
      </c>
      <c r="H11" s="349">
        <f t="shared" si="1"/>
        <v>0</v>
      </c>
      <c r="I11" s="349">
        <f t="shared" si="1"/>
        <v>0</v>
      </c>
      <c r="J11" s="349">
        <f t="shared" si="1"/>
        <v>0</v>
      </c>
      <c r="K11" s="349">
        <f t="shared" si="1"/>
        <v>0</v>
      </c>
      <c r="L11" s="349">
        <f t="shared" si="1"/>
        <v>0</v>
      </c>
      <c r="M11" s="349">
        <f t="shared" si="1"/>
        <v>0</v>
      </c>
      <c r="N11" s="349">
        <f t="shared" si="1"/>
        <v>0</v>
      </c>
      <c r="O11" s="349">
        <f t="shared" si="1"/>
        <v>0</v>
      </c>
      <c r="P11" s="349">
        <f t="shared" si="1"/>
        <v>0</v>
      </c>
      <c r="Q11" s="349">
        <f t="shared" si="1"/>
        <v>0</v>
      </c>
      <c r="R11" s="349">
        <f t="shared" si="1"/>
        <v>0</v>
      </c>
      <c r="S11" s="351">
        <f t="shared" si="1"/>
        <v>0</v>
      </c>
      <c r="T11" s="350">
        <f t="shared" si="1"/>
        <v>0</v>
      </c>
      <c r="U11" s="349">
        <f t="shared" si="1"/>
        <v>0</v>
      </c>
      <c r="V11" s="349">
        <f t="shared" si="1"/>
        <v>0</v>
      </c>
      <c r="W11" s="349">
        <f t="shared" si="1"/>
        <v>0</v>
      </c>
      <c r="X11" s="349">
        <f t="shared" si="1"/>
        <v>0</v>
      </c>
      <c r="Y11" s="349">
        <f t="shared" si="1"/>
        <v>0</v>
      </c>
      <c r="Z11" s="349">
        <f t="shared" si="1"/>
        <v>0</v>
      </c>
      <c r="AA11" s="349">
        <f t="shared" si="1"/>
        <v>0</v>
      </c>
      <c r="AB11" s="349">
        <f t="shared" si="1"/>
        <v>0</v>
      </c>
      <c r="AC11" s="349">
        <f t="shared" si="1"/>
        <v>0</v>
      </c>
      <c r="AD11" s="349">
        <f t="shared" si="1"/>
        <v>0</v>
      </c>
      <c r="AE11" s="349">
        <f t="shared" si="1"/>
        <v>0</v>
      </c>
      <c r="AF11" s="349">
        <f t="shared" si="1"/>
        <v>0</v>
      </c>
      <c r="AG11" s="349">
        <f t="shared" si="1"/>
        <v>0</v>
      </c>
      <c r="AH11" s="351">
        <f t="shared" si="1"/>
        <v>0</v>
      </c>
    </row>
    <row r="12" spans="1:34" ht="29.25" customHeight="1">
      <c r="A12" s="161" t="s">
        <v>108</v>
      </c>
      <c r="B12" s="865"/>
      <c r="C12" s="363" t="s">
        <v>109</v>
      </c>
      <c r="D12" s="359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354"/>
      <c r="T12" s="174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77"/>
      <c r="AG12" s="177"/>
      <c r="AH12" s="163"/>
    </row>
    <row r="13" spans="1:34" ht="27" customHeight="1">
      <c r="A13" s="161" t="s">
        <v>110</v>
      </c>
      <c r="B13" s="865"/>
      <c r="C13" s="363" t="s">
        <v>111</v>
      </c>
      <c r="D13" s="35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354"/>
      <c r="T13" s="174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77"/>
      <c r="AG13" s="177"/>
      <c r="AH13" s="163"/>
    </row>
    <row r="14" spans="1:34" ht="29.45" customHeight="1">
      <c r="A14" s="161" t="s">
        <v>112</v>
      </c>
      <c r="B14" s="865"/>
      <c r="C14" s="363" t="s">
        <v>113</v>
      </c>
      <c r="D14" s="359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354"/>
      <c r="T14" s="174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77"/>
      <c r="AG14" s="177"/>
      <c r="AH14" s="163"/>
    </row>
    <row r="15" spans="1:34" ht="20.45" customHeight="1">
      <c r="A15" s="161" t="s">
        <v>114</v>
      </c>
      <c r="B15" s="865"/>
      <c r="C15" s="363" t="s">
        <v>115</v>
      </c>
      <c r="D15" s="359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354"/>
      <c r="T15" s="174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77"/>
      <c r="AG15" s="177"/>
      <c r="AH15" s="163"/>
    </row>
    <row r="16" spans="1:34" ht="48" customHeight="1">
      <c r="A16" s="164" t="s">
        <v>37</v>
      </c>
      <c r="B16" s="866"/>
      <c r="C16" s="364" t="s">
        <v>116</v>
      </c>
      <c r="D16" s="360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355"/>
      <c r="T16" s="17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78"/>
      <c r="AG16" s="178"/>
      <c r="AH16" s="166"/>
    </row>
    <row r="17" spans="1:34" ht="83.25" customHeight="1" thickBot="1">
      <c r="A17" s="167" t="s">
        <v>198</v>
      </c>
      <c r="B17" s="867"/>
      <c r="C17" s="365" t="s">
        <v>118</v>
      </c>
      <c r="D17" s="361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356"/>
      <c r="T17" s="179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1"/>
      <c r="AG17" s="181"/>
      <c r="AH17" s="182"/>
    </row>
    <row r="19" spans="1:34" s="170" customFormat="1">
      <c r="A19" s="168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</row>
    <row r="20" spans="1:34">
      <c r="A20" s="146" t="s">
        <v>14</v>
      </c>
      <c r="B20" s="146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spans="1:34">
      <c r="A21" s="146" t="s">
        <v>16</v>
      </c>
      <c r="B21" s="148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spans="1:34">
      <c r="A22" s="61" t="s">
        <v>18</v>
      </c>
      <c r="B22" s="14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</row>
    <row r="23" spans="1:34">
      <c r="A23" s="146" t="s">
        <v>119</v>
      </c>
      <c r="B23" s="146"/>
      <c r="C23" s="171"/>
      <c r="D23" s="171"/>
      <c r="E23" s="171"/>
      <c r="F23" s="171"/>
      <c r="G23" s="171"/>
      <c r="H23" s="62" t="s">
        <v>120</v>
      </c>
      <c r="I23" s="62"/>
      <c r="J23" s="62"/>
      <c r="K23" s="172"/>
      <c r="L23" s="172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62"/>
      <c r="X23" s="62"/>
      <c r="Y23" s="62"/>
      <c r="Z23" s="172"/>
      <c r="AA23" s="172"/>
      <c r="AB23" s="172"/>
      <c r="AC23" s="171"/>
      <c r="AD23" s="171"/>
      <c r="AE23" s="171"/>
      <c r="AF23" s="171"/>
      <c r="AG23" s="171"/>
      <c r="AH23" s="171"/>
    </row>
  </sheetData>
  <mergeCells count="39">
    <mergeCell ref="C3:S3"/>
    <mergeCell ref="A10:C10"/>
    <mergeCell ref="B11:B17"/>
    <mergeCell ref="W5:AG5"/>
    <mergeCell ref="AH5:AH8"/>
    <mergeCell ref="Y6:Y8"/>
    <mergeCell ref="Z6:AG6"/>
    <mergeCell ref="Z7:Z8"/>
    <mergeCell ref="AA7:AC7"/>
    <mergeCell ref="AD7:AD8"/>
    <mergeCell ref="AE7:AG7"/>
    <mergeCell ref="S5:S8"/>
    <mergeCell ref="O7:O8"/>
    <mergeCell ref="P7:R7"/>
    <mergeCell ref="A4:A8"/>
    <mergeCell ref="C4:C8"/>
    <mergeCell ref="G1:K1"/>
    <mergeCell ref="U1:Y1"/>
    <mergeCell ref="AB1:AF1"/>
    <mergeCell ref="A2:AF2"/>
    <mergeCell ref="T5:T8"/>
    <mergeCell ref="U5:U8"/>
    <mergeCell ref="H6:H8"/>
    <mergeCell ref="I6:I8"/>
    <mergeCell ref="K6:R6"/>
    <mergeCell ref="W6:W8"/>
    <mergeCell ref="K7:K8"/>
    <mergeCell ref="D5:D8"/>
    <mergeCell ref="E5:E8"/>
    <mergeCell ref="F5:F8"/>
    <mergeCell ref="G5:G8"/>
    <mergeCell ref="H5:R5"/>
    <mergeCell ref="B5:B8"/>
    <mergeCell ref="D4:S4"/>
    <mergeCell ref="T4:AH4"/>
    <mergeCell ref="V5:V8"/>
    <mergeCell ref="J6:J8"/>
    <mergeCell ref="L7:N7"/>
    <mergeCell ref="X6:X8"/>
  </mergeCells>
  <pageMargins left="0.15748031496062992" right="0" top="0.31496062992125984" bottom="0.27559055118110237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>
      <selection activeCell="K16" sqref="K16"/>
    </sheetView>
  </sheetViews>
  <sheetFormatPr defaultColWidth="9.140625" defaultRowHeight="15"/>
  <cols>
    <col min="1" max="1" width="30" style="145" customWidth="1"/>
    <col min="2" max="2" width="13" style="145" hidden="1" customWidth="1"/>
    <col min="3" max="3" width="12.42578125" style="145" hidden="1" customWidth="1"/>
    <col min="4" max="4" width="18.7109375" style="145" customWidth="1"/>
    <col min="5" max="5" width="19" style="145" customWidth="1"/>
    <col min="6" max="6" width="17.5703125" style="145" customWidth="1"/>
    <col min="7" max="7" width="18.28515625" style="145" customWidth="1"/>
    <col min="8" max="8" width="18" style="145" customWidth="1"/>
    <col min="9" max="9" width="17.42578125" style="145" customWidth="1"/>
    <col min="10" max="10" width="16.28515625" style="145" customWidth="1"/>
    <col min="11" max="11" width="18.85546875" style="145" customWidth="1"/>
    <col min="12" max="12" width="17.5703125" style="145" customWidth="1"/>
    <col min="13" max="16384" width="9.140625" style="145"/>
  </cols>
  <sheetData>
    <row r="1" spans="1:11" ht="19.5">
      <c r="A1" s="366"/>
      <c r="B1" s="366"/>
      <c r="C1" s="366"/>
      <c r="D1" s="366"/>
      <c r="E1" s="366"/>
      <c r="F1" s="366"/>
      <c r="G1" s="366"/>
      <c r="H1" s="367"/>
      <c r="I1" s="367"/>
      <c r="J1" s="367"/>
      <c r="K1" s="58" t="s">
        <v>264</v>
      </c>
    </row>
    <row r="2" spans="1:11" ht="69.599999999999994" customHeight="1">
      <c r="A2" s="794" t="s">
        <v>395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</row>
    <row r="3" spans="1:11" ht="10.15" customHeight="1" thickBot="1"/>
    <row r="4" spans="1:11" ht="42.6" customHeight="1" thickBot="1">
      <c r="A4" s="884" t="s">
        <v>254</v>
      </c>
      <c r="B4" s="887" t="s">
        <v>255</v>
      </c>
      <c r="C4" s="890" t="s">
        <v>256</v>
      </c>
      <c r="D4" s="893" t="s">
        <v>257</v>
      </c>
      <c r="E4" s="894"/>
      <c r="F4" s="894"/>
      <c r="G4" s="894"/>
      <c r="H4" s="895" t="s">
        <v>258</v>
      </c>
      <c r="I4" s="894"/>
      <c r="J4" s="894"/>
      <c r="K4" s="896"/>
    </row>
    <row r="5" spans="1:11" ht="79.150000000000006" customHeight="1">
      <c r="A5" s="885"/>
      <c r="B5" s="888"/>
      <c r="C5" s="891"/>
      <c r="D5" s="881" t="s">
        <v>396</v>
      </c>
      <c r="E5" s="897"/>
      <c r="F5" s="881" t="s">
        <v>397</v>
      </c>
      <c r="G5" s="898"/>
      <c r="H5" s="899" t="s">
        <v>398</v>
      </c>
      <c r="I5" s="897"/>
      <c r="J5" s="881" t="s">
        <v>397</v>
      </c>
      <c r="K5" s="882"/>
    </row>
    <row r="6" spans="1:11" ht="65.45" customHeight="1" thickBot="1">
      <c r="A6" s="886"/>
      <c r="B6" s="889"/>
      <c r="C6" s="892"/>
      <c r="D6" s="368" t="s">
        <v>259</v>
      </c>
      <c r="E6" s="369" t="s">
        <v>260</v>
      </c>
      <c r="F6" s="368" t="s">
        <v>259</v>
      </c>
      <c r="G6" s="370" t="s">
        <v>260</v>
      </c>
      <c r="H6" s="371" t="s">
        <v>259</v>
      </c>
      <c r="I6" s="369" t="s">
        <v>260</v>
      </c>
      <c r="J6" s="368" t="s">
        <v>259</v>
      </c>
      <c r="K6" s="372" t="s">
        <v>260</v>
      </c>
    </row>
    <row r="7" spans="1:11">
      <c r="A7" s="380" t="s">
        <v>104</v>
      </c>
      <c r="B7" s="381">
        <v>2</v>
      </c>
      <c r="C7" s="382" t="s">
        <v>261</v>
      </c>
      <c r="D7" s="383">
        <v>1</v>
      </c>
      <c r="E7" s="384">
        <v>2</v>
      </c>
      <c r="F7" s="384">
        <v>3</v>
      </c>
      <c r="G7" s="385">
        <v>4</v>
      </c>
      <c r="H7" s="386">
        <v>5</v>
      </c>
      <c r="I7" s="384">
        <v>6</v>
      </c>
      <c r="J7" s="384">
        <v>7</v>
      </c>
      <c r="K7" s="387">
        <v>8</v>
      </c>
    </row>
    <row r="8" spans="1:11" ht="19.5" thickBot="1">
      <c r="A8" s="388" t="s">
        <v>262</v>
      </c>
      <c r="B8" s="389">
        <v>10648.3</v>
      </c>
      <c r="C8" s="390" t="e">
        <f>#REF!-B8</f>
        <v>#REF!</v>
      </c>
      <c r="D8" s="391"/>
      <c r="E8" s="392"/>
      <c r="F8" s="379"/>
      <c r="G8" s="393"/>
      <c r="H8" s="394"/>
      <c r="I8" s="378"/>
      <c r="J8" s="379"/>
      <c r="K8" s="395"/>
    </row>
    <row r="9" spans="1:11" ht="18.75" hidden="1">
      <c r="A9" s="373" t="s">
        <v>263</v>
      </c>
      <c r="B9" s="374"/>
      <c r="C9" s="374"/>
      <c r="D9" s="374">
        <v>2875.7</v>
      </c>
      <c r="E9" s="374"/>
      <c r="F9" s="375">
        <v>2777</v>
      </c>
      <c r="G9" s="374">
        <v>69395.7</v>
      </c>
      <c r="H9" s="374">
        <v>4789.2</v>
      </c>
      <c r="I9" s="374"/>
      <c r="J9" s="375">
        <v>4704.7</v>
      </c>
      <c r="K9" s="376"/>
    </row>
    <row r="10" spans="1:11" ht="19.5" hidden="1" thickBot="1">
      <c r="A10" s="377" t="s">
        <v>256</v>
      </c>
      <c r="B10" s="378"/>
      <c r="C10" s="378"/>
      <c r="D10" s="378" t="e">
        <f>D9-#REF!</f>
        <v>#REF!</v>
      </c>
      <c r="E10" s="378"/>
      <c r="F10" s="379" t="e">
        <f>F9-#REF!</f>
        <v>#REF!</v>
      </c>
      <c r="G10" s="379"/>
      <c r="H10" s="378" t="e">
        <f>H9-#REF!</f>
        <v>#REF!</v>
      </c>
      <c r="I10" s="378"/>
      <c r="J10" s="379" t="e">
        <f>J9-#REF!</f>
        <v>#REF!</v>
      </c>
      <c r="K10" s="379" t="e">
        <f>K9-#REF!</f>
        <v>#REF!</v>
      </c>
    </row>
    <row r="12" spans="1:11">
      <c r="A12" s="146" t="s">
        <v>14</v>
      </c>
      <c r="B12" s="146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1">
      <c r="A13" s="146" t="s">
        <v>16</v>
      </c>
      <c r="B13" s="148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>
      <c r="A14" s="61" t="s">
        <v>18</v>
      </c>
      <c r="B14" s="146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>
      <c r="A15" s="146" t="s">
        <v>119</v>
      </c>
      <c r="B15" s="146"/>
      <c r="C15" s="171"/>
      <c r="D15" s="171"/>
      <c r="E15" s="171"/>
      <c r="F15" s="171"/>
      <c r="G15" s="171"/>
      <c r="H15" s="62" t="s">
        <v>120</v>
      </c>
      <c r="I15" s="62"/>
      <c r="J15" s="62"/>
      <c r="K15" s="172"/>
    </row>
  </sheetData>
  <mergeCells count="10">
    <mergeCell ref="J5:K5"/>
    <mergeCell ref="A2:K2"/>
    <mergeCell ref="A4:A6"/>
    <mergeCell ref="B4:B6"/>
    <mergeCell ref="C4:C6"/>
    <mergeCell ref="D4:G4"/>
    <mergeCell ref="H4:K4"/>
    <mergeCell ref="D5:E5"/>
    <mergeCell ref="F5:G5"/>
    <mergeCell ref="H5:I5"/>
  </mergeCells>
  <pageMargins left="0.51181102362204722" right="0.11811023622047245" top="0.3937007874015748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прил 1</vt:lpstr>
      <vt:lpstr>прил 2</vt:lpstr>
      <vt:lpstr>прил 3</vt:lpstr>
      <vt:lpstr>прил 4</vt:lpstr>
      <vt:lpstr>прил 5 </vt:lpstr>
      <vt:lpstr>прил 6</vt:lpstr>
      <vt:lpstr>прил 7</vt:lpstr>
      <vt:lpstr>прил 7.1</vt:lpstr>
      <vt:lpstr>прил.7.2</vt:lpstr>
      <vt:lpstr>прил.9 на 2021г</vt:lpstr>
      <vt:lpstr>прил.9.1 на 2022г</vt:lpstr>
      <vt:lpstr>прил.9.2 на 2023г</vt:lpstr>
      <vt:lpstr>прил.10</vt:lpstr>
      <vt:lpstr>прил.8</vt:lpstr>
      <vt:lpstr>прил.8.1</vt:lpstr>
      <vt:lpstr>прил.8.2.</vt:lpstr>
      <vt:lpstr>прил.8.3.</vt:lpstr>
      <vt:lpstr>прил.11</vt:lpstr>
      <vt:lpstr>прил.12</vt:lpstr>
      <vt:lpstr>прил.13</vt:lpstr>
      <vt:lpstr>прил.14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2020-07-30T06:25:33Z</dcterms:modified>
</cp:coreProperties>
</file>