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17400" windowHeight="12588"/>
  </bookViews>
  <sheets>
    <sheet name="форма в Администрацию" sheetId="1" r:id="rId1"/>
    <sheet name="РАСЧЕТ - проверка" sheetId="3" state="hidden" r:id="rId2"/>
  </sheets>
  <definedNames>
    <definedName name="_xlnm.Print_Area" localSheetId="1">'РАСЧЕТ - проверка'!$A$4:$J$10</definedName>
    <definedName name="_xlnm.Print_Area" localSheetId="0">'форма в Администрацию'!$A$2:$D$19</definedName>
  </definedNames>
  <calcPr calcId="125725"/>
</workbook>
</file>

<file path=xl/calcChain.xml><?xml version="1.0" encoding="utf-8"?>
<calcChain xmlns="http://schemas.openxmlformats.org/spreadsheetml/2006/main">
  <c r="I10" i="3"/>
  <c r="F10"/>
  <c r="G10"/>
  <c r="H10"/>
  <c r="F6"/>
  <c r="H9"/>
  <c r="J9" s="1"/>
  <c r="D9" s="1"/>
  <c r="J10" l="1"/>
  <c r="G7"/>
  <c r="H6"/>
  <c r="H5"/>
  <c r="H8"/>
  <c r="J8" s="1"/>
  <c r="D8" l="1"/>
  <c r="J6"/>
  <c r="D6" s="1"/>
  <c r="H7"/>
  <c r="J5"/>
  <c r="D5" s="1"/>
  <c r="H13" l="1"/>
  <c r="H16"/>
  <c r="J7"/>
  <c r="H18" l="1"/>
  <c r="D7"/>
</calcChain>
</file>

<file path=xl/sharedStrings.xml><?xml version="1.0" encoding="utf-8"?>
<sst xmlns="http://schemas.openxmlformats.org/spreadsheetml/2006/main" count="53" uniqueCount="36">
  <si>
    <t>№ п/п</t>
  </si>
  <si>
    <t>Наименование муниципального учреждения, предприятия</t>
  </si>
  <si>
    <t>Должность, фамилия, имя, отчество</t>
  </si>
  <si>
    <t>Среднемесячная заработная плата</t>
  </si>
  <si>
    <t>Информация о среднемесячной заработной плате руководителей, их заместителей и главных бухгалтеров муниципальных учреждений и муниципального унитарного преприятия города Урай</t>
  </si>
  <si>
    <t>1.</t>
  </si>
  <si>
    <t>2.</t>
  </si>
  <si>
    <t>3.</t>
  </si>
  <si>
    <t>4.</t>
  </si>
  <si>
    <t>ФОТ</t>
  </si>
  <si>
    <t>Соц/выплаты</t>
  </si>
  <si>
    <t>ФОТ в ЗП-образование</t>
  </si>
  <si>
    <t>Месяцы работы</t>
  </si>
  <si>
    <t>Среднемесячная ЗП</t>
  </si>
  <si>
    <t>СВОД ЗП</t>
  </si>
  <si>
    <t>ЗП-образование</t>
  </si>
  <si>
    <t>среднесписочная численность</t>
  </si>
  <si>
    <t>Главный бухгалтер</t>
  </si>
  <si>
    <t>ЗП - образование</t>
  </si>
  <si>
    <t xml:space="preserve">Заместитель заведующего по воспитательно-методической работе </t>
  </si>
  <si>
    <t xml:space="preserve">Заместитель заведующего по административно-хозяйственной работе, </t>
  </si>
  <si>
    <t>Заведующий</t>
  </si>
  <si>
    <t>разница</t>
  </si>
  <si>
    <t>Муниципальное бюджетное дошкольное образовательное учреждение "Детский сад №19 "Радость"</t>
  </si>
  <si>
    <t>Информация о среднемесячной заработной плате руководителей, их заместителей и главных бухгалтеров  города Урай за 2018 год</t>
  </si>
  <si>
    <t>Заведующий, Цаур Ирина Александровна</t>
  </si>
  <si>
    <t>Заместитель заведующего по воспитательно-методической работе, Крутова Наталья Владимировна</t>
  </si>
  <si>
    <t>Заместитель заведующего по административно-хозяйственной работе, Умбражунене Татьяна Геннадьевна</t>
  </si>
  <si>
    <t>Главный бухгалтер, Ческидова Ралия Рамазановна</t>
  </si>
  <si>
    <t>5.</t>
  </si>
  <si>
    <t>Шеф-повар</t>
  </si>
  <si>
    <t>Зам. руководителя</t>
  </si>
  <si>
    <t>103 108 руб.</t>
  </si>
  <si>
    <t>87 115 руб.</t>
  </si>
  <si>
    <t>66 842 руб.</t>
  </si>
  <si>
    <t>87 394 руб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</si>
</sst>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_-* #,##0.0_р_._-;\-* #,##0.0_р_._-;_-* &quot;-&quot;??_р_._-;_-@_-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64" fontId="5" fillId="0" borderId="0" xfId="1" applyFont="1"/>
    <xf numFmtId="165" fontId="2" fillId="0" borderId="0" xfId="1" applyNumberFormat="1" applyFont="1"/>
    <xf numFmtId="164" fontId="3" fillId="0" borderId="0" xfId="0" applyNumberFormat="1" applyFont="1"/>
    <xf numFmtId="164" fontId="3" fillId="0" borderId="0" xfId="1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164" fontId="2" fillId="0" borderId="0" xfId="1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164" fontId="2" fillId="0" borderId="0" xfId="0" applyNumberFormat="1" applyFont="1"/>
    <xf numFmtId="164" fontId="4" fillId="0" borderId="0" xfId="0" applyNumberFormat="1" applyFont="1"/>
    <xf numFmtId="164" fontId="2" fillId="0" borderId="0" xfId="1" applyNumberFormat="1" applyFont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center" vertical="center"/>
    </xf>
    <xf numFmtId="164" fontId="6" fillId="0" borderId="0" xfId="0" applyNumberFormat="1" applyFont="1"/>
    <xf numFmtId="167" fontId="2" fillId="0" borderId="0" xfId="1" applyNumberFormat="1" applyFont="1"/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tabSelected="1" zoomScaleSheetLayoutView="100" workbookViewId="0">
      <selection activeCell="F7" sqref="F7"/>
    </sheetView>
  </sheetViews>
  <sheetFormatPr defaultColWidth="9.109375" defaultRowHeight="15.6"/>
  <cols>
    <col min="1" max="1" width="4.88671875" style="1" customWidth="1"/>
    <col min="2" max="2" width="34.109375" style="1" customWidth="1"/>
    <col min="3" max="3" width="38.33203125" style="1" customWidth="1"/>
    <col min="4" max="4" width="23.33203125" style="1" customWidth="1"/>
    <col min="5" max="16384" width="9.109375" style="1"/>
  </cols>
  <sheetData>
    <row r="1" spans="1:4">
      <c r="C1" s="11"/>
    </row>
    <row r="2" spans="1:4" ht="57" customHeight="1">
      <c r="A2" s="24" t="s">
        <v>24</v>
      </c>
      <c r="B2" s="24"/>
      <c r="C2" s="24"/>
      <c r="D2" s="24"/>
    </row>
    <row r="5" spans="1:4" ht="47.25" customHeight="1">
      <c r="A5" s="2" t="s">
        <v>0</v>
      </c>
      <c r="B5" s="2" t="s">
        <v>1</v>
      </c>
      <c r="C5" s="2" t="s">
        <v>2</v>
      </c>
      <c r="D5" s="2" t="s">
        <v>3</v>
      </c>
    </row>
    <row r="6" spans="1:4" ht="63" customHeight="1">
      <c r="A6" s="15" t="s">
        <v>5</v>
      </c>
      <c r="B6" s="20" t="s">
        <v>23</v>
      </c>
      <c r="C6" s="20" t="s">
        <v>25</v>
      </c>
      <c r="D6" s="21" t="s">
        <v>32</v>
      </c>
    </row>
    <row r="7" spans="1:4" ht="63" customHeight="1">
      <c r="A7" s="15" t="s">
        <v>6</v>
      </c>
      <c r="B7" s="20" t="s">
        <v>23</v>
      </c>
      <c r="C7" s="20" t="s">
        <v>26</v>
      </c>
      <c r="D7" s="21" t="s">
        <v>33</v>
      </c>
    </row>
    <row r="8" spans="1:4" ht="63" customHeight="1">
      <c r="A8" s="15" t="s">
        <v>7</v>
      </c>
      <c r="B8" s="20" t="s">
        <v>23</v>
      </c>
      <c r="C8" s="20" t="s">
        <v>27</v>
      </c>
      <c r="D8" s="21" t="s">
        <v>34</v>
      </c>
    </row>
    <row r="9" spans="1:4" ht="63" customHeight="1">
      <c r="A9" s="15" t="s">
        <v>8</v>
      </c>
      <c r="B9" s="20" t="s">
        <v>23</v>
      </c>
      <c r="C9" s="20" t="s">
        <v>28</v>
      </c>
      <c r="D9" s="21" t="s">
        <v>35</v>
      </c>
    </row>
    <row r="10" spans="1:4" ht="20.25" customHeight="1">
      <c r="A10" s="12"/>
      <c r="B10" s="13"/>
      <c r="C10" s="13"/>
      <c r="D10" s="14"/>
    </row>
    <row r="11" spans="1:4" ht="15.75" customHeight="1">
      <c r="A11" s="12"/>
      <c r="B11" s="13"/>
      <c r="C11" s="13"/>
      <c r="D11" s="14"/>
    </row>
  </sheetData>
  <mergeCells count="1">
    <mergeCell ref="A2:D2"/>
  </mergeCells>
  <printOptions horizontalCentered="1"/>
  <pageMargins left="0.63" right="0.39370078740157483" top="0.78740157480314965" bottom="0.78740157480314965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opLeftCell="A4" workbookViewId="0">
      <selection activeCell="D5" sqref="D5"/>
    </sheetView>
  </sheetViews>
  <sheetFormatPr defaultColWidth="9.109375" defaultRowHeight="15.6"/>
  <cols>
    <col min="1" max="1" width="4.88671875" style="1" customWidth="1"/>
    <col min="2" max="2" width="34.109375" style="1" customWidth="1"/>
    <col min="3" max="3" width="32.88671875" style="1" customWidth="1"/>
    <col min="4" max="4" width="23.33203125" style="1" customWidth="1"/>
    <col min="5" max="5" width="12.109375" style="1" customWidth="1"/>
    <col min="6" max="6" width="16.109375" style="1" customWidth="1"/>
    <col min="7" max="7" width="15.5546875" style="1" customWidth="1"/>
    <col min="8" max="8" width="16.44140625" style="1" customWidth="1"/>
    <col min="9" max="9" width="10.6640625" style="1" customWidth="1"/>
    <col min="10" max="10" width="16.33203125" style="1" customWidth="1"/>
    <col min="11" max="16384" width="9.109375" style="1"/>
  </cols>
  <sheetData>
    <row r="1" spans="1:10" ht="57" customHeight="1">
      <c r="A1" s="24" t="s">
        <v>4</v>
      </c>
      <c r="B1" s="24"/>
      <c r="C1" s="24"/>
      <c r="D1" s="24"/>
    </row>
    <row r="4" spans="1:10" ht="47.25" customHeight="1">
      <c r="A4" s="2" t="s">
        <v>0</v>
      </c>
      <c r="B4" s="2" t="s">
        <v>1</v>
      </c>
      <c r="C4" s="2" t="s">
        <v>2</v>
      </c>
      <c r="D4" s="2" t="s">
        <v>3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</row>
    <row r="5" spans="1:10" ht="63" customHeight="1">
      <c r="A5" s="15" t="s">
        <v>5</v>
      </c>
      <c r="B5" s="20" t="s">
        <v>23</v>
      </c>
      <c r="C5" s="20" t="s">
        <v>21</v>
      </c>
      <c r="D5" s="19">
        <f>J5</f>
        <v>103110.37166666666</v>
      </c>
      <c r="F5" s="4">
        <v>1237324.46</v>
      </c>
      <c r="G5" s="4">
        <v>0</v>
      </c>
      <c r="H5" s="4">
        <f>F5-G5</f>
        <v>1237324.46</v>
      </c>
      <c r="I5" s="5">
        <v>12</v>
      </c>
      <c r="J5" s="7">
        <f>H5/I5</f>
        <v>103110.37166666666</v>
      </c>
    </row>
    <row r="6" spans="1:10" ht="63" customHeight="1">
      <c r="A6" s="15" t="s">
        <v>6</v>
      </c>
      <c r="B6" s="20" t="s">
        <v>23</v>
      </c>
      <c r="C6" s="20" t="s">
        <v>19</v>
      </c>
      <c r="D6" s="19">
        <f t="shared" ref="D6:D8" si="0">J6</f>
        <v>87114.722500000003</v>
      </c>
      <c r="F6" s="4">
        <f>1045376.67</f>
        <v>1045376.67</v>
      </c>
      <c r="G6" s="4">
        <v>0</v>
      </c>
      <c r="H6" s="4">
        <f>F6-G6</f>
        <v>1045376.67</v>
      </c>
      <c r="I6" s="5">
        <v>12</v>
      </c>
      <c r="J6" s="7">
        <f t="shared" ref="J6:J8" si="1">H6/I6</f>
        <v>87114.722500000003</v>
      </c>
    </row>
    <row r="7" spans="1:10" ht="63" customHeight="1">
      <c r="A7" s="15" t="s">
        <v>7</v>
      </c>
      <c r="B7" s="20" t="s">
        <v>23</v>
      </c>
      <c r="C7" s="20" t="s">
        <v>20</v>
      </c>
      <c r="D7" s="19">
        <f t="shared" si="0"/>
        <v>66842.103333333333</v>
      </c>
      <c r="F7" s="4">
        <v>825833.03</v>
      </c>
      <c r="G7" s="4">
        <f>10000+13727.79</f>
        <v>23727.79</v>
      </c>
      <c r="H7" s="4">
        <f t="shared" ref="H7:H8" si="2">F7-G7</f>
        <v>802105.24</v>
      </c>
      <c r="I7" s="5">
        <v>12</v>
      </c>
      <c r="J7" s="7">
        <f t="shared" si="1"/>
        <v>66842.103333333333</v>
      </c>
    </row>
    <row r="8" spans="1:10" ht="63" customHeight="1">
      <c r="A8" s="15" t="s">
        <v>8</v>
      </c>
      <c r="B8" s="20" t="s">
        <v>23</v>
      </c>
      <c r="C8" s="20" t="s">
        <v>17</v>
      </c>
      <c r="D8" s="19">
        <f t="shared" si="0"/>
        <v>87393.866666666654</v>
      </c>
      <c r="F8" s="4">
        <v>1048726.3999999999</v>
      </c>
      <c r="G8" s="4">
        <v>0</v>
      </c>
      <c r="H8" s="4">
        <f t="shared" si="2"/>
        <v>1048726.3999999999</v>
      </c>
      <c r="I8" s="5">
        <v>12</v>
      </c>
      <c r="J8" s="7">
        <f t="shared" si="1"/>
        <v>87393.866666666654</v>
      </c>
    </row>
    <row r="9" spans="1:10" ht="63" customHeight="1">
      <c r="A9" s="15" t="s">
        <v>29</v>
      </c>
      <c r="B9" s="20" t="s">
        <v>23</v>
      </c>
      <c r="C9" s="20" t="s">
        <v>30</v>
      </c>
      <c r="D9" s="19">
        <f t="shared" ref="D9" si="3">J9</f>
        <v>39225.986111111109</v>
      </c>
      <c r="F9" s="4">
        <v>282427.09999999998</v>
      </c>
      <c r="G9" s="4">
        <v>0</v>
      </c>
      <c r="H9" s="4">
        <f t="shared" ref="H9" si="4">F9-G9</f>
        <v>282427.09999999998</v>
      </c>
      <c r="I9" s="23">
        <v>7.2</v>
      </c>
      <c r="J9" s="7">
        <f t="shared" ref="J9" si="5">H9/I9</f>
        <v>39225.986111111109</v>
      </c>
    </row>
    <row r="10" spans="1:10">
      <c r="F10" s="6">
        <f t="shared" ref="F10:G10" si="6">SUM(F6:F9)</f>
        <v>3202363.2</v>
      </c>
      <c r="G10" s="6">
        <f t="shared" si="6"/>
        <v>23727.79</v>
      </c>
      <c r="H10" s="6">
        <f>SUM(H6:H9)</f>
        <v>3178635.41</v>
      </c>
      <c r="I10" s="6">
        <f>SUM(I6:I9)/12</f>
        <v>3.6</v>
      </c>
      <c r="J10" s="6">
        <f t="shared" ref="J10" si="7">SUM(J6:J9)</f>
        <v>280576.67861111113</v>
      </c>
    </row>
    <row r="11" spans="1:10" ht="21.6">
      <c r="F11" s="9" t="s">
        <v>14</v>
      </c>
      <c r="G11" s="9" t="s">
        <v>14</v>
      </c>
      <c r="H11" s="9" t="s">
        <v>15</v>
      </c>
      <c r="I11" s="10" t="s">
        <v>16</v>
      </c>
      <c r="J11" s="8"/>
    </row>
    <row r="12" spans="1:10">
      <c r="F12" s="8"/>
      <c r="G12" s="8"/>
      <c r="H12" s="8"/>
      <c r="I12" s="8"/>
      <c r="J12" s="8"/>
    </row>
    <row r="13" spans="1:10">
      <c r="F13" s="8"/>
      <c r="G13" s="8"/>
      <c r="H13" s="22">
        <f>H6+H7+H8+H9</f>
        <v>3178635.41</v>
      </c>
      <c r="I13" s="8" t="s">
        <v>31</v>
      </c>
      <c r="J13" s="8"/>
    </row>
    <row r="14" spans="1:10">
      <c r="F14" s="16"/>
      <c r="G14" s="17"/>
    </row>
    <row r="15" spans="1:10">
      <c r="G15" s="18"/>
    </row>
    <row r="16" spans="1:10">
      <c r="G16" s="17"/>
      <c r="H16" s="6">
        <f>SUM(H10)</f>
        <v>3178635.41</v>
      </c>
    </row>
    <row r="17" spans="7:9">
      <c r="H17" s="7">
        <v>4415935.41</v>
      </c>
      <c r="I17" s="1" t="s">
        <v>18</v>
      </c>
    </row>
    <row r="18" spans="7:9">
      <c r="G18" s="1" t="s">
        <v>22</v>
      </c>
      <c r="H18" s="16">
        <f>H16-H17</f>
        <v>-1237300</v>
      </c>
    </row>
  </sheetData>
  <mergeCells count="1">
    <mergeCell ref="A1:D1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в Администрацию</vt:lpstr>
      <vt:lpstr>РАСЧЕТ - проверка</vt:lpstr>
      <vt:lpstr>'РАСЧЕТ - проверка'!Область_печати</vt:lpstr>
      <vt:lpstr>'форма в Администрацию'!Область_печати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</dc:creator>
  <cp:lastModifiedBy>EKON3</cp:lastModifiedBy>
  <cp:lastPrinted>2019-04-16T05:11:48Z</cp:lastPrinted>
  <dcterms:created xsi:type="dcterms:W3CDTF">2017-02-22T11:16:11Z</dcterms:created>
  <dcterms:modified xsi:type="dcterms:W3CDTF">2019-04-24T11:13:39Z</dcterms:modified>
</cp:coreProperties>
</file>