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ай" sheetId="3" r:id="rId1"/>
  </sheets>
  <calcPr calcId="125725"/>
</workbook>
</file>

<file path=xl/calcChain.xml><?xml version="1.0" encoding="utf-8"?>
<calcChain xmlns="http://schemas.openxmlformats.org/spreadsheetml/2006/main">
  <c r="J55" i="3"/>
  <c r="J56"/>
  <c r="F56"/>
  <c r="F55" s="1"/>
  <c r="K44"/>
  <c r="F33"/>
  <c r="G33"/>
  <c r="H33"/>
  <c r="H32" s="1"/>
  <c r="W46"/>
  <c r="H64"/>
  <c r="X62"/>
  <c r="H56"/>
  <c r="H55" s="1"/>
  <c r="X46"/>
  <c r="H47"/>
  <c r="F47"/>
  <c r="F46" s="1"/>
  <c r="G40"/>
  <c r="F50"/>
  <c r="F49" s="1"/>
  <c r="J49" s="1"/>
  <c r="X44"/>
  <c r="X43" s="1"/>
  <c r="Y55"/>
  <c r="AQ64"/>
  <c r="AN64"/>
  <c r="P64"/>
  <c r="I64"/>
  <c r="G64"/>
  <c r="F64"/>
  <c r="J64" s="1"/>
  <c r="I63"/>
  <c r="H63"/>
  <c r="H62" s="1"/>
  <c r="G63"/>
  <c r="F63"/>
  <c r="AS62"/>
  <c r="AR62"/>
  <c r="AP62"/>
  <c r="AO62"/>
  <c r="AM62"/>
  <c r="AL62"/>
  <c r="AJ62"/>
  <c r="AI62"/>
  <c r="AG62"/>
  <c r="AF62"/>
  <c r="AH62" s="1"/>
  <c r="AD62"/>
  <c r="AC62"/>
  <c r="AA62"/>
  <c r="Z62"/>
  <c r="AB62" s="1"/>
  <c r="W62"/>
  <c r="Y62" s="1"/>
  <c r="U62"/>
  <c r="T62"/>
  <c r="R62"/>
  <c r="Q62"/>
  <c r="O62"/>
  <c r="N62"/>
  <c r="L62"/>
  <c r="I62" s="1"/>
  <c r="K62"/>
  <c r="F62"/>
  <c r="I61"/>
  <c r="H61"/>
  <c r="G61"/>
  <c r="F61"/>
  <c r="I60"/>
  <c r="H60"/>
  <c r="H59" s="1"/>
  <c r="G60"/>
  <c r="F60"/>
  <c r="AS59"/>
  <c r="AR59"/>
  <c r="AP59"/>
  <c r="AO59"/>
  <c r="AM59"/>
  <c r="AL59"/>
  <c r="AJ59"/>
  <c r="AI59"/>
  <c r="AG59"/>
  <c r="AF59"/>
  <c r="AD59"/>
  <c r="AC59"/>
  <c r="AA59"/>
  <c r="Z59"/>
  <c r="G59" s="1"/>
  <c r="X59"/>
  <c r="U59"/>
  <c r="T59"/>
  <c r="R59"/>
  <c r="Q59"/>
  <c r="O59"/>
  <c r="N59"/>
  <c r="L59"/>
  <c r="K59"/>
  <c r="I59"/>
  <c r="F59"/>
  <c r="AT58"/>
  <c r="AQ58"/>
  <c r="AN58"/>
  <c r="AK58"/>
  <c r="AH58"/>
  <c r="AE58"/>
  <c r="AB58"/>
  <c r="Y58"/>
  <c r="I58"/>
  <c r="H58"/>
  <c r="G58"/>
  <c r="F58"/>
  <c r="S56"/>
  <c r="S55" s="1"/>
  <c r="AT55"/>
  <c r="AS55"/>
  <c r="AR55"/>
  <c r="AQ55"/>
  <c r="AP55"/>
  <c r="AO55"/>
  <c r="AN55"/>
  <c r="AM55"/>
  <c r="AL55"/>
  <c r="AK55"/>
  <c r="AJ55"/>
  <c r="AI55"/>
  <c r="AH55"/>
  <c r="AG55"/>
  <c r="AF55"/>
  <c r="AE55"/>
  <c r="AD55"/>
  <c r="AC55"/>
  <c r="AB55"/>
  <c r="AA55"/>
  <c r="Z55"/>
  <c r="X55"/>
  <c r="W55"/>
  <c r="V55"/>
  <c r="U55"/>
  <c r="T55"/>
  <c r="Q55"/>
  <c r="P55"/>
  <c r="O55"/>
  <c r="N55"/>
  <c r="M55"/>
  <c r="L55"/>
  <c r="K55"/>
  <c r="F54"/>
  <c r="F53"/>
  <c r="F52" s="1"/>
  <c r="AT52"/>
  <c r="AS52"/>
  <c r="AR52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H52" s="1"/>
  <c r="K52"/>
  <c r="F51"/>
  <c r="H50"/>
  <c r="AT49"/>
  <c r="AS49"/>
  <c r="AR49"/>
  <c r="AQ49"/>
  <c r="AP49"/>
  <c r="AO49"/>
  <c r="AN49"/>
  <c r="AM49"/>
  <c r="AL49"/>
  <c r="AK49"/>
  <c r="AJ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F48"/>
  <c r="AT46"/>
  <c r="AS46"/>
  <c r="AR46"/>
  <c r="AQ46"/>
  <c r="AP46"/>
  <c r="AO46"/>
  <c r="AN46"/>
  <c r="AM46"/>
  <c r="AL46"/>
  <c r="AK46"/>
  <c r="AJ46"/>
  <c r="AI46"/>
  <c r="AH46"/>
  <c r="AG46"/>
  <c r="AF46"/>
  <c r="AE46"/>
  <c r="AD46"/>
  <c r="AC46"/>
  <c r="AB46"/>
  <c r="AA46"/>
  <c r="Z46"/>
  <c r="Y46"/>
  <c r="V46"/>
  <c r="U46"/>
  <c r="T46"/>
  <c r="S46"/>
  <c r="R46"/>
  <c r="Q46"/>
  <c r="P46"/>
  <c r="O46"/>
  <c r="N46"/>
  <c r="M46"/>
  <c r="L46"/>
  <c r="K46"/>
  <c r="AS45"/>
  <c r="H45" s="1"/>
  <c r="F45"/>
  <c r="AT44"/>
  <c r="AS44"/>
  <c r="AR44"/>
  <c r="AQ44"/>
  <c r="AP44"/>
  <c r="AO44"/>
  <c r="AN44"/>
  <c r="AM44"/>
  <c r="AL44"/>
  <c r="AK44"/>
  <c r="AJ44"/>
  <c r="AI44"/>
  <c r="AH44"/>
  <c r="AG44"/>
  <c r="AF44"/>
  <c r="AE44"/>
  <c r="AD44"/>
  <c r="AC44"/>
  <c r="AB44"/>
  <c r="AA44"/>
  <c r="Z44"/>
  <c r="Y44"/>
  <c r="Y43" s="1"/>
  <c r="W44"/>
  <c r="V44"/>
  <c r="U44"/>
  <c r="T44"/>
  <c r="S44"/>
  <c r="R44"/>
  <c r="Q44"/>
  <c r="P44"/>
  <c r="O44"/>
  <c r="N44"/>
  <c r="M44"/>
  <c r="L44"/>
  <c r="AT43"/>
  <c r="AS43"/>
  <c r="AR43"/>
  <c r="AR41" s="1"/>
  <c r="AR40" s="1"/>
  <c r="AQ43"/>
  <c r="AP43"/>
  <c r="AO43"/>
  <c r="AN43"/>
  <c r="AM43"/>
  <c r="AL43"/>
  <c r="AL41" s="1"/>
  <c r="AL40" s="1"/>
  <c r="AK43"/>
  <c r="AJ43"/>
  <c r="AI43"/>
  <c r="AH43"/>
  <c r="AG43"/>
  <c r="AF43"/>
  <c r="AE43"/>
  <c r="AD43"/>
  <c r="AC43"/>
  <c r="AB43"/>
  <c r="AA43"/>
  <c r="Z43"/>
  <c r="W43"/>
  <c r="V43"/>
  <c r="U43"/>
  <c r="T43"/>
  <c r="S43"/>
  <c r="R43"/>
  <c r="R41" s="1"/>
  <c r="R40" s="1"/>
  <c r="Q43"/>
  <c r="Q41" s="1"/>
  <c r="P43"/>
  <c r="O43"/>
  <c r="N43"/>
  <c r="M43"/>
  <c r="L43"/>
  <c r="AS42"/>
  <c r="AT42" s="1"/>
  <c r="F42"/>
  <c r="AS41"/>
  <c r="AS40" s="1"/>
  <c r="AM41"/>
  <c r="AM40" s="1"/>
  <c r="AJ41"/>
  <c r="AJ40" s="1"/>
  <c r="AA41"/>
  <c r="AA40" s="1"/>
  <c r="AB40" s="1"/>
  <c r="I37"/>
  <c r="H37"/>
  <c r="G37"/>
  <c r="F37"/>
  <c r="F36" s="1"/>
  <c r="AS36"/>
  <c r="AR36"/>
  <c r="AP36"/>
  <c r="AO36"/>
  <c r="AM36"/>
  <c r="AL36"/>
  <c r="AJ36"/>
  <c r="AI36"/>
  <c r="AG36"/>
  <c r="AF36"/>
  <c r="AD36"/>
  <c r="AC36"/>
  <c r="AA36"/>
  <c r="Z36"/>
  <c r="X36"/>
  <c r="W36"/>
  <c r="U36"/>
  <c r="T36"/>
  <c r="R36"/>
  <c r="Q36"/>
  <c r="O36"/>
  <c r="N36"/>
  <c r="L36"/>
  <c r="I36" s="1"/>
  <c r="K36"/>
  <c r="G36"/>
  <c r="I35"/>
  <c r="H35"/>
  <c r="G35"/>
  <c r="F35"/>
  <c r="F34" s="1"/>
  <c r="AS34"/>
  <c r="AR34"/>
  <c r="AP34"/>
  <c r="AO34"/>
  <c r="AM34"/>
  <c r="AL34"/>
  <c r="AJ34"/>
  <c r="AI34"/>
  <c r="AG34"/>
  <c r="AF34"/>
  <c r="AD34"/>
  <c r="AC34"/>
  <c r="AA34"/>
  <c r="Z34"/>
  <c r="X34"/>
  <c r="W34"/>
  <c r="U34"/>
  <c r="T34"/>
  <c r="R34"/>
  <c r="Q34"/>
  <c r="O34"/>
  <c r="N34"/>
  <c r="L34"/>
  <c r="K34"/>
  <c r="G34" s="1"/>
  <c r="I34"/>
  <c r="H34"/>
  <c r="AT33"/>
  <c r="AQ33"/>
  <c r="AN33"/>
  <c r="AK33"/>
  <c r="AH33"/>
  <c r="AE33"/>
  <c r="AB33"/>
  <c r="Y33"/>
  <c r="V33"/>
  <c r="S33"/>
  <c r="P33"/>
  <c r="M33"/>
  <c r="I33"/>
  <c r="AS32"/>
  <c r="AR32"/>
  <c r="AP32"/>
  <c r="AO32"/>
  <c r="AM32"/>
  <c r="AL32"/>
  <c r="AJ32"/>
  <c r="AI32"/>
  <c r="AG32"/>
  <c r="AF32"/>
  <c r="AD32"/>
  <c r="AC32"/>
  <c r="AA32"/>
  <c r="Z32"/>
  <c r="AB32" s="1"/>
  <c r="X32"/>
  <c r="W32"/>
  <c r="U32"/>
  <c r="T32"/>
  <c r="R32"/>
  <c r="Q32"/>
  <c r="O32"/>
  <c r="N32"/>
  <c r="P32" s="1"/>
  <c r="L32"/>
  <c r="K32"/>
  <c r="I31"/>
  <c r="H31"/>
  <c r="G31"/>
  <c r="F31"/>
  <c r="I30"/>
  <c r="H30"/>
  <c r="G30"/>
  <c r="F30"/>
  <c r="AS29"/>
  <c r="AR29"/>
  <c r="AP29"/>
  <c r="AO29"/>
  <c r="AM29"/>
  <c r="AL29"/>
  <c r="AJ29"/>
  <c r="AI29"/>
  <c r="AG29"/>
  <c r="AF29"/>
  <c r="AD29"/>
  <c r="AC29"/>
  <c r="AA29"/>
  <c r="Z29"/>
  <c r="X29"/>
  <c r="W29"/>
  <c r="U29"/>
  <c r="T29"/>
  <c r="R29"/>
  <c r="Q29"/>
  <c r="O29"/>
  <c r="N29"/>
  <c r="L29"/>
  <c r="K29"/>
  <c r="G29" s="1"/>
  <c r="I29"/>
  <c r="H29"/>
  <c r="F29"/>
  <c r="I28"/>
  <c r="H28"/>
  <c r="G28"/>
  <c r="F28"/>
  <c r="F27" s="1"/>
  <c r="AS27"/>
  <c r="AR27"/>
  <c r="AP27"/>
  <c r="AO27"/>
  <c r="AM27"/>
  <c r="AL27"/>
  <c r="AJ27"/>
  <c r="AI27"/>
  <c r="AG27"/>
  <c r="AF27"/>
  <c r="AD27"/>
  <c r="AC27"/>
  <c r="AA27"/>
  <c r="Z27"/>
  <c r="X27"/>
  <c r="W27"/>
  <c r="U27"/>
  <c r="T27"/>
  <c r="R27"/>
  <c r="Q27"/>
  <c r="O27"/>
  <c r="N27"/>
  <c r="L27"/>
  <c r="K27"/>
  <c r="G27" s="1"/>
  <c r="I27"/>
  <c r="H27"/>
  <c r="AH26"/>
  <c r="I26"/>
  <c r="H26"/>
  <c r="G26"/>
  <c r="F26"/>
  <c r="AS25"/>
  <c r="AR25"/>
  <c r="AP25"/>
  <c r="AO25"/>
  <c r="AM25"/>
  <c r="AL25"/>
  <c r="AJ25"/>
  <c r="AI25"/>
  <c r="AG25"/>
  <c r="AF25"/>
  <c r="AD25"/>
  <c r="AC25"/>
  <c r="AA25"/>
  <c r="Z25"/>
  <c r="X25"/>
  <c r="W25"/>
  <c r="U25"/>
  <c r="T25"/>
  <c r="R25"/>
  <c r="Q25"/>
  <c r="O25"/>
  <c r="N25"/>
  <c r="L25"/>
  <c r="K25"/>
  <c r="G25" s="1"/>
  <c r="I25"/>
  <c r="H25"/>
  <c r="F25"/>
  <c r="I24"/>
  <c r="H24"/>
  <c r="G24"/>
  <c r="F24"/>
  <c r="AS23"/>
  <c r="AR23"/>
  <c r="AP23"/>
  <c r="AO23"/>
  <c r="AM23"/>
  <c r="AL23"/>
  <c r="AJ23"/>
  <c r="AI23"/>
  <c r="AG23"/>
  <c r="AF23"/>
  <c r="AD23"/>
  <c r="AC23"/>
  <c r="AA23"/>
  <c r="Z23"/>
  <c r="X23"/>
  <c r="W23"/>
  <c r="U23"/>
  <c r="T23"/>
  <c r="R23"/>
  <c r="Q23"/>
  <c r="O23"/>
  <c r="N23"/>
  <c r="L23"/>
  <c r="K23"/>
  <c r="G23" s="1"/>
  <c r="I23"/>
  <c r="H23"/>
  <c r="F23"/>
  <c r="I22"/>
  <c r="H22"/>
  <c r="G22"/>
  <c r="F22"/>
  <c r="F21" s="1"/>
  <c r="AS21"/>
  <c r="AR21"/>
  <c r="AP21"/>
  <c r="AO21"/>
  <c r="AM21"/>
  <c r="AL21"/>
  <c r="AJ21"/>
  <c r="AI21"/>
  <c r="AG21"/>
  <c r="AF21"/>
  <c r="AD21"/>
  <c r="AC21"/>
  <c r="AA21"/>
  <c r="Z21"/>
  <c r="X21"/>
  <c r="W21"/>
  <c r="U21"/>
  <c r="T21"/>
  <c r="R21"/>
  <c r="Q21"/>
  <c r="O21"/>
  <c r="N21"/>
  <c r="L21"/>
  <c r="K21"/>
  <c r="G21" s="1"/>
  <c r="I21"/>
  <c r="H21"/>
  <c r="J21" s="1"/>
  <c r="I20"/>
  <c r="H20"/>
  <c r="G20"/>
  <c r="G19" s="1"/>
  <c r="F20"/>
  <c r="AS19"/>
  <c r="AR19"/>
  <c r="AP19"/>
  <c r="AO19"/>
  <c r="AM19"/>
  <c r="AL19"/>
  <c r="AJ19"/>
  <c r="AI19"/>
  <c r="AG19"/>
  <c r="AF19"/>
  <c r="AD19"/>
  <c r="AC19"/>
  <c r="AA19"/>
  <c r="Z19"/>
  <c r="X19"/>
  <c r="W19"/>
  <c r="T19"/>
  <c r="R19"/>
  <c r="Q19"/>
  <c r="O19"/>
  <c r="N19"/>
  <c r="L19"/>
  <c r="K19"/>
  <c r="H19"/>
  <c r="F19"/>
  <c r="Y18"/>
  <c r="I18"/>
  <c r="H18"/>
  <c r="G18"/>
  <c r="G17" s="1"/>
  <c r="F18"/>
  <c r="AS17"/>
  <c r="AR17"/>
  <c r="AP17"/>
  <c r="AO17"/>
  <c r="AM17"/>
  <c r="AL17"/>
  <c r="AJ17"/>
  <c r="AI17"/>
  <c r="AG17"/>
  <c r="AF17"/>
  <c r="AD17"/>
  <c r="AC17"/>
  <c r="AA17"/>
  <c r="Z17"/>
  <c r="X17"/>
  <c r="Y17" s="1"/>
  <c r="W17"/>
  <c r="U17"/>
  <c r="U13" s="1"/>
  <c r="T17"/>
  <c r="R17"/>
  <c r="Q17"/>
  <c r="O17"/>
  <c r="N17"/>
  <c r="L17"/>
  <c r="I17" s="1"/>
  <c r="K17"/>
  <c r="H17"/>
  <c r="F17"/>
  <c r="I16"/>
  <c r="H16"/>
  <c r="G16"/>
  <c r="F16"/>
  <c r="AS15"/>
  <c r="AR15"/>
  <c r="AP15"/>
  <c r="AO15"/>
  <c r="AM15"/>
  <c r="AL15"/>
  <c r="AJ15"/>
  <c r="AI15"/>
  <c r="AG15"/>
  <c r="AF15"/>
  <c r="AD15"/>
  <c r="AC15"/>
  <c r="AA15"/>
  <c r="Z15"/>
  <c r="X15"/>
  <c r="W15"/>
  <c r="U15"/>
  <c r="T15"/>
  <c r="R15"/>
  <c r="Q15"/>
  <c r="O15"/>
  <c r="N15"/>
  <c r="L15"/>
  <c r="K15"/>
  <c r="I15"/>
  <c r="H15"/>
  <c r="G15"/>
  <c r="F15"/>
  <c r="AS14"/>
  <c r="AR14"/>
  <c r="AP14"/>
  <c r="AO14"/>
  <c r="AM14"/>
  <c r="AL14"/>
  <c r="AJ14"/>
  <c r="AI14"/>
  <c r="AG14"/>
  <c r="AF14"/>
  <c r="AD14"/>
  <c r="AC14"/>
  <c r="AA14"/>
  <c r="Z14"/>
  <c r="X14"/>
  <c r="W14"/>
  <c r="U14"/>
  <c r="T14"/>
  <c r="R14"/>
  <c r="Q14"/>
  <c r="O14"/>
  <c r="N14"/>
  <c r="L14"/>
  <c r="H14" s="1"/>
  <c r="K14"/>
  <c r="F14" s="1"/>
  <c r="AS13"/>
  <c r="AR13"/>
  <c r="AR12" s="1"/>
  <c r="AP13"/>
  <c r="AO13"/>
  <c r="AM13"/>
  <c r="AN13" s="1"/>
  <c r="AN12" s="1"/>
  <c r="AL13"/>
  <c r="AJ13"/>
  <c r="AI13"/>
  <c r="AG13"/>
  <c r="AF13"/>
  <c r="AF12" s="1"/>
  <c r="AD13"/>
  <c r="AC13"/>
  <c r="AA13"/>
  <c r="Z13"/>
  <c r="W13"/>
  <c r="T13"/>
  <c r="R13"/>
  <c r="Q13"/>
  <c r="O13"/>
  <c r="N13"/>
  <c r="L13"/>
  <c r="K13"/>
  <c r="G13"/>
  <c r="AS12"/>
  <c r="AP12"/>
  <c r="AO12"/>
  <c r="AM12"/>
  <c r="AJ12"/>
  <c r="AI12"/>
  <c r="AG12"/>
  <c r="AD12"/>
  <c r="AC12"/>
  <c r="AA12"/>
  <c r="Z12"/>
  <c r="W12"/>
  <c r="T12"/>
  <c r="R12"/>
  <c r="Q12"/>
  <c r="O12"/>
  <c r="N12"/>
  <c r="L12"/>
  <c r="K12"/>
  <c r="G12"/>
  <c r="AB41" l="1"/>
  <c r="AT13"/>
  <c r="AT12" s="1"/>
  <c r="AH13"/>
  <c r="AH12" s="1"/>
  <c r="AB13"/>
  <c r="AB12" s="1"/>
  <c r="I19"/>
  <c r="J62"/>
  <c r="P12"/>
  <c r="M13"/>
  <c r="M12" s="1"/>
  <c r="S13"/>
  <c r="S12" s="1"/>
  <c r="AL12"/>
  <c r="AH32"/>
  <c r="AN32"/>
  <c r="AT32"/>
  <c r="H44"/>
  <c r="H46"/>
  <c r="G62"/>
  <c r="S62"/>
  <c r="X41"/>
  <c r="F44"/>
  <c r="F43" s="1"/>
  <c r="H43"/>
  <c r="J44"/>
  <c r="U12"/>
  <c r="J17"/>
  <c r="J22"/>
  <c r="J25"/>
  <c r="J26"/>
  <c r="J37"/>
  <c r="K43"/>
  <c r="K41" s="1"/>
  <c r="K40" s="1"/>
  <c r="M41"/>
  <c r="O41"/>
  <c r="O40" s="1"/>
  <c r="Q40"/>
  <c r="Q66" s="1"/>
  <c r="Q65" s="1"/>
  <c r="U41"/>
  <c r="U40" s="1"/>
  <c r="W41"/>
  <c r="W40" s="1"/>
  <c r="W66" s="1"/>
  <c r="W65" s="1"/>
  <c r="Z41"/>
  <c r="Z40" s="1"/>
  <c r="AD41"/>
  <c r="AD40" s="1"/>
  <c r="AF41"/>
  <c r="AF40" s="1"/>
  <c r="AP41"/>
  <c r="AP40" s="1"/>
  <c r="AT41"/>
  <c r="AT40" s="1"/>
  <c r="X13"/>
  <c r="I13" s="1"/>
  <c r="P13"/>
  <c r="AE13"/>
  <c r="AE12" s="1"/>
  <c r="AK13"/>
  <c r="AK12" s="1"/>
  <c r="AQ13"/>
  <c r="AQ12" s="1"/>
  <c r="J14"/>
  <c r="AN14"/>
  <c r="J18"/>
  <c r="M32"/>
  <c r="S32"/>
  <c r="Y32"/>
  <c r="AE32"/>
  <c r="AK32"/>
  <c r="AQ32"/>
  <c r="H36"/>
  <c r="J36" s="1"/>
  <c r="L41"/>
  <c r="L40" s="1"/>
  <c r="L66" s="1"/>
  <c r="L65" s="1"/>
  <c r="N41"/>
  <c r="N40" s="1"/>
  <c r="AC41"/>
  <c r="AC40" s="1"/>
  <c r="AG41"/>
  <c r="AG40" s="1"/>
  <c r="AI41"/>
  <c r="AI40" s="1"/>
  <c r="AI66" s="1"/>
  <c r="AI65" s="1"/>
  <c r="AO41"/>
  <c r="AO40" s="1"/>
  <c r="P62"/>
  <c r="V62"/>
  <c r="AE62"/>
  <c r="AE41" s="1"/>
  <c r="AE40" s="1"/>
  <c r="AK62"/>
  <c r="AN62"/>
  <c r="AN41" s="1"/>
  <c r="AN40" s="1"/>
  <c r="AQ62"/>
  <c r="J47"/>
  <c r="F13"/>
  <c r="F12" s="1"/>
  <c r="T41"/>
  <c r="T40" s="1"/>
  <c r="J46"/>
  <c r="S41"/>
  <c r="J58"/>
  <c r="O66"/>
  <c r="U66"/>
  <c r="U65" s="1"/>
  <c r="R66"/>
  <c r="R65" s="1"/>
  <c r="AO66"/>
  <c r="AO65" s="1"/>
  <c r="AA66"/>
  <c r="AM66"/>
  <c r="AM65" s="1"/>
  <c r="AF66"/>
  <c r="AF65" s="1"/>
  <c r="AH41"/>
  <c r="AH40" s="1"/>
  <c r="AC66"/>
  <c r="AC65" s="1"/>
  <c r="AG66"/>
  <c r="AS66"/>
  <c r="AS65" s="1"/>
  <c r="P41"/>
  <c r="P40" s="1"/>
  <c r="AL66"/>
  <c r="AL65" s="1"/>
  <c r="AR66"/>
  <c r="AR65" s="1"/>
  <c r="AD66"/>
  <c r="AE66" s="1"/>
  <c r="AJ66"/>
  <c r="AP66"/>
  <c r="AK41"/>
  <c r="AK40" s="1"/>
  <c r="AQ41"/>
  <c r="AQ40" s="1"/>
  <c r="Y41"/>
  <c r="X12"/>
  <c r="Y13"/>
  <c r="Y12" s="1"/>
  <c r="Z66"/>
  <c r="Z65" s="1"/>
  <c r="J59"/>
  <c r="J61"/>
  <c r="V32"/>
  <c r="V13"/>
  <c r="V12" s="1"/>
  <c r="O65"/>
  <c r="AD65"/>
  <c r="AE65" s="1"/>
  <c r="AJ65"/>
  <c r="G32"/>
  <c r="I32"/>
  <c r="N66"/>
  <c r="N65" s="1"/>
  <c r="T66" l="1"/>
  <c r="T65" s="1"/>
  <c r="V40"/>
  <c r="AH66"/>
  <c r="V41"/>
  <c r="I12"/>
  <c r="J43"/>
  <c r="AK65"/>
  <c r="S40"/>
  <c r="AG65"/>
  <c r="AH65" s="1"/>
  <c r="AK66"/>
  <c r="AN65"/>
  <c r="F41"/>
  <c r="F40" s="1"/>
  <c r="H13"/>
  <c r="H12" s="1"/>
  <c r="J12" s="1"/>
  <c r="X40"/>
  <c r="H41"/>
  <c r="H40" s="1"/>
  <c r="X66"/>
  <c r="Y66" s="1"/>
  <c r="AQ66"/>
  <c r="AB66"/>
  <c r="V65"/>
  <c r="AA65"/>
  <c r="AP65"/>
  <c r="AQ65" s="1"/>
  <c r="V66"/>
  <c r="AT65"/>
  <c r="X65"/>
  <c r="Y65" s="1"/>
  <c r="S66"/>
  <c r="AT66"/>
  <c r="AN66"/>
  <c r="S65"/>
  <c r="AB65"/>
  <c r="Y40"/>
  <c r="P65"/>
  <c r="K66"/>
  <c r="P66"/>
  <c r="J13" l="1"/>
  <c r="H66"/>
  <c r="H65" s="1"/>
  <c r="F66"/>
  <c r="K65"/>
  <c r="M65" s="1"/>
  <c r="M66"/>
  <c r="F65" l="1"/>
  <c r="J65" s="1"/>
  <c r="J66"/>
  <c r="F32" l="1"/>
  <c r="J32" s="1"/>
  <c r="J33"/>
</calcChain>
</file>

<file path=xl/sharedStrings.xml><?xml version="1.0" encoding="utf-8"?>
<sst xmlns="http://schemas.openxmlformats.org/spreadsheetml/2006/main" count="212" uniqueCount="104">
  <si>
    <t>№</t>
  </si>
  <si>
    <t>Наименование программных мероприятий</t>
  </si>
  <si>
    <t>Исполнитель</t>
  </si>
  <si>
    <t>Целевой показатель, №</t>
  </si>
  <si>
    <t>Источники финансирования</t>
  </si>
  <si>
    <t>Объем финансирования всего на год, тыс.руб.</t>
  </si>
  <si>
    <t>План</t>
  </si>
  <si>
    <t>Факт</t>
  </si>
  <si>
    <t>Исполнение, %</t>
  </si>
  <si>
    <t>в том числе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</si>
  <si>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</si>
  <si>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</si>
  <si>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</si>
  <si>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</si>
  <si>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</si>
  <si>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</si>
  <si>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</si>
  <si>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</si>
  <si>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</si>
  <si>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</si>
  <si>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</si>
  <si>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</si>
  <si>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Исполнение мероприятия</t>
  </si>
  <si>
    <t>Причина отклонения фактически исполненных расходных обязательств от запланированных</t>
  </si>
  <si>
    <t>8=7/6*100</t>
  </si>
  <si>
    <t>"_______"_______________________ 2017 г.</t>
  </si>
  <si>
    <t>Согласовано:</t>
  </si>
  <si>
    <t>"_______"______________ 2017 г.</t>
  </si>
  <si>
    <t>всего:</t>
  </si>
  <si>
    <t>бюджет ХМАО-Югры</t>
  </si>
  <si>
    <t>Бюджет городского округа г.Урай</t>
  </si>
  <si>
    <t>Исполнители:</t>
  </si>
  <si>
    <t>Всего по программе</t>
  </si>
  <si>
    <t>отдел гражданской защиты населения администрации города Урай</t>
  </si>
  <si>
    <t>1.1.</t>
  </si>
  <si>
    <t>1.2.</t>
  </si>
  <si>
    <t>1.3.</t>
  </si>
  <si>
    <t>Проверка</t>
  </si>
  <si>
    <t>Подпрограмма II «Мероприятия в сфере пожарной безопасности города Урай»</t>
  </si>
  <si>
    <t>Обслуживание систем пожарной автоматики в зданиях администрации города Урай</t>
  </si>
  <si>
    <t>муниципальное казенное учреждение  "Управление материально-технического обеспечения города Урай"</t>
  </si>
  <si>
    <t xml:space="preserve">муниципальное казенное учреждение "Управление градостроительства, землепользования и природопользования города Урай" </t>
  </si>
  <si>
    <t>Проведение смотра-конкурса рисунков на противопожарную тематику среди детей дошкольного возраста</t>
  </si>
  <si>
    <t>Проведение соревнований по пожарно-прикладному спорту среди дружин юных пожарных общеобразовательных учреждений</t>
  </si>
  <si>
    <t>Проведение соревнований по пожарно-прикладному спорту среди организаций города Урай</t>
  </si>
  <si>
    <t>Проведение мероприятий, направленных на повышение знаний и навыков в области пожарной безопасности у населения города Урай, в том числе:</t>
  </si>
  <si>
    <t>1.</t>
  </si>
  <si>
    <t xml:space="preserve">Цель 1. Повышение безопасности населения и территории города Урай в особый период и в случаях чрезвычайных ситуаций. Повышение готовности сил и средств города Урай к проведению аварийно-спасательных и других неотложных работ в случае возникновения чрезвычайных ситуаций. Создание условий для осуществления эффективной деятельности муниципального казенного учреждения «Единая дежурно-диспетчерская служба города Урай»
</t>
  </si>
  <si>
    <t>Проведение ежегодного смотра – конкурса санитарных дружин, санитарных постов</t>
  </si>
  <si>
    <t>Подпрограмма I. «Мероприятия в области защиты населения и территорий от чрезвычайных ситуаций и гражданской обороны на территории города Урай»</t>
  </si>
  <si>
    <t>Создание, восполнение резерва средств индивидуальной защиты</t>
  </si>
  <si>
    <t>Муниципальное казенное учреждение «Единая дежурно-диспетчерская служба города Урай»</t>
  </si>
  <si>
    <t>Обеспечение деятельности муниципального казенного учреждения «Единая дежурно-диспетчерская служба города Урай</t>
  </si>
  <si>
    <t>-</t>
  </si>
  <si>
    <t>Изготовление памяток по способам защиты, действиям населения в чрезвычайных ситуациях и по сигналам гражданской обороны</t>
  </si>
  <si>
    <t>Корректировка плана ликвидации аварийного розлива нефти</t>
  </si>
  <si>
    <t>1.4.</t>
  </si>
  <si>
    <t>Администрация города Урай</t>
  </si>
  <si>
    <t>1.4.1.</t>
  </si>
  <si>
    <t>1.4.2.</t>
  </si>
  <si>
    <t>1.5.</t>
  </si>
  <si>
    <t>Создание общественных спасательных постов в местах массового отдыха людей на водных объектах</t>
  </si>
  <si>
    <t>1.6.</t>
  </si>
  <si>
    <t>1.7.</t>
  </si>
  <si>
    <t>Создание муниципальной системы оповещения</t>
  </si>
  <si>
    <t xml:space="preserve">Отдел гражданской защиты населения администрации города Урай,
муниципальное казенное учреждение «Единая дежурно-диспетчерская служба города Урай
</t>
  </si>
  <si>
    <t>Начальник отдела гражданской защиты населения</t>
  </si>
  <si>
    <t>Задача 1. Содержание в готовности сил для защиты населения и территории города Урай от чрезвычайных ситуаций и создание, восполнение резерва средств индивидуальной защиты</t>
  </si>
  <si>
    <t xml:space="preserve">администрации города Урай _________________________ </t>
  </si>
  <si>
    <t>Устройство и содержание минерализованных полос</t>
  </si>
  <si>
    <t>Председатель Комитета по финансам</t>
  </si>
  <si>
    <t>И.В. Хусаинова</t>
  </si>
  <si>
    <t>Отдел гражданской защиты населения администрации города Урай</t>
  </si>
  <si>
    <t>1.4.3.</t>
  </si>
  <si>
    <t>Муниципальное казенное учреждение «Управление градостроительства землепользования и природопользования города Урай»</t>
  </si>
  <si>
    <t>Цель 1.Обеспечение первичных мер и укрепление пожарной безопасности в городе Урай. Повышение уровня знаний и навыков в области пожарной безопасности.</t>
  </si>
  <si>
    <t>Задача 1. Проведение мероприятий, направленных на повышение знаний и навыков в области пожарной безопасности у населения горда Урай. Информирование наесления города Урай о мерах пожарной безопасности.</t>
  </si>
  <si>
    <t>1.8.</t>
  </si>
  <si>
    <t>Бюджет Ханты-Мансийского автономного округа - Югры</t>
  </si>
  <si>
    <t>Профилактика инфекционных и паразитарных заболеваний включая иммунопрофилактику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</si>
  <si>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муниципальной программы  "Защита населения и территории города Урай от чрезвычайных ситуаций, совершенствование гражданской обороны" на 2013-2018 годы</t>
  </si>
  <si>
    <t>администрации города Урай ________________Е.А. Казанцев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</si>
  <si>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ходе исполнения комплексного плана (сетевого графика) реализации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</si>
  <si>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ОТЧЕТ</t>
  </si>
  <si>
    <t>Мероприятия по ведению агитационной пропаганды  на противопожарную тематику</t>
  </si>
  <si>
    <t>Денежные средства затрачены на обслуживание аварийно-пожарной сигнализации, установленной в здании администрации города Урай с целью оперативного реагирования пожарной охраны на возникновение пожара, а также своевремееной эвакуации людей из зоны пожара.</t>
  </si>
  <si>
    <t xml:space="preserve">мероприятие будет исполнено во 3 квартале </t>
  </si>
  <si>
    <t xml:space="preserve">мероприятие будет исполнено в 4 квартале </t>
  </si>
  <si>
    <t>Общественные спасательные посты созданы в местах массового отдыха людей на водных объектах в 2015 -  2016 году</t>
  </si>
  <si>
    <t>Закупки в резерв средств индивидуальной защиты для работников местного самоуправления в 2015 -2016 годах осуществлялись в соответствии с муниципальным контрактом.</t>
  </si>
  <si>
    <t>Закупки в резерв средств индивидуальной защиты для работников местного самоуправления в 2013 году осуществлялись в соответствии с муниципальным контрактом.</t>
  </si>
  <si>
    <t>мероприятие запланировано на 3 квартал</t>
  </si>
  <si>
    <t>Корректировка плана ликвидации аварийного розлива нефти проведена в 2016 году</t>
  </si>
  <si>
    <t xml:space="preserve"> </t>
  </si>
  <si>
    <t>мероприятие  будет исполнено в 3-м квартале</t>
  </si>
  <si>
    <t>Обеспечение деятельности МКУ "ЕДДС" в 2 квартале 2018 года</t>
  </si>
  <si>
    <t>мероприятие реализовано</t>
  </si>
  <si>
    <t>Ф.В.Нечугвских</t>
  </si>
  <si>
    <t xml:space="preserve">Главный специалист отдела гражданской защиты населения администрации города Урай
Главный специалист отдела гражданской защиты
населения администрации города Урай
Главный специалист отдела гражданской защиты
населения администрации города Урай
</t>
  </si>
  <si>
    <t>мероприятие  по прокладке и обновлению минерализированных полос протяженностью 40 километров исполнено в мае месяце</t>
  </si>
  <si>
    <t>согласно условиям муниципального контракта, оплата произведена</t>
  </si>
  <si>
    <t>оплата  произведена согласно условиям муниципального контракта</t>
  </si>
  <si>
    <t xml:space="preserve">согласно условиям муниципального контракта, оплата произведена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</si>
  <si>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первое полугодие 2018 года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</si>
</sst>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Fill="1"/>
    <xf numFmtId="0" fontId="3" fillId="0" borderId="0" xfId="0" applyFont="1" applyFill="1"/>
    <xf numFmtId="165" fontId="1" fillId="0" borderId="0" xfId="0" applyNumberFormat="1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1" fillId="0" borderId="0" xfId="0" applyFont="1" applyFill="1" applyProtection="1"/>
    <xf numFmtId="0" fontId="1" fillId="0" borderId="0" xfId="0" applyFont="1" applyFill="1" applyAlignment="1">
      <alignment wrapText="1"/>
    </xf>
    <xf numFmtId="0" fontId="1" fillId="0" borderId="0" xfId="0" applyFont="1" applyFill="1" applyAlignment="1"/>
    <xf numFmtId="0" fontId="3" fillId="0" borderId="0" xfId="0" applyFont="1" applyFill="1" applyAlignment="1">
      <alignment wrapText="1"/>
    </xf>
    <xf numFmtId="0" fontId="3" fillId="0" borderId="0" xfId="0" applyFont="1" applyFill="1" applyAlignment="1"/>
    <xf numFmtId="4" fontId="3" fillId="0" borderId="0" xfId="0" applyNumberFormat="1" applyFont="1" applyFill="1" applyAlignme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4" xfId="0" applyFont="1" applyFill="1" applyBorder="1"/>
    <xf numFmtId="0" fontId="4" fillId="0" borderId="1" xfId="0" applyFont="1" applyFill="1" applyBorder="1" applyAlignment="1">
      <alignment horizontal="left" vertical="center" wrapText="1"/>
    </xf>
    <xf numFmtId="165" fontId="5" fillId="0" borderId="1" xfId="0" applyNumberFormat="1" applyFont="1" applyFill="1" applyBorder="1" applyAlignment="1">
      <alignment horizontal="right" vertical="center"/>
    </xf>
    <xf numFmtId="165" fontId="3" fillId="0" borderId="4" xfId="0" applyNumberFormat="1" applyFont="1" applyFill="1" applyBorder="1" applyAlignment="1">
      <alignment horizontal="right" vertical="center"/>
    </xf>
    <xf numFmtId="165" fontId="3" fillId="0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 applyProtection="1">
      <alignment vertical="center" wrapText="1"/>
      <protection locked="0"/>
    </xf>
    <xf numFmtId="165" fontId="3" fillId="0" borderId="4" xfId="0" applyNumberFormat="1" applyFont="1" applyFill="1" applyBorder="1" applyAlignment="1">
      <alignment vertical="center"/>
    </xf>
    <xf numFmtId="0" fontId="4" fillId="0" borderId="2" xfId="0" applyFont="1" applyFill="1" applyBorder="1" applyAlignment="1" applyProtection="1">
      <alignment vertical="center" wrapText="1"/>
      <protection locked="0"/>
    </xf>
    <xf numFmtId="165" fontId="3" fillId="0" borderId="2" xfId="0" applyNumberFormat="1" applyFont="1" applyFill="1" applyBorder="1" applyAlignment="1">
      <alignment vertical="center"/>
    </xf>
    <xf numFmtId="165" fontId="3" fillId="0" borderId="2" xfId="0" applyNumberFormat="1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left" vertical="center" wrapText="1"/>
    </xf>
    <xf numFmtId="164" fontId="4" fillId="0" borderId="7" xfId="0" applyNumberFormat="1" applyFont="1" applyFill="1" applyBorder="1" applyAlignment="1">
      <alignment horizontal="left" vertical="center" wrapText="1"/>
    </xf>
    <xf numFmtId="165" fontId="4" fillId="0" borderId="4" xfId="0" applyNumberFormat="1" applyFont="1" applyFill="1" applyBorder="1" applyAlignment="1">
      <alignment horizontal="right" vertical="center"/>
    </xf>
    <xf numFmtId="165" fontId="5" fillId="0" borderId="4" xfId="0" applyNumberFormat="1" applyFont="1" applyFill="1" applyBorder="1" applyAlignment="1">
      <alignment vertical="center"/>
    </xf>
    <xf numFmtId="165" fontId="5" fillId="0" borderId="2" xfId="0" applyNumberFormat="1" applyFont="1" applyFill="1" applyBorder="1" applyAlignment="1">
      <alignment vertical="center"/>
    </xf>
    <xf numFmtId="0" fontId="3" fillId="0" borderId="0" xfId="0" applyFont="1" applyFill="1" applyAlignment="1" applyProtection="1"/>
    <xf numFmtId="0" fontId="3" fillId="0" borderId="0" xfId="0" applyFont="1" applyFill="1" applyAlignment="1"/>
    <xf numFmtId="0" fontId="2" fillId="0" borderId="12" xfId="0" applyFont="1" applyFill="1" applyBorder="1" applyAlignment="1" applyProtection="1"/>
    <xf numFmtId="0" fontId="2" fillId="0" borderId="2" xfId="0" applyFont="1" applyFill="1" applyBorder="1" applyAlignment="1" applyProtection="1"/>
    <xf numFmtId="0" fontId="2" fillId="0" borderId="11" xfId="0" applyFont="1" applyFill="1" applyBorder="1" applyAlignment="1" applyProtection="1"/>
    <xf numFmtId="0" fontId="1" fillId="0" borderId="0" xfId="0" applyFont="1" applyFill="1" applyAlignment="1"/>
    <xf numFmtId="0" fontId="0" fillId="0" borderId="0" xfId="0" applyFill="1" applyAlignment="1"/>
    <xf numFmtId="0" fontId="1" fillId="0" borderId="0" xfId="0" applyFont="1" applyFill="1" applyAlignment="1" applyProtection="1"/>
    <xf numFmtId="49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/>
    <xf numFmtId="0" fontId="3" fillId="0" borderId="0" xfId="0" applyFont="1" applyFill="1" applyAlignment="1" applyProtection="1">
      <alignment horizontal="left" wrapText="1"/>
    </xf>
    <xf numFmtId="0" fontId="3" fillId="0" borderId="0" xfId="0" applyFont="1" applyFill="1" applyAlignment="1" applyProtection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65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Fill="1" applyBorder="1" applyAlignment="1" applyProtection="1">
      <alignment horizontal="center" vertical="top" wrapText="1"/>
      <protection locked="0"/>
    </xf>
    <xf numFmtId="165" fontId="3" fillId="0" borderId="4" xfId="0" applyNumberFormat="1" applyFont="1" applyFill="1" applyBorder="1" applyAlignment="1">
      <alignment horizontal="center" vertical="center"/>
    </xf>
    <xf numFmtId="165" fontId="3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left" vertical="top" wrapText="1"/>
      <protection locked="0"/>
    </xf>
    <xf numFmtId="0" fontId="4" fillId="0" borderId="3" xfId="0" applyFont="1" applyFill="1" applyBorder="1" applyAlignment="1" applyProtection="1">
      <alignment horizontal="left" vertical="top" wrapText="1"/>
      <protection locked="0"/>
    </xf>
    <xf numFmtId="49" fontId="3" fillId="0" borderId="4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left" vertical="distributed"/>
    </xf>
    <xf numFmtId="165" fontId="3" fillId="0" borderId="3" xfId="0" applyNumberFormat="1" applyFont="1" applyFill="1" applyBorder="1" applyAlignment="1">
      <alignment horizontal="left" vertical="distributed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 applyProtection="1">
      <alignment horizontal="left" vertical="top" wrapText="1"/>
      <protection locked="0"/>
    </xf>
    <xf numFmtId="0" fontId="6" fillId="0" borderId="3" xfId="0" applyFont="1" applyFill="1" applyBorder="1" applyAlignment="1" applyProtection="1">
      <alignment horizontal="left" vertical="top" wrapText="1"/>
      <protection locked="0"/>
    </xf>
    <xf numFmtId="165" fontId="3" fillId="0" borderId="4" xfId="0" applyNumberFormat="1" applyFont="1" applyFill="1" applyBorder="1" applyAlignment="1">
      <alignment horizontal="left" vertical="top" wrapText="1"/>
    </xf>
    <xf numFmtId="165" fontId="3" fillId="0" borderId="3" xfId="0" applyNumberFormat="1" applyFont="1" applyFill="1" applyBorder="1" applyAlignment="1">
      <alignment horizontal="left" vertical="top" wrapText="1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05"/>
  <sheetViews>
    <sheetView tabSelected="1" topLeftCell="AC1" zoomScale="70" zoomScaleNormal="70" zoomScalePageLayoutView="60" workbookViewId="0">
      <pane ySplit="10" topLeftCell="A11" activePane="bottomLeft" state="frozen"/>
      <selection pane="bottomLeft" activeCell="H65" sqref="H65"/>
    </sheetView>
  </sheetViews>
  <sheetFormatPr defaultColWidth="9.140625" defaultRowHeight="12.75"/>
  <cols>
    <col min="1" max="1" width="8" style="1" customWidth="1"/>
    <col min="2" max="2" width="33.85546875" style="1" customWidth="1"/>
    <col min="3" max="3" width="31.5703125" style="1" customWidth="1"/>
    <col min="4" max="4" width="11.28515625" style="1" customWidth="1"/>
    <col min="5" max="5" width="28" style="1" customWidth="1"/>
    <col min="6" max="6" width="14.42578125" style="1" customWidth="1"/>
    <col min="7" max="7" width="11.42578125" style="1" hidden="1" customWidth="1"/>
    <col min="8" max="8" width="10.28515625" style="1" customWidth="1"/>
    <col min="9" max="9" width="14.7109375" style="1" hidden="1" customWidth="1"/>
    <col min="10" max="10" width="13.85546875" style="1" customWidth="1"/>
    <col min="11" max="11" width="11.28515625" style="1" customWidth="1"/>
    <col min="12" max="12" width="9.28515625" style="1" customWidth="1"/>
    <col min="13" max="13" width="10.5703125" style="1" customWidth="1"/>
    <col min="14" max="14" width="10.7109375" style="1" customWidth="1"/>
    <col min="15" max="15" width="11" style="1" customWidth="1"/>
    <col min="16" max="16" width="8.7109375" style="1" customWidth="1"/>
    <col min="17" max="17" width="11.5703125" style="1" customWidth="1"/>
    <col min="18" max="18" width="8.85546875" style="1" customWidth="1"/>
    <col min="19" max="19" width="9" style="1" customWidth="1"/>
    <col min="20" max="20" width="10.85546875" style="1" customWidth="1"/>
    <col min="21" max="21" width="11.28515625" style="1" customWidth="1"/>
    <col min="22" max="22" width="9.140625" style="1" customWidth="1"/>
    <col min="23" max="23" width="11.5703125" style="1" customWidth="1"/>
    <col min="24" max="24" width="9.28515625" style="1" customWidth="1"/>
    <col min="25" max="25" width="9" style="1" customWidth="1"/>
    <col min="26" max="26" width="11.140625" style="1" customWidth="1"/>
    <col min="27" max="27" width="9.5703125" style="1" customWidth="1"/>
    <col min="28" max="28" width="8.42578125" style="1" customWidth="1"/>
    <col min="29" max="29" width="11.140625" style="1" customWidth="1"/>
    <col min="30" max="30" width="9.85546875" style="1" customWidth="1"/>
    <col min="31" max="31" width="7.85546875" style="1" customWidth="1"/>
    <col min="32" max="32" width="11.28515625" style="1" customWidth="1"/>
    <col min="33" max="33" width="10.28515625" style="1" customWidth="1"/>
    <col min="34" max="34" width="8.28515625" style="1" customWidth="1"/>
    <col min="35" max="35" width="10.7109375" style="1" customWidth="1"/>
    <col min="36" max="36" width="9.28515625" style="1" customWidth="1"/>
    <col min="37" max="37" width="8.85546875" style="1" customWidth="1"/>
    <col min="38" max="38" width="11.42578125" style="1" customWidth="1"/>
    <col min="39" max="39" width="10.28515625" style="1" customWidth="1"/>
    <col min="40" max="40" width="8.5703125" style="1" customWidth="1"/>
    <col min="41" max="41" width="11.28515625" style="1" customWidth="1"/>
    <col min="42" max="42" width="10.42578125" style="1" customWidth="1"/>
    <col min="43" max="43" width="8.28515625" style="1" customWidth="1"/>
    <col min="44" max="44" width="11.42578125" style="1" customWidth="1"/>
    <col min="45" max="45" width="10.140625" style="1" customWidth="1"/>
    <col min="46" max="46" width="8.28515625" style="1" customWidth="1"/>
    <col min="47" max="47" width="41.28515625" style="1" customWidth="1"/>
    <col min="48" max="48" width="26.5703125" style="1" customWidth="1"/>
    <col min="49" max="16384" width="9.140625" style="1"/>
  </cols>
  <sheetData>
    <row r="1" spans="1:48" s="10" customFormat="1" ht="18.75">
      <c r="A1" s="114" t="s">
        <v>83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</row>
    <row r="2" spans="1:48" s="10" customFormat="1" ht="18.75">
      <c r="A2" s="114" t="s">
        <v>82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</row>
    <row r="3" spans="1:48" s="10" customFormat="1" ht="22.5" customHeight="1">
      <c r="A3" s="114" t="s">
        <v>80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</row>
    <row r="4" spans="1:48" s="10" customFormat="1" ht="18.75">
      <c r="A4" s="114" t="s">
        <v>103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</row>
    <row r="5" spans="1:48" s="10" customFormat="1" ht="18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3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</row>
    <row r="6" spans="1:48" s="10" customFormat="1" ht="32.25" customHeight="1">
      <c r="A6" s="115" t="s">
        <v>0</v>
      </c>
      <c r="B6" s="115" t="s">
        <v>1</v>
      </c>
      <c r="C6" s="115" t="s">
        <v>2</v>
      </c>
      <c r="D6" s="58" t="s">
        <v>3</v>
      </c>
      <c r="E6" s="113" t="s">
        <v>4</v>
      </c>
      <c r="F6" s="113" t="s">
        <v>5</v>
      </c>
      <c r="G6" s="113"/>
      <c r="H6" s="113"/>
      <c r="I6" s="113"/>
      <c r="J6" s="113"/>
      <c r="K6" s="113" t="s">
        <v>9</v>
      </c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 t="s">
        <v>22</v>
      </c>
      <c r="AV6" s="58" t="s">
        <v>23</v>
      </c>
    </row>
    <row r="7" spans="1:48" s="10" customFormat="1" ht="18.75">
      <c r="A7" s="116"/>
      <c r="B7" s="116"/>
      <c r="C7" s="116"/>
      <c r="D7" s="59"/>
      <c r="E7" s="113"/>
      <c r="F7" s="113"/>
      <c r="G7" s="113"/>
      <c r="H7" s="113"/>
      <c r="I7" s="113"/>
      <c r="J7" s="113"/>
      <c r="K7" s="113" t="s">
        <v>10</v>
      </c>
      <c r="L7" s="113"/>
      <c r="M7" s="113"/>
      <c r="N7" s="113" t="s">
        <v>11</v>
      </c>
      <c r="O7" s="113"/>
      <c r="P7" s="113"/>
      <c r="Q7" s="113" t="s">
        <v>12</v>
      </c>
      <c r="R7" s="113"/>
      <c r="S7" s="113"/>
      <c r="T7" s="113" t="s">
        <v>13</v>
      </c>
      <c r="U7" s="113"/>
      <c r="V7" s="113"/>
      <c r="W7" s="113" t="s">
        <v>14</v>
      </c>
      <c r="X7" s="113"/>
      <c r="Y7" s="113"/>
      <c r="Z7" s="113" t="s">
        <v>15</v>
      </c>
      <c r="AA7" s="113"/>
      <c r="AB7" s="113"/>
      <c r="AC7" s="113" t="s">
        <v>16</v>
      </c>
      <c r="AD7" s="113"/>
      <c r="AE7" s="113"/>
      <c r="AF7" s="113" t="s">
        <v>17</v>
      </c>
      <c r="AG7" s="113"/>
      <c r="AH7" s="113"/>
      <c r="AI7" s="113" t="s">
        <v>18</v>
      </c>
      <c r="AJ7" s="113"/>
      <c r="AK7" s="113"/>
      <c r="AL7" s="113" t="s">
        <v>19</v>
      </c>
      <c r="AM7" s="113"/>
      <c r="AN7" s="113"/>
      <c r="AO7" s="113" t="s">
        <v>20</v>
      </c>
      <c r="AP7" s="113"/>
      <c r="AQ7" s="113"/>
      <c r="AR7" s="113" t="s">
        <v>21</v>
      </c>
      <c r="AS7" s="113"/>
      <c r="AT7" s="113"/>
      <c r="AU7" s="113"/>
      <c r="AV7" s="59"/>
    </row>
    <row r="8" spans="1:48" s="4" customFormat="1" ht="39.75" customHeight="1">
      <c r="A8" s="117"/>
      <c r="B8" s="117"/>
      <c r="C8" s="117"/>
      <c r="D8" s="60"/>
      <c r="E8" s="113"/>
      <c r="F8" s="14" t="s">
        <v>6</v>
      </c>
      <c r="G8" s="14" t="s">
        <v>37</v>
      </c>
      <c r="H8" s="14" t="s">
        <v>7</v>
      </c>
      <c r="I8" s="14" t="s">
        <v>37</v>
      </c>
      <c r="J8" s="14" t="s">
        <v>8</v>
      </c>
      <c r="K8" s="14" t="s">
        <v>6</v>
      </c>
      <c r="L8" s="14" t="s">
        <v>7</v>
      </c>
      <c r="M8" s="14" t="s">
        <v>8</v>
      </c>
      <c r="N8" s="14" t="s">
        <v>6</v>
      </c>
      <c r="O8" s="14" t="s">
        <v>7</v>
      </c>
      <c r="P8" s="14" t="s">
        <v>8</v>
      </c>
      <c r="Q8" s="14" t="s">
        <v>6</v>
      </c>
      <c r="R8" s="14" t="s">
        <v>7</v>
      </c>
      <c r="S8" s="14" t="s">
        <v>8</v>
      </c>
      <c r="T8" s="14" t="s">
        <v>6</v>
      </c>
      <c r="U8" s="14" t="s">
        <v>7</v>
      </c>
      <c r="V8" s="14" t="s">
        <v>8</v>
      </c>
      <c r="W8" s="14" t="s">
        <v>6</v>
      </c>
      <c r="X8" s="14" t="s">
        <v>7</v>
      </c>
      <c r="Y8" s="14" t="s">
        <v>8</v>
      </c>
      <c r="Z8" s="14" t="s">
        <v>6</v>
      </c>
      <c r="AA8" s="14" t="s">
        <v>7</v>
      </c>
      <c r="AB8" s="14" t="s">
        <v>8</v>
      </c>
      <c r="AC8" s="14" t="s">
        <v>6</v>
      </c>
      <c r="AD8" s="14" t="s">
        <v>7</v>
      </c>
      <c r="AE8" s="14" t="s">
        <v>8</v>
      </c>
      <c r="AF8" s="14" t="s">
        <v>6</v>
      </c>
      <c r="AG8" s="14" t="s">
        <v>7</v>
      </c>
      <c r="AH8" s="14" t="s">
        <v>8</v>
      </c>
      <c r="AI8" s="14" t="s">
        <v>6</v>
      </c>
      <c r="AJ8" s="14" t="s">
        <v>7</v>
      </c>
      <c r="AK8" s="14" t="s">
        <v>8</v>
      </c>
      <c r="AL8" s="14" t="s">
        <v>6</v>
      </c>
      <c r="AM8" s="14" t="s">
        <v>7</v>
      </c>
      <c r="AN8" s="14" t="s">
        <v>8</v>
      </c>
      <c r="AO8" s="14" t="s">
        <v>6</v>
      </c>
      <c r="AP8" s="14" t="s">
        <v>7</v>
      </c>
      <c r="AQ8" s="14" t="s">
        <v>8</v>
      </c>
      <c r="AR8" s="14" t="s">
        <v>6</v>
      </c>
      <c r="AS8" s="14" t="s">
        <v>7</v>
      </c>
      <c r="AT8" s="14" t="s">
        <v>8</v>
      </c>
      <c r="AU8" s="113"/>
      <c r="AV8" s="60"/>
    </row>
    <row r="9" spans="1:48" s="5" customFormat="1" ht="18.75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/>
      <c r="H9" s="14">
        <v>7</v>
      </c>
      <c r="I9" s="14"/>
      <c r="J9" s="14" t="s">
        <v>24</v>
      </c>
      <c r="K9" s="14">
        <v>9</v>
      </c>
      <c r="L9" s="14">
        <v>10</v>
      </c>
      <c r="M9" s="14">
        <v>11</v>
      </c>
      <c r="N9" s="14">
        <v>12</v>
      </c>
      <c r="O9" s="14">
        <v>13</v>
      </c>
      <c r="P9" s="14">
        <v>14</v>
      </c>
      <c r="Q9" s="14">
        <v>15</v>
      </c>
      <c r="R9" s="14">
        <v>16</v>
      </c>
      <c r="S9" s="14">
        <v>17</v>
      </c>
      <c r="T9" s="14">
        <v>18</v>
      </c>
      <c r="U9" s="14">
        <v>19</v>
      </c>
      <c r="V9" s="14">
        <v>20</v>
      </c>
      <c r="W9" s="14">
        <v>21</v>
      </c>
      <c r="X9" s="14">
        <v>22</v>
      </c>
      <c r="Y9" s="14">
        <v>23</v>
      </c>
      <c r="Z9" s="14">
        <v>24</v>
      </c>
      <c r="AA9" s="14">
        <v>25</v>
      </c>
      <c r="AB9" s="14">
        <v>26</v>
      </c>
      <c r="AC9" s="14">
        <v>27</v>
      </c>
      <c r="AD9" s="14">
        <v>28</v>
      </c>
      <c r="AE9" s="14">
        <v>29</v>
      </c>
      <c r="AF9" s="14">
        <v>30</v>
      </c>
      <c r="AG9" s="14">
        <v>31</v>
      </c>
      <c r="AH9" s="14">
        <v>32</v>
      </c>
      <c r="AI9" s="14">
        <v>33</v>
      </c>
      <c r="AJ9" s="14">
        <v>34</v>
      </c>
      <c r="AK9" s="14">
        <v>35</v>
      </c>
      <c r="AL9" s="14">
        <v>36</v>
      </c>
      <c r="AM9" s="14">
        <v>37</v>
      </c>
      <c r="AN9" s="14">
        <v>38</v>
      </c>
      <c r="AO9" s="14">
        <v>39</v>
      </c>
      <c r="AP9" s="14">
        <v>40</v>
      </c>
      <c r="AQ9" s="14">
        <v>41</v>
      </c>
      <c r="AR9" s="14">
        <v>42</v>
      </c>
      <c r="AS9" s="14">
        <v>43</v>
      </c>
      <c r="AT9" s="14">
        <v>44</v>
      </c>
      <c r="AU9" s="14">
        <v>45</v>
      </c>
      <c r="AV9" s="14">
        <v>46</v>
      </c>
    </row>
    <row r="10" spans="1:48" ht="73.5" customHeight="1">
      <c r="A10" s="73" t="s">
        <v>47</v>
      </c>
      <c r="B10" s="74"/>
      <c r="C10" s="74"/>
      <c r="D10" s="7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</row>
    <row r="11" spans="1:48" ht="34.5" customHeight="1">
      <c r="A11" s="76" t="s">
        <v>67</v>
      </c>
      <c r="B11" s="77"/>
      <c r="C11" s="77"/>
      <c r="D11" s="78"/>
      <c r="E11" s="15"/>
      <c r="F11" s="15"/>
      <c r="G11" s="15"/>
      <c r="H11" s="15"/>
      <c r="I11" s="16"/>
      <c r="J11" s="16"/>
      <c r="K11" s="15"/>
      <c r="L11" s="15"/>
      <c r="M11" s="15"/>
      <c r="N11" s="15"/>
      <c r="O11" s="15"/>
      <c r="P11" s="16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6"/>
      <c r="AV11" s="16"/>
    </row>
    <row r="12" spans="1:48" ht="29.1" customHeight="1">
      <c r="A12" s="79" t="s">
        <v>46</v>
      </c>
      <c r="B12" s="82" t="s">
        <v>49</v>
      </c>
      <c r="C12" s="83"/>
      <c r="D12" s="84"/>
      <c r="E12" s="17" t="s">
        <v>28</v>
      </c>
      <c r="F12" s="22">
        <f>SUM(F13:F14)</f>
        <v>25430.5</v>
      </c>
      <c r="G12" s="22">
        <f>SUM(G13:G13)</f>
        <v>0</v>
      </c>
      <c r="H12" s="22">
        <f>SUM(H13:H13)</f>
        <v>10401.799999999999</v>
      </c>
      <c r="I12" s="19">
        <f>L12+O12+R12+U12+X12+AA12+AD12+AG12+AJ12+AM12+AP12+AS12</f>
        <v>10401.799999999999</v>
      </c>
      <c r="J12" s="19">
        <f>H12/F12*100</f>
        <v>40.902852873518015</v>
      </c>
      <c r="K12" s="20">
        <f>K13</f>
        <v>377.2</v>
      </c>
      <c r="L12" s="20">
        <f>L13</f>
        <v>949</v>
      </c>
      <c r="M12" s="20">
        <f>SUM(M13:M13)</f>
        <v>251.59066808059384</v>
      </c>
      <c r="N12" s="20">
        <f>N13</f>
        <v>2648.1</v>
      </c>
      <c r="O12" s="20">
        <f>O13</f>
        <v>1940.5</v>
      </c>
      <c r="P12" s="19">
        <f>O12/N12*100</f>
        <v>73.278954722253701</v>
      </c>
      <c r="Q12" s="20">
        <f>Q13</f>
        <v>1589.1</v>
      </c>
      <c r="R12" s="20">
        <f>R13</f>
        <v>1619.5</v>
      </c>
      <c r="S12" s="20">
        <f>SUM(S13:S13)</f>
        <v>101.91303253413884</v>
      </c>
      <c r="T12" s="20">
        <f>T13</f>
        <v>2654.1</v>
      </c>
      <c r="U12" s="20">
        <f>U13</f>
        <v>2250.9</v>
      </c>
      <c r="V12" s="20">
        <f>SUM(V13:V13)</f>
        <v>84.808409630383181</v>
      </c>
      <c r="W12" s="20">
        <f>W13</f>
        <v>1768.9</v>
      </c>
      <c r="X12" s="20">
        <f>X13</f>
        <v>1769.6000000000001</v>
      </c>
      <c r="Y12" s="20">
        <f>SUM(Y13:Y13)</f>
        <v>100.03957261574989</v>
      </c>
      <c r="Z12" s="20">
        <f>Z13</f>
        <v>1552.5</v>
      </c>
      <c r="AA12" s="20">
        <f>AA13</f>
        <v>1872.3</v>
      </c>
      <c r="AB12" s="20">
        <f>SUM(AB13:AB13)</f>
        <v>120.59903381642512</v>
      </c>
      <c r="AC12" s="20">
        <f>AC13</f>
        <v>4159.1000000000004</v>
      </c>
      <c r="AD12" s="20">
        <f>AD13</f>
        <v>0</v>
      </c>
      <c r="AE12" s="20">
        <f>SUM(AE13:AE13)</f>
        <v>0</v>
      </c>
      <c r="AF12" s="20">
        <f>AF13</f>
        <v>2764.8</v>
      </c>
      <c r="AG12" s="20">
        <f>AG13</f>
        <v>0</v>
      </c>
      <c r="AH12" s="20">
        <f>SUM(AH13:AH13)</f>
        <v>0</v>
      </c>
      <c r="AI12" s="20">
        <f>AI13</f>
        <v>1890.2</v>
      </c>
      <c r="AJ12" s="20">
        <f>AJ13</f>
        <v>0</v>
      </c>
      <c r="AK12" s="20">
        <f>SUM(AK13:AK13)</f>
        <v>0</v>
      </c>
      <c r="AL12" s="20">
        <f>AL13+AL14</f>
        <v>2484.5</v>
      </c>
      <c r="AM12" s="20">
        <f>AM13</f>
        <v>0</v>
      </c>
      <c r="AN12" s="20">
        <f>SUM(AN13:AN13)</f>
        <v>0</v>
      </c>
      <c r="AO12" s="20">
        <f>AO13</f>
        <v>1285.4000000000001</v>
      </c>
      <c r="AP12" s="20">
        <f>AP13</f>
        <v>0</v>
      </c>
      <c r="AQ12" s="20">
        <f>SUM(AQ13:AQ13)</f>
        <v>0</v>
      </c>
      <c r="AR12" s="20">
        <f>AR13</f>
        <v>2256.6</v>
      </c>
      <c r="AS12" s="20">
        <f>AS13</f>
        <v>0</v>
      </c>
      <c r="AT12" s="20">
        <f>SUM(AT13:AT13)</f>
        <v>0</v>
      </c>
      <c r="AU12" s="19"/>
      <c r="AV12" s="19"/>
    </row>
    <row r="13" spans="1:48" ht="36.950000000000003" customHeight="1">
      <c r="A13" s="80"/>
      <c r="B13" s="85"/>
      <c r="C13" s="86"/>
      <c r="D13" s="87"/>
      <c r="E13" s="21" t="s">
        <v>30</v>
      </c>
      <c r="F13" s="22">
        <f>K13+N13+Q13+T13+W13+Z13+AC13+AF13+AI13+AL13+AO13+AR13</f>
        <v>24602</v>
      </c>
      <c r="G13" s="22">
        <f>SUM(G15:G15)</f>
        <v>0</v>
      </c>
      <c r="H13" s="22">
        <f>L13+O13+R13+U13+X13+AA13+AD13+AG13+AJ13+AM13+AP13+AS13</f>
        <v>10401.799999999999</v>
      </c>
      <c r="I13" s="19">
        <f t="shared" ref="I13:I64" si="0">L13+O13+R13+U13+X13+AA13+AD13+AG13+AJ13+AM13+AP13+AS13</f>
        <v>10401.799999999999</v>
      </c>
      <c r="J13" s="19">
        <f>H13/F13*100</f>
        <v>42.280302414437848</v>
      </c>
      <c r="K13" s="19">
        <f>K16+K22+K33</f>
        <v>377.2</v>
      </c>
      <c r="L13" s="19">
        <f>L16+L22+L33</f>
        <v>949</v>
      </c>
      <c r="M13" s="19">
        <f>L13/K13*100</f>
        <v>251.59066808059384</v>
      </c>
      <c r="N13" s="19">
        <f>N16+N22+N33</f>
        <v>2648.1</v>
      </c>
      <c r="O13" s="19">
        <f>O16+O22+O33</f>
        <v>1940.5</v>
      </c>
      <c r="P13" s="19">
        <f>O13/N13*100</f>
        <v>73.278954722253701</v>
      </c>
      <c r="Q13" s="19">
        <f>Q16+Q22+Q33</f>
        <v>1589.1</v>
      </c>
      <c r="R13" s="19">
        <f>R16+R22+R33</f>
        <v>1619.5</v>
      </c>
      <c r="S13" s="19">
        <f>R13/Q13*100</f>
        <v>101.91303253413884</v>
      </c>
      <c r="T13" s="19">
        <f>T16+T22+T33</f>
        <v>2654.1</v>
      </c>
      <c r="U13" s="19">
        <f>U16+U22+U33+U17</f>
        <v>2250.9</v>
      </c>
      <c r="V13" s="19">
        <f>U13/T13*100</f>
        <v>84.808409630383181</v>
      </c>
      <c r="W13" s="19">
        <f>W16+W22+W33+W17</f>
        <v>1768.9</v>
      </c>
      <c r="X13" s="19">
        <f>X17+X22+X33</f>
        <v>1769.6000000000001</v>
      </c>
      <c r="Y13" s="19">
        <f>X13/W13*100</f>
        <v>100.03957261574989</v>
      </c>
      <c r="Z13" s="19">
        <f>Z16+Z22+Z33</f>
        <v>1552.5</v>
      </c>
      <c r="AA13" s="19">
        <f>AA16+AA22+AA33</f>
        <v>1872.3</v>
      </c>
      <c r="AB13" s="19">
        <f>AA13/Z13*100</f>
        <v>120.59903381642512</v>
      </c>
      <c r="AC13" s="19">
        <f>AC16+AC22+AC33</f>
        <v>4159.1000000000004</v>
      </c>
      <c r="AD13" s="19">
        <f>AD16+AD22+AD33</f>
        <v>0</v>
      </c>
      <c r="AE13" s="19">
        <f>AD13/AC13*100</f>
        <v>0</v>
      </c>
      <c r="AF13" s="19">
        <f>AF16+AF22+AF33</f>
        <v>2764.8</v>
      </c>
      <c r="AG13" s="19">
        <f>AG16+AG22+AG33</f>
        <v>0</v>
      </c>
      <c r="AH13" s="19">
        <f>AG13/AF13*100</f>
        <v>0</v>
      </c>
      <c r="AI13" s="19">
        <f>AI16+AI22+AI33</f>
        <v>1890.2</v>
      </c>
      <c r="AJ13" s="19">
        <f>AJ16+AJ22+AJ33</f>
        <v>0</v>
      </c>
      <c r="AK13" s="19">
        <f>AJ13/AI13*100</f>
        <v>0</v>
      </c>
      <c r="AL13" s="19">
        <f>AL16+AL22+AL33</f>
        <v>1656</v>
      </c>
      <c r="AM13" s="19">
        <f>AM16+AM22+AM33</f>
        <v>0</v>
      </c>
      <c r="AN13" s="19">
        <f>AM13/AL13*100</f>
        <v>0</v>
      </c>
      <c r="AO13" s="19">
        <f>AO16+AO22+AO33</f>
        <v>1285.4000000000001</v>
      </c>
      <c r="AP13" s="19">
        <f>AP16+AP22+AP33</f>
        <v>0</v>
      </c>
      <c r="AQ13" s="19">
        <f>AP13/AO13*100</f>
        <v>0</v>
      </c>
      <c r="AR13" s="19">
        <f>AR16+AR22+AR33</f>
        <v>2256.6</v>
      </c>
      <c r="AS13" s="19">
        <f>AS16+AS22+AS33</f>
        <v>0</v>
      </c>
      <c r="AT13" s="19">
        <f>AS13/AR13*100</f>
        <v>0</v>
      </c>
      <c r="AU13" s="19"/>
      <c r="AV13" s="19"/>
    </row>
    <row r="14" spans="1:48" ht="32.85" customHeight="1">
      <c r="A14" s="81"/>
      <c r="B14" s="88"/>
      <c r="C14" s="89"/>
      <c r="D14" s="90"/>
      <c r="E14" s="21" t="s">
        <v>78</v>
      </c>
      <c r="F14" s="20">
        <f>K14+N14+Q14+T14+W14+Z14+AC14+AF14+AI14+AL14+AO14+AR14</f>
        <v>828.5</v>
      </c>
      <c r="G14" s="20"/>
      <c r="H14" s="20">
        <f t="shared" ref="H14" si="1">L14+O14+R14+U14+X14+AA14+AD14+AG14+AJ14+AM14+AP14+AS14</f>
        <v>0</v>
      </c>
      <c r="I14" s="19"/>
      <c r="J14" s="19">
        <f>H14/F14*100</f>
        <v>0</v>
      </c>
      <c r="K14" s="19">
        <f>K36</f>
        <v>0</v>
      </c>
      <c r="L14" s="19">
        <f t="shared" ref="L14" si="2">L36</f>
        <v>0</v>
      </c>
      <c r="M14" s="19">
        <v>0</v>
      </c>
      <c r="N14" s="19">
        <f t="shared" ref="N14:O14" si="3">N36</f>
        <v>0</v>
      </c>
      <c r="O14" s="19">
        <f t="shared" si="3"/>
        <v>0</v>
      </c>
      <c r="P14" s="19">
        <v>0</v>
      </c>
      <c r="Q14" s="19">
        <f>Q36</f>
        <v>0</v>
      </c>
      <c r="R14" s="19">
        <f>R36</f>
        <v>0</v>
      </c>
      <c r="S14" s="19">
        <v>0</v>
      </c>
      <c r="T14" s="19">
        <f t="shared" ref="T14:U14" si="4">T36</f>
        <v>0</v>
      </c>
      <c r="U14" s="19">
        <f t="shared" si="4"/>
        <v>0</v>
      </c>
      <c r="V14" s="19">
        <v>0</v>
      </c>
      <c r="W14" s="19">
        <f t="shared" ref="W14:X14" si="5">W36</f>
        <v>0</v>
      </c>
      <c r="X14" s="19">
        <f t="shared" si="5"/>
        <v>0</v>
      </c>
      <c r="Y14" s="19">
        <v>0</v>
      </c>
      <c r="Z14" s="19">
        <f t="shared" ref="Z14:AA14" si="6">Z36</f>
        <v>0</v>
      </c>
      <c r="AA14" s="19">
        <f t="shared" si="6"/>
        <v>0</v>
      </c>
      <c r="AB14" s="19">
        <v>0</v>
      </c>
      <c r="AC14" s="19">
        <f t="shared" ref="AC14:AD14" si="7">AC36</f>
        <v>0</v>
      </c>
      <c r="AD14" s="19">
        <f t="shared" si="7"/>
        <v>0</v>
      </c>
      <c r="AE14" s="19">
        <v>0</v>
      </c>
      <c r="AF14" s="19">
        <f t="shared" ref="AF14:AG14" si="8">AF36</f>
        <v>0</v>
      </c>
      <c r="AG14" s="19">
        <f t="shared" si="8"/>
        <v>0</v>
      </c>
      <c r="AH14" s="19">
        <v>0</v>
      </c>
      <c r="AI14" s="19">
        <f t="shared" ref="AI14:AJ14" si="9">AI36</f>
        <v>0</v>
      </c>
      <c r="AJ14" s="19">
        <f t="shared" si="9"/>
        <v>0</v>
      </c>
      <c r="AK14" s="19">
        <v>0</v>
      </c>
      <c r="AL14" s="19">
        <f t="shared" ref="AL14:AM14" si="10">AL36</f>
        <v>828.5</v>
      </c>
      <c r="AM14" s="19">
        <f t="shared" si="10"/>
        <v>0</v>
      </c>
      <c r="AN14" s="19">
        <f>AM14/AL14*100</f>
        <v>0</v>
      </c>
      <c r="AO14" s="19">
        <f t="shared" ref="AO14:AP14" si="11">AO36</f>
        <v>0</v>
      </c>
      <c r="AP14" s="19">
        <f t="shared" si="11"/>
        <v>0</v>
      </c>
      <c r="AQ14" s="19">
        <v>0</v>
      </c>
      <c r="AR14" s="19">
        <f t="shared" ref="AR14:AS14" si="12">AR36</f>
        <v>0</v>
      </c>
      <c r="AS14" s="19">
        <f t="shared" si="12"/>
        <v>0</v>
      </c>
      <c r="AT14" s="19">
        <v>0</v>
      </c>
      <c r="AU14" s="19"/>
      <c r="AV14" s="19"/>
    </row>
    <row r="15" spans="1:48" ht="36.6" customHeight="1">
      <c r="A15" s="52" t="s">
        <v>34</v>
      </c>
      <c r="B15" s="55" t="s">
        <v>54</v>
      </c>
      <c r="C15" s="58" t="s">
        <v>33</v>
      </c>
      <c r="D15" s="58">
        <v>1</v>
      </c>
      <c r="E15" s="17" t="s">
        <v>28</v>
      </c>
      <c r="F15" s="20">
        <f>SUM(F16:F16)</f>
        <v>0</v>
      </c>
      <c r="G15" s="20">
        <f>SUM(G16:G16)</f>
        <v>0</v>
      </c>
      <c r="H15" s="20">
        <f>SUM(H16:H16)</f>
        <v>0</v>
      </c>
      <c r="I15" s="19">
        <f t="shared" si="0"/>
        <v>0</v>
      </c>
      <c r="J15" s="20">
        <v>0</v>
      </c>
      <c r="K15" s="20">
        <f>K16</f>
        <v>0</v>
      </c>
      <c r="L15" s="20">
        <f>L16</f>
        <v>0</v>
      </c>
      <c r="M15" s="20">
        <v>0</v>
      </c>
      <c r="N15" s="20">
        <f>N16</f>
        <v>0</v>
      </c>
      <c r="O15" s="20">
        <f>O16</f>
        <v>0</v>
      </c>
      <c r="P15" s="20">
        <v>0</v>
      </c>
      <c r="Q15" s="20">
        <f>Q16</f>
        <v>0</v>
      </c>
      <c r="R15" s="20">
        <f>R16</f>
        <v>0</v>
      </c>
      <c r="S15" s="20">
        <v>0</v>
      </c>
      <c r="T15" s="20">
        <f>T16</f>
        <v>0</v>
      </c>
      <c r="U15" s="20">
        <f>U16</f>
        <v>0</v>
      </c>
      <c r="V15" s="20">
        <v>0</v>
      </c>
      <c r="W15" s="20">
        <f>W16</f>
        <v>0</v>
      </c>
      <c r="X15" s="20">
        <f>X16</f>
        <v>0</v>
      </c>
      <c r="Y15" s="20">
        <v>0</v>
      </c>
      <c r="Z15" s="20">
        <f>Z16</f>
        <v>0</v>
      </c>
      <c r="AA15" s="20">
        <f>AA16</f>
        <v>0</v>
      </c>
      <c r="AB15" s="20">
        <v>0</v>
      </c>
      <c r="AC15" s="20">
        <f>AC16</f>
        <v>0</v>
      </c>
      <c r="AD15" s="20">
        <f>AD16</f>
        <v>0</v>
      </c>
      <c r="AE15" s="20">
        <v>0</v>
      </c>
      <c r="AF15" s="20">
        <f>AF16</f>
        <v>0</v>
      </c>
      <c r="AG15" s="20">
        <f>AG16</f>
        <v>0</v>
      </c>
      <c r="AH15" s="20">
        <v>0</v>
      </c>
      <c r="AI15" s="20">
        <f>AI16</f>
        <v>0</v>
      </c>
      <c r="AJ15" s="20">
        <f>AJ16</f>
        <v>0</v>
      </c>
      <c r="AK15" s="20">
        <v>0</v>
      </c>
      <c r="AL15" s="20">
        <f>AL16</f>
        <v>0</v>
      </c>
      <c r="AM15" s="20">
        <f>AM16</f>
        <v>0</v>
      </c>
      <c r="AN15" s="20">
        <v>0</v>
      </c>
      <c r="AO15" s="20">
        <f>AO16</f>
        <v>0</v>
      </c>
      <c r="AP15" s="20">
        <f>AP16</f>
        <v>0</v>
      </c>
      <c r="AQ15" s="20">
        <v>0</v>
      </c>
      <c r="AR15" s="20">
        <f>AR16</f>
        <v>0</v>
      </c>
      <c r="AS15" s="20">
        <f>AS16</f>
        <v>0</v>
      </c>
      <c r="AT15" s="20">
        <v>0</v>
      </c>
      <c r="AU15" s="109"/>
      <c r="AV15" s="93"/>
    </row>
    <row r="16" spans="1:48" ht="37.700000000000003" customHeight="1">
      <c r="A16" s="54"/>
      <c r="B16" s="57"/>
      <c r="C16" s="60"/>
      <c r="D16" s="60"/>
      <c r="E16" s="21" t="s">
        <v>30</v>
      </c>
      <c r="F16" s="20">
        <f t="shared" ref="F16" si="13">K16+N16+Q16+T16+W16+Z16+AC16+AF16+AI16+AL16+AO16+AR16</f>
        <v>0</v>
      </c>
      <c r="G16" s="20">
        <f t="shared" ref="G16:G64" si="14">K16+N16+Q16+T16+W16+Z16</f>
        <v>0</v>
      </c>
      <c r="H16" s="20">
        <f t="shared" ref="H16" si="15">L16+O16+R16+U16+X16+AA16+AD16+AG16+AJ16+AM16+AP16+AS16</f>
        <v>0</v>
      </c>
      <c r="I16" s="19">
        <f t="shared" si="0"/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/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20">
        <v>0</v>
      </c>
      <c r="AK16" s="20">
        <v>0</v>
      </c>
      <c r="AL16" s="20">
        <v>0</v>
      </c>
      <c r="AM16" s="20">
        <v>0</v>
      </c>
      <c r="AN16" s="20">
        <v>0</v>
      </c>
      <c r="AO16" s="20">
        <v>0</v>
      </c>
      <c r="AP16" s="20">
        <v>0</v>
      </c>
      <c r="AQ16" s="20">
        <v>0</v>
      </c>
      <c r="AR16" s="20">
        <v>0</v>
      </c>
      <c r="AS16" s="20">
        <v>0</v>
      </c>
      <c r="AT16" s="20">
        <v>0</v>
      </c>
      <c r="AU16" s="110"/>
      <c r="AV16" s="94"/>
    </row>
    <row r="17" spans="1:48" ht="32.85" customHeight="1">
      <c r="A17" s="52" t="s">
        <v>35</v>
      </c>
      <c r="B17" s="55" t="s">
        <v>48</v>
      </c>
      <c r="C17" s="58" t="s">
        <v>33</v>
      </c>
      <c r="D17" s="58" t="s">
        <v>53</v>
      </c>
      <c r="E17" s="17" t="s">
        <v>28</v>
      </c>
      <c r="F17" s="22">
        <f>SUM(F18:F18)</f>
        <v>2.2000000000000002</v>
      </c>
      <c r="G17" s="22">
        <f>SUM(G18:G18)</f>
        <v>2.2000000000000002</v>
      </c>
      <c r="H17" s="22">
        <f>SUM(H18:H18)</f>
        <v>2.2000000000000002</v>
      </c>
      <c r="I17" s="19">
        <f t="shared" si="0"/>
        <v>2.2000000000000002</v>
      </c>
      <c r="J17" s="20">
        <f>H17/F17*100</f>
        <v>100</v>
      </c>
      <c r="K17" s="20">
        <f>K18</f>
        <v>0</v>
      </c>
      <c r="L17" s="20">
        <f>L18</f>
        <v>0</v>
      </c>
      <c r="M17" s="20">
        <v>0</v>
      </c>
      <c r="N17" s="20">
        <f>N18</f>
        <v>0</v>
      </c>
      <c r="O17" s="20">
        <f>O18</f>
        <v>0</v>
      </c>
      <c r="P17" s="20">
        <v>0</v>
      </c>
      <c r="Q17" s="20">
        <f>Q18</f>
        <v>0</v>
      </c>
      <c r="R17" s="20">
        <f>R18</f>
        <v>0</v>
      </c>
      <c r="S17" s="20">
        <v>0</v>
      </c>
      <c r="T17" s="20">
        <f>T18</f>
        <v>0</v>
      </c>
      <c r="U17" s="20">
        <f>U18</f>
        <v>0</v>
      </c>
      <c r="V17" s="20">
        <v>0</v>
      </c>
      <c r="W17" s="20">
        <f>W18</f>
        <v>2.2000000000000002</v>
      </c>
      <c r="X17" s="20">
        <f>X18</f>
        <v>2.2000000000000002</v>
      </c>
      <c r="Y17" s="20">
        <f>X17/W17*100</f>
        <v>100</v>
      </c>
      <c r="Z17" s="20">
        <f>Z18</f>
        <v>0</v>
      </c>
      <c r="AA17" s="20">
        <f>AA18</f>
        <v>0</v>
      </c>
      <c r="AB17" s="20">
        <v>0</v>
      </c>
      <c r="AC17" s="20">
        <f>AC18</f>
        <v>0</v>
      </c>
      <c r="AD17" s="20">
        <f>AD18</f>
        <v>0</v>
      </c>
      <c r="AE17" s="20">
        <v>0</v>
      </c>
      <c r="AF17" s="20">
        <f>AF18</f>
        <v>0</v>
      </c>
      <c r="AG17" s="20">
        <f>AG18</f>
        <v>0</v>
      </c>
      <c r="AH17" s="20">
        <v>0</v>
      </c>
      <c r="AI17" s="20">
        <f>AI18</f>
        <v>0</v>
      </c>
      <c r="AJ17" s="20">
        <f>AJ18</f>
        <v>0</v>
      </c>
      <c r="AK17" s="20">
        <v>0</v>
      </c>
      <c r="AL17" s="20">
        <f>AL18</f>
        <v>0</v>
      </c>
      <c r="AM17" s="20">
        <f>AM18</f>
        <v>0</v>
      </c>
      <c r="AN17" s="20">
        <v>0</v>
      </c>
      <c r="AO17" s="20">
        <f>AO18</f>
        <v>0</v>
      </c>
      <c r="AP17" s="20">
        <f>AP18</f>
        <v>0</v>
      </c>
      <c r="AQ17" s="20">
        <v>0</v>
      </c>
      <c r="AR17" s="20">
        <f>AR18</f>
        <v>0</v>
      </c>
      <c r="AS17" s="20">
        <f>AS18</f>
        <v>0</v>
      </c>
      <c r="AT17" s="20">
        <v>0</v>
      </c>
      <c r="AU17" s="109" t="s">
        <v>96</v>
      </c>
      <c r="AV17" s="93"/>
    </row>
    <row r="18" spans="1:48" ht="30" customHeight="1">
      <c r="A18" s="54"/>
      <c r="B18" s="57"/>
      <c r="C18" s="60"/>
      <c r="D18" s="60"/>
      <c r="E18" s="21" t="s">
        <v>30</v>
      </c>
      <c r="F18" s="22">
        <f t="shared" ref="F18" si="16">K18+N18+Q18+T18+W18+Z18+AC18+AF18+AI18+AL18+AO18+AR18</f>
        <v>2.2000000000000002</v>
      </c>
      <c r="G18" s="22">
        <f t="shared" ref="G18" si="17">K18+N18+Q18+T18+W18+Z18</f>
        <v>2.2000000000000002</v>
      </c>
      <c r="H18" s="22">
        <f t="shared" ref="H18" si="18">L18+O18+R18+U18+X18+AA18+AD18+AG18+AJ18+AM18+AP18+AS18</f>
        <v>2.2000000000000002</v>
      </c>
      <c r="I18" s="19">
        <f t="shared" si="0"/>
        <v>2.2000000000000002</v>
      </c>
      <c r="J18" s="20">
        <f>H18/F18*100</f>
        <v>100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2.2000000000000002</v>
      </c>
      <c r="X18" s="20">
        <v>2.2000000000000002</v>
      </c>
      <c r="Y18" s="20">
        <f>X18/W18*100</f>
        <v>100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0</v>
      </c>
      <c r="AJ18" s="20">
        <v>0</v>
      </c>
      <c r="AK18" s="20">
        <v>0</v>
      </c>
      <c r="AL18" s="20">
        <v>0</v>
      </c>
      <c r="AM18" s="20">
        <v>0</v>
      </c>
      <c r="AN18" s="20">
        <v>0</v>
      </c>
      <c r="AO18" s="20">
        <v>0</v>
      </c>
      <c r="AP18" s="20">
        <v>0</v>
      </c>
      <c r="AQ18" s="20">
        <v>0</v>
      </c>
      <c r="AR18" s="20">
        <v>0</v>
      </c>
      <c r="AS18" s="20">
        <v>0</v>
      </c>
      <c r="AT18" s="20">
        <v>0</v>
      </c>
      <c r="AU18" s="110"/>
      <c r="AV18" s="94"/>
    </row>
    <row r="19" spans="1:48" ht="30.75" customHeight="1">
      <c r="A19" s="52" t="s">
        <v>36</v>
      </c>
      <c r="B19" s="55" t="s">
        <v>55</v>
      </c>
      <c r="C19" s="58" t="s">
        <v>33</v>
      </c>
      <c r="D19" s="58" t="s">
        <v>53</v>
      </c>
      <c r="E19" s="17" t="s">
        <v>28</v>
      </c>
      <c r="F19" s="20">
        <f>SUM(F20:F20)</f>
        <v>0</v>
      </c>
      <c r="G19" s="20">
        <f>SUM(G20:G20)</f>
        <v>0</v>
      </c>
      <c r="H19" s="20">
        <f>SUM(H20:H20)</f>
        <v>0</v>
      </c>
      <c r="I19" s="19">
        <f t="shared" si="0"/>
        <v>0</v>
      </c>
      <c r="J19" s="20">
        <v>0</v>
      </c>
      <c r="K19" s="20">
        <f>K20</f>
        <v>0</v>
      </c>
      <c r="L19" s="20">
        <f>L20</f>
        <v>0</v>
      </c>
      <c r="M19" s="20">
        <v>0</v>
      </c>
      <c r="N19" s="20">
        <f>N20</f>
        <v>0</v>
      </c>
      <c r="O19" s="20">
        <f>O20</f>
        <v>0</v>
      </c>
      <c r="P19" s="20">
        <v>0</v>
      </c>
      <c r="Q19" s="20">
        <f>Q20</f>
        <v>0</v>
      </c>
      <c r="R19" s="20">
        <f>R20</f>
        <v>0</v>
      </c>
      <c r="S19" s="20">
        <v>0</v>
      </c>
      <c r="T19" s="20">
        <f>T20</f>
        <v>0</v>
      </c>
      <c r="U19" s="20">
        <v>0</v>
      </c>
      <c r="V19" s="20">
        <v>0</v>
      </c>
      <c r="W19" s="20">
        <f>W20</f>
        <v>0</v>
      </c>
      <c r="X19" s="20">
        <f>X20</f>
        <v>0</v>
      </c>
      <c r="Y19" s="20">
        <v>0</v>
      </c>
      <c r="Z19" s="20">
        <f>Z20</f>
        <v>0</v>
      </c>
      <c r="AA19" s="20">
        <f>AA20</f>
        <v>0</v>
      </c>
      <c r="AB19" s="20">
        <v>0</v>
      </c>
      <c r="AC19" s="20">
        <f>AC20</f>
        <v>0</v>
      </c>
      <c r="AD19" s="20">
        <f>AD20</f>
        <v>0</v>
      </c>
      <c r="AE19" s="20">
        <v>0</v>
      </c>
      <c r="AF19" s="20">
        <f>AF20</f>
        <v>0</v>
      </c>
      <c r="AG19" s="20">
        <f>AG20</f>
        <v>0</v>
      </c>
      <c r="AH19" s="20">
        <v>0</v>
      </c>
      <c r="AI19" s="20">
        <f>AI20</f>
        <v>0</v>
      </c>
      <c r="AJ19" s="20">
        <f>AJ20</f>
        <v>0</v>
      </c>
      <c r="AK19" s="20">
        <v>0</v>
      </c>
      <c r="AL19" s="20">
        <f>AL20</f>
        <v>0</v>
      </c>
      <c r="AM19" s="20">
        <f>AM20</f>
        <v>0</v>
      </c>
      <c r="AN19" s="20">
        <v>0</v>
      </c>
      <c r="AO19" s="20">
        <f>AO20</f>
        <v>0</v>
      </c>
      <c r="AP19" s="20">
        <f>AP20</f>
        <v>0</v>
      </c>
      <c r="AQ19" s="20">
        <v>0</v>
      </c>
      <c r="AR19" s="20">
        <f>AR20</f>
        <v>0</v>
      </c>
      <c r="AS19" s="20">
        <f>AS20</f>
        <v>0</v>
      </c>
      <c r="AT19" s="20">
        <v>0</v>
      </c>
      <c r="AU19" s="111" t="s">
        <v>92</v>
      </c>
      <c r="AV19" s="93"/>
    </row>
    <row r="20" spans="1:48" ht="31.9" customHeight="1">
      <c r="A20" s="54"/>
      <c r="B20" s="57"/>
      <c r="C20" s="60"/>
      <c r="D20" s="60"/>
      <c r="E20" s="21" t="s">
        <v>30</v>
      </c>
      <c r="F20" s="20">
        <f t="shared" ref="F20" si="19">K20+N20+Q20+T20+W20+Z20+AC20+AF20+AI20+AL20+AO20+AR20</f>
        <v>0</v>
      </c>
      <c r="G20" s="20">
        <f t="shared" ref="G20" si="20">K20+N20+Q20+T20+W20+Z20</f>
        <v>0</v>
      </c>
      <c r="H20" s="20">
        <f t="shared" ref="H20" si="21">L20+O20+R20+U20+X20+AA20+AD20+AG20+AJ20+AM20+AP20+AS20</f>
        <v>0</v>
      </c>
      <c r="I20" s="19">
        <f t="shared" si="0"/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/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112"/>
      <c r="AV20" s="94"/>
    </row>
    <row r="21" spans="1:48" ht="32.85" customHeight="1">
      <c r="A21" s="52" t="s">
        <v>56</v>
      </c>
      <c r="B21" s="104" t="s">
        <v>50</v>
      </c>
      <c r="C21" s="58" t="s">
        <v>51</v>
      </c>
      <c r="D21" s="58">
        <v>2</v>
      </c>
      <c r="E21" s="17" t="s">
        <v>28</v>
      </c>
      <c r="F21" s="22">
        <f>SUM(F22:F22)</f>
        <v>53.3</v>
      </c>
      <c r="G21" s="22">
        <f t="shared" si="14"/>
        <v>0</v>
      </c>
      <c r="H21" s="22">
        <f>SUM(H22:H22)</f>
        <v>0</v>
      </c>
      <c r="I21" s="19">
        <f t="shared" si="0"/>
        <v>0</v>
      </c>
      <c r="J21" s="20">
        <f>H21/F21*100</f>
        <v>0</v>
      </c>
      <c r="K21" s="20">
        <f>K22</f>
        <v>0</v>
      </c>
      <c r="L21" s="20">
        <f>L22</f>
        <v>0</v>
      </c>
      <c r="M21" s="20">
        <v>0</v>
      </c>
      <c r="N21" s="20">
        <f>N22</f>
        <v>0</v>
      </c>
      <c r="O21" s="20">
        <f>O22</f>
        <v>0</v>
      </c>
      <c r="P21" s="20">
        <v>0</v>
      </c>
      <c r="Q21" s="20">
        <f>Q22</f>
        <v>0</v>
      </c>
      <c r="R21" s="20">
        <f>R22</f>
        <v>0</v>
      </c>
      <c r="S21" s="20">
        <v>0</v>
      </c>
      <c r="T21" s="20">
        <f>T22</f>
        <v>0</v>
      </c>
      <c r="U21" s="20">
        <f>U22</f>
        <v>0</v>
      </c>
      <c r="V21" s="20">
        <v>0</v>
      </c>
      <c r="W21" s="20">
        <f>W22</f>
        <v>0</v>
      </c>
      <c r="X21" s="20">
        <f>X22</f>
        <v>0</v>
      </c>
      <c r="Y21" s="20">
        <v>0</v>
      </c>
      <c r="Z21" s="20">
        <f>Z22</f>
        <v>0</v>
      </c>
      <c r="AA21" s="20">
        <f>AA22</f>
        <v>0</v>
      </c>
      <c r="AB21" s="20">
        <v>0</v>
      </c>
      <c r="AC21" s="20">
        <f>AC22</f>
        <v>0</v>
      </c>
      <c r="AD21" s="20">
        <f>AD22</f>
        <v>0</v>
      </c>
      <c r="AE21" s="20">
        <v>0</v>
      </c>
      <c r="AF21" s="20">
        <f>AF22</f>
        <v>53.3</v>
      </c>
      <c r="AG21" s="20">
        <f>AG22</f>
        <v>0</v>
      </c>
      <c r="AH21" s="20">
        <v>0</v>
      </c>
      <c r="AI21" s="20">
        <f>AI22</f>
        <v>0</v>
      </c>
      <c r="AJ21" s="20">
        <f>AJ22</f>
        <v>0</v>
      </c>
      <c r="AK21" s="20">
        <v>0</v>
      </c>
      <c r="AL21" s="20">
        <f>AL22</f>
        <v>0</v>
      </c>
      <c r="AM21" s="20">
        <f>AM22</f>
        <v>0</v>
      </c>
      <c r="AN21" s="20">
        <v>0</v>
      </c>
      <c r="AO21" s="20">
        <f>AO22</f>
        <v>0</v>
      </c>
      <c r="AP21" s="20">
        <f>AP22</f>
        <v>0</v>
      </c>
      <c r="AQ21" s="20">
        <v>0</v>
      </c>
      <c r="AR21" s="20">
        <f>AR22</f>
        <v>0</v>
      </c>
      <c r="AS21" s="20">
        <f>AS22</f>
        <v>0</v>
      </c>
      <c r="AT21" s="20">
        <v>0</v>
      </c>
      <c r="AU21" s="104" t="s">
        <v>91</v>
      </c>
      <c r="AV21" s="93"/>
    </row>
    <row r="22" spans="1:48" ht="33.950000000000003" customHeight="1">
      <c r="A22" s="54"/>
      <c r="B22" s="106"/>
      <c r="C22" s="60"/>
      <c r="D22" s="60"/>
      <c r="E22" s="21" t="s">
        <v>30</v>
      </c>
      <c r="F22" s="22">
        <f t="shared" ref="F22" si="22">K22+N22+Q22+T22+W22+Z22+AC22+AF22+AI22+AL22+AO22+AR22</f>
        <v>53.3</v>
      </c>
      <c r="G22" s="22">
        <f t="shared" si="14"/>
        <v>0</v>
      </c>
      <c r="H22" s="22">
        <f t="shared" ref="H22" si="23">L22+O22+R22+U22+X22+AA22+AD22+AG22+AJ22+AM22+AP22+AS22</f>
        <v>0</v>
      </c>
      <c r="I22" s="19">
        <f t="shared" si="0"/>
        <v>0</v>
      </c>
      <c r="J22" s="20">
        <f>H22/F22*100</f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53.3</v>
      </c>
      <c r="AG22" s="20">
        <v>0</v>
      </c>
      <c r="AH22" s="20">
        <v>0</v>
      </c>
      <c r="AI22" s="20">
        <v>0</v>
      </c>
      <c r="AJ22" s="20">
        <v>0</v>
      </c>
      <c r="AK22" s="20">
        <v>0</v>
      </c>
      <c r="AL22" s="20">
        <v>0</v>
      </c>
      <c r="AM22" s="20">
        <v>0</v>
      </c>
      <c r="AN22" s="20">
        <v>0</v>
      </c>
      <c r="AO22" s="20">
        <v>0</v>
      </c>
      <c r="AP22" s="20">
        <v>0</v>
      </c>
      <c r="AQ22" s="20">
        <v>0</v>
      </c>
      <c r="AR22" s="20">
        <v>0</v>
      </c>
      <c r="AS22" s="20">
        <v>0</v>
      </c>
      <c r="AT22" s="20">
        <v>0</v>
      </c>
      <c r="AU22" s="106"/>
      <c r="AV22" s="94"/>
    </row>
    <row r="23" spans="1:48" ht="66.400000000000006" customHeight="1">
      <c r="A23" s="101" t="s">
        <v>58</v>
      </c>
      <c r="B23" s="104" t="s">
        <v>57</v>
      </c>
      <c r="C23" s="58" t="s">
        <v>72</v>
      </c>
      <c r="D23" s="58">
        <v>2</v>
      </c>
      <c r="E23" s="17" t="s">
        <v>28</v>
      </c>
      <c r="F23" s="20">
        <f>SUM(F24:F24)</f>
        <v>0</v>
      </c>
      <c r="G23" s="20">
        <f t="shared" si="14"/>
        <v>0</v>
      </c>
      <c r="H23" s="20">
        <f>SUM(H24:H24)</f>
        <v>0</v>
      </c>
      <c r="I23" s="19">
        <f t="shared" si="0"/>
        <v>0</v>
      </c>
      <c r="J23" s="20">
        <v>0</v>
      </c>
      <c r="K23" s="20">
        <f>K24</f>
        <v>0</v>
      </c>
      <c r="L23" s="20">
        <f>L24</f>
        <v>0</v>
      </c>
      <c r="M23" s="20">
        <v>0</v>
      </c>
      <c r="N23" s="20">
        <f>N24</f>
        <v>0</v>
      </c>
      <c r="O23" s="20">
        <f>O24</f>
        <v>0</v>
      </c>
      <c r="P23" s="20">
        <v>0</v>
      </c>
      <c r="Q23" s="20">
        <f>Q24</f>
        <v>0</v>
      </c>
      <c r="R23" s="20">
        <f>R24</f>
        <v>0</v>
      </c>
      <c r="S23" s="20">
        <v>0</v>
      </c>
      <c r="T23" s="20">
        <f>T24</f>
        <v>0</v>
      </c>
      <c r="U23" s="20">
        <f>U24</f>
        <v>0</v>
      </c>
      <c r="V23" s="20">
        <v>0</v>
      </c>
      <c r="W23" s="20">
        <f>W24</f>
        <v>0</v>
      </c>
      <c r="X23" s="20">
        <f>X24</f>
        <v>0</v>
      </c>
      <c r="Y23" s="20">
        <v>0</v>
      </c>
      <c r="Z23" s="20">
        <f>Z24</f>
        <v>0</v>
      </c>
      <c r="AA23" s="20">
        <f>AA24</f>
        <v>0</v>
      </c>
      <c r="AB23" s="20">
        <v>0</v>
      </c>
      <c r="AC23" s="20">
        <f>AC24</f>
        <v>0</v>
      </c>
      <c r="AD23" s="20">
        <f>AD24</f>
        <v>0</v>
      </c>
      <c r="AE23" s="20">
        <v>0</v>
      </c>
      <c r="AF23" s="20">
        <f>AF24</f>
        <v>0</v>
      </c>
      <c r="AG23" s="20">
        <f>AG24</f>
        <v>0</v>
      </c>
      <c r="AH23" s="20">
        <v>0</v>
      </c>
      <c r="AI23" s="20">
        <f>AI24</f>
        <v>0</v>
      </c>
      <c r="AJ23" s="20">
        <f>AJ24</f>
        <v>0</v>
      </c>
      <c r="AK23" s="20">
        <v>0</v>
      </c>
      <c r="AL23" s="20">
        <f>AL24</f>
        <v>0</v>
      </c>
      <c r="AM23" s="20">
        <f>AM24</f>
        <v>0</v>
      </c>
      <c r="AN23" s="20">
        <v>0</v>
      </c>
      <c r="AO23" s="20">
        <f>AO24</f>
        <v>0</v>
      </c>
      <c r="AP23" s="20">
        <f>AP24</f>
        <v>0</v>
      </c>
      <c r="AQ23" s="20">
        <v>0</v>
      </c>
      <c r="AR23" s="20">
        <f>AR24</f>
        <v>0</v>
      </c>
      <c r="AS23" s="20">
        <f>AS24</f>
        <v>0</v>
      </c>
      <c r="AT23" s="20">
        <v>0</v>
      </c>
      <c r="AU23" s="104" t="s">
        <v>90</v>
      </c>
      <c r="AV23" s="93"/>
    </row>
    <row r="24" spans="1:48" ht="49.5" customHeight="1">
      <c r="A24" s="103"/>
      <c r="B24" s="106"/>
      <c r="C24" s="60"/>
      <c r="D24" s="60"/>
      <c r="E24" s="21" t="s">
        <v>30</v>
      </c>
      <c r="F24" s="20">
        <f t="shared" ref="F24" si="24">K24+N24+Q24+T24+W24+Z24+AC24+AF24+AI24+AL24+AO24+AR24</f>
        <v>0</v>
      </c>
      <c r="G24" s="20">
        <f t="shared" si="14"/>
        <v>0</v>
      </c>
      <c r="H24" s="20">
        <f t="shared" ref="H24" si="25">L24+O24+R24+U24+X24+AA24+AD24+AG24+AJ24+AM24+AP24+AS24</f>
        <v>0</v>
      </c>
      <c r="I24" s="19">
        <f t="shared" si="0"/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  <c r="AJ24" s="20">
        <v>0</v>
      </c>
      <c r="AK24" s="20">
        <v>0</v>
      </c>
      <c r="AL24" s="20">
        <v>0</v>
      </c>
      <c r="AM24" s="20">
        <v>0</v>
      </c>
      <c r="AN24" s="20">
        <v>0</v>
      </c>
      <c r="AO24" s="20">
        <v>0</v>
      </c>
      <c r="AP24" s="20">
        <v>0</v>
      </c>
      <c r="AQ24" s="20">
        <v>0</v>
      </c>
      <c r="AR24" s="20">
        <v>0</v>
      </c>
      <c r="AS24" s="20">
        <v>0</v>
      </c>
      <c r="AT24" s="20">
        <v>0</v>
      </c>
      <c r="AU24" s="106"/>
      <c r="AV24" s="94"/>
    </row>
    <row r="25" spans="1:48" ht="32.85" customHeight="1">
      <c r="A25" s="101" t="s">
        <v>59</v>
      </c>
      <c r="B25" s="104" t="s">
        <v>51</v>
      </c>
      <c r="C25" s="58" t="s">
        <v>51</v>
      </c>
      <c r="D25" s="58">
        <v>2</v>
      </c>
      <c r="E25" s="17" t="s">
        <v>28</v>
      </c>
      <c r="F25" s="22">
        <f>SUM(F26:F26)</f>
        <v>53.3</v>
      </c>
      <c r="G25" s="22">
        <f t="shared" si="14"/>
        <v>0</v>
      </c>
      <c r="H25" s="22">
        <f>SUM(H26:H26)</f>
        <v>0</v>
      </c>
      <c r="I25" s="19">
        <f t="shared" si="0"/>
        <v>0</v>
      </c>
      <c r="J25" s="20">
        <f>H25/F25*100</f>
        <v>0</v>
      </c>
      <c r="K25" s="20">
        <f>K26</f>
        <v>0</v>
      </c>
      <c r="L25" s="20">
        <f>L26</f>
        <v>0</v>
      </c>
      <c r="M25" s="20">
        <v>0</v>
      </c>
      <c r="N25" s="20">
        <f>N26</f>
        <v>0</v>
      </c>
      <c r="O25" s="20">
        <f>O26</f>
        <v>0</v>
      </c>
      <c r="P25" s="20">
        <v>0</v>
      </c>
      <c r="Q25" s="20">
        <f>Q26</f>
        <v>0</v>
      </c>
      <c r="R25" s="20">
        <f>R26</f>
        <v>0</v>
      </c>
      <c r="S25" s="20">
        <v>0</v>
      </c>
      <c r="T25" s="20">
        <f>T26</f>
        <v>0</v>
      </c>
      <c r="U25" s="20">
        <f>U26</f>
        <v>0</v>
      </c>
      <c r="V25" s="20">
        <v>0</v>
      </c>
      <c r="W25" s="20">
        <f>W26</f>
        <v>0</v>
      </c>
      <c r="X25" s="20">
        <f>X26</f>
        <v>0</v>
      </c>
      <c r="Y25" s="20">
        <v>0</v>
      </c>
      <c r="Z25" s="20">
        <f>Z26</f>
        <v>0</v>
      </c>
      <c r="AA25" s="20">
        <f>AA26</f>
        <v>0</v>
      </c>
      <c r="AB25" s="20">
        <v>0</v>
      </c>
      <c r="AC25" s="20">
        <f>AC26</f>
        <v>0</v>
      </c>
      <c r="AD25" s="20">
        <f>AD26</f>
        <v>0</v>
      </c>
      <c r="AE25" s="20">
        <v>0</v>
      </c>
      <c r="AF25" s="20">
        <f>AF26</f>
        <v>53.3</v>
      </c>
      <c r="AG25" s="20">
        <f>AG26</f>
        <v>0</v>
      </c>
      <c r="AH25" s="20">
        <v>0</v>
      </c>
      <c r="AI25" s="20">
        <f>AI26</f>
        <v>0</v>
      </c>
      <c r="AJ25" s="20">
        <f>AJ26</f>
        <v>0</v>
      </c>
      <c r="AK25" s="20">
        <v>0</v>
      </c>
      <c r="AL25" s="20">
        <f>AL26</f>
        <v>0</v>
      </c>
      <c r="AM25" s="20">
        <f>AM26</f>
        <v>0</v>
      </c>
      <c r="AN25" s="20">
        <v>0</v>
      </c>
      <c r="AO25" s="20">
        <f>AO26</f>
        <v>0</v>
      </c>
      <c r="AP25" s="20">
        <f>AP26</f>
        <v>0</v>
      </c>
      <c r="AQ25" s="20">
        <v>0</v>
      </c>
      <c r="AR25" s="20">
        <f>AR26</f>
        <v>0</v>
      </c>
      <c r="AS25" s="20">
        <f>AS26</f>
        <v>0</v>
      </c>
      <c r="AT25" s="20">
        <v>0</v>
      </c>
      <c r="AU25" s="107" t="s">
        <v>91</v>
      </c>
      <c r="AV25" s="109"/>
    </row>
    <row r="26" spans="1:48" ht="44.45" customHeight="1">
      <c r="A26" s="103"/>
      <c r="B26" s="106"/>
      <c r="C26" s="60"/>
      <c r="D26" s="60"/>
      <c r="E26" s="21" t="s">
        <v>30</v>
      </c>
      <c r="F26" s="22">
        <f t="shared" ref="F26" si="26">K26+N26+Q26+T26+W26+Z26+AC26+AF26+AI26+AL26+AO26+AR26</f>
        <v>53.3</v>
      </c>
      <c r="G26" s="22">
        <f t="shared" si="14"/>
        <v>0</v>
      </c>
      <c r="H26" s="22">
        <f t="shared" ref="H26" si="27">L26+O26+R26+U26+X26+AA26+AD26+AG26+AJ26+AM26+AP26+AS26</f>
        <v>0</v>
      </c>
      <c r="I26" s="19">
        <f t="shared" si="0"/>
        <v>0</v>
      </c>
      <c r="J26" s="20">
        <f>H26/F26*100</f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53.3</v>
      </c>
      <c r="AG26" s="20">
        <v>0</v>
      </c>
      <c r="AH26" s="20">
        <f>AG26/AF26*100</f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108"/>
      <c r="AV26" s="110"/>
    </row>
    <row r="27" spans="1:48" ht="46.35" customHeight="1">
      <c r="A27" s="101" t="s">
        <v>73</v>
      </c>
      <c r="B27" s="104" t="s">
        <v>74</v>
      </c>
      <c r="C27" s="58" t="s">
        <v>74</v>
      </c>
      <c r="D27" s="58">
        <v>2</v>
      </c>
      <c r="E27" s="17" t="s">
        <v>28</v>
      </c>
      <c r="F27" s="20">
        <f>SUM(F28:F28)</f>
        <v>0</v>
      </c>
      <c r="G27" s="20">
        <f t="shared" si="14"/>
        <v>0</v>
      </c>
      <c r="H27" s="20">
        <f>SUM(H28:H28)</f>
        <v>0</v>
      </c>
      <c r="I27" s="19">
        <f t="shared" si="0"/>
        <v>0</v>
      </c>
      <c r="J27" s="20">
        <v>0</v>
      </c>
      <c r="K27" s="20">
        <f>K28</f>
        <v>0</v>
      </c>
      <c r="L27" s="20">
        <f>L28</f>
        <v>0</v>
      </c>
      <c r="M27" s="20">
        <v>0</v>
      </c>
      <c r="N27" s="20">
        <f>N28</f>
        <v>0</v>
      </c>
      <c r="O27" s="20">
        <f>O28</f>
        <v>0</v>
      </c>
      <c r="P27" s="20">
        <v>0</v>
      </c>
      <c r="Q27" s="20">
        <f>Q28</f>
        <v>0</v>
      </c>
      <c r="R27" s="20">
        <f>R28</f>
        <v>0</v>
      </c>
      <c r="S27" s="20">
        <v>0</v>
      </c>
      <c r="T27" s="20">
        <f>T28</f>
        <v>0</v>
      </c>
      <c r="U27" s="20">
        <f>U28</f>
        <v>0</v>
      </c>
      <c r="V27" s="20">
        <v>0</v>
      </c>
      <c r="W27" s="20">
        <f>W28</f>
        <v>0</v>
      </c>
      <c r="X27" s="20">
        <f>X28</f>
        <v>0</v>
      </c>
      <c r="Y27" s="20">
        <v>0</v>
      </c>
      <c r="Z27" s="20">
        <f>Z28</f>
        <v>0</v>
      </c>
      <c r="AA27" s="20">
        <f>AA28</f>
        <v>0</v>
      </c>
      <c r="AB27" s="20">
        <v>0</v>
      </c>
      <c r="AC27" s="20">
        <f>AC28</f>
        <v>0</v>
      </c>
      <c r="AD27" s="20">
        <f>AD28</f>
        <v>0</v>
      </c>
      <c r="AE27" s="20">
        <v>0</v>
      </c>
      <c r="AF27" s="20">
        <f>AF28</f>
        <v>0</v>
      </c>
      <c r="AG27" s="20">
        <f>AG28</f>
        <v>0</v>
      </c>
      <c r="AH27" s="20">
        <v>0</v>
      </c>
      <c r="AI27" s="20">
        <f>AI28</f>
        <v>0</v>
      </c>
      <c r="AJ27" s="20">
        <f>AJ28</f>
        <v>0</v>
      </c>
      <c r="AK27" s="20">
        <v>0</v>
      </c>
      <c r="AL27" s="20">
        <f>AL28</f>
        <v>0</v>
      </c>
      <c r="AM27" s="20">
        <f>AM28</f>
        <v>0</v>
      </c>
      <c r="AN27" s="20">
        <v>0</v>
      </c>
      <c r="AO27" s="20">
        <f>AO28</f>
        <v>0</v>
      </c>
      <c r="AP27" s="20">
        <f>AP28</f>
        <v>0</v>
      </c>
      <c r="AQ27" s="20">
        <v>0</v>
      </c>
      <c r="AR27" s="20">
        <f>AR28</f>
        <v>0</v>
      </c>
      <c r="AS27" s="20">
        <f>AS28</f>
        <v>0</v>
      </c>
      <c r="AT27" s="20">
        <v>0</v>
      </c>
      <c r="AU27" s="104" t="s">
        <v>89</v>
      </c>
      <c r="AV27" s="93"/>
    </row>
    <row r="28" spans="1:48" ht="73.5" customHeight="1">
      <c r="A28" s="103"/>
      <c r="B28" s="106"/>
      <c r="C28" s="60"/>
      <c r="D28" s="60"/>
      <c r="E28" s="21" t="s">
        <v>30</v>
      </c>
      <c r="F28" s="20">
        <f t="shared" ref="F28" si="28">K28+N28+Q28+T28+W28+Z28+AC28+AF28+AI28+AL28+AO28+AR28</f>
        <v>0</v>
      </c>
      <c r="G28" s="20">
        <f t="shared" si="14"/>
        <v>0</v>
      </c>
      <c r="H28" s="20">
        <f t="shared" ref="H28" si="29">L28+O28+R28+U28+X28+AA28+AD28+AG28+AJ28+AM28+AP28+AS28</f>
        <v>0</v>
      </c>
      <c r="I28" s="19">
        <f t="shared" si="0"/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  <c r="AH28" s="20">
        <v>0</v>
      </c>
      <c r="AI28" s="20">
        <v>0</v>
      </c>
      <c r="AJ28" s="20">
        <v>0</v>
      </c>
      <c r="AK28" s="20">
        <v>0</v>
      </c>
      <c r="AL28" s="20">
        <v>0</v>
      </c>
      <c r="AM28" s="20">
        <v>0</v>
      </c>
      <c r="AN28" s="20">
        <v>0</v>
      </c>
      <c r="AO28" s="20">
        <v>0</v>
      </c>
      <c r="AP28" s="20">
        <v>0</v>
      </c>
      <c r="AQ28" s="20">
        <v>0</v>
      </c>
      <c r="AR28" s="20">
        <v>0</v>
      </c>
      <c r="AS28" s="20">
        <v>0</v>
      </c>
      <c r="AT28" s="20">
        <v>0</v>
      </c>
      <c r="AU28" s="106"/>
      <c r="AV28" s="94"/>
    </row>
    <row r="29" spans="1:48" ht="36.950000000000003" customHeight="1">
      <c r="A29" s="101" t="s">
        <v>60</v>
      </c>
      <c r="B29" s="104" t="s">
        <v>61</v>
      </c>
      <c r="C29" s="58" t="s">
        <v>51</v>
      </c>
      <c r="D29" s="58">
        <v>2</v>
      </c>
      <c r="E29" s="17" t="s">
        <v>28</v>
      </c>
      <c r="F29" s="20">
        <f>SUM(F31:F31)</f>
        <v>0</v>
      </c>
      <c r="G29" s="20">
        <f t="shared" si="14"/>
        <v>0</v>
      </c>
      <c r="H29" s="20">
        <f>SUM(H31:H31)</f>
        <v>0</v>
      </c>
      <c r="I29" s="19">
        <f t="shared" si="0"/>
        <v>0</v>
      </c>
      <c r="J29" s="20">
        <v>0</v>
      </c>
      <c r="K29" s="20">
        <f>K31</f>
        <v>0</v>
      </c>
      <c r="L29" s="20">
        <f>L31</f>
        <v>0</v>
      </c>
      <c r="M29" s="20">
        <v>0</v>
      </c>
      <c r="N29" s="20">
        <f>N31</f>
        <v>0</v>
      </c>
      <c r="O29" s="20">
        <f>O31</f>
        <v>0</v>
      </c>
      <c r="P29" s="20">
        <v>0</v>
      </c>
      <c r="Q29" s="20">
        <f>Q31</f>
        <v>0</v>
      </c>
      <c r="R29" s="20">
        <f>R31</f>
        <v>0</v>
      </c>
      <c r="S29" s="20">
        <v>0</v>
      </c>
      <c r="T29" s="20">
        <f>T31</f>
        <v>0</v>
      </c>
      <c r="U29" s="20">
        <f>U31</f>
        <v>0</v>
      </c>
      <c r="V29" s="20">
        <v>0</v>
      </c>
      <c r="W29" s="20">
        <f>W31</f>
        <v>0</v>
      </c>
      <c r="X29" s="20">
        <f>X31</f>
        <v>0</v>
      </c>
      <c r="Y29" s="20">
        <v>0</v>
      </c>
      <c r="Z29" s="20">
        <f>Z31</f>
        <v>0</v>
      </c>
      <c r="AA29" s="20">
        <f>AA31</f>
        <v>0</v>
      </c>
      <c r="AB29" s="20">
        <v>0</v>
      </c>
      <c r="AC29" s="20">
        <f>AC31</f>
        <v>0</v>
      </c>
      <c r="AD29" s="20">
        <f>AD31</f>
        <v>0</v>
      </c>
      <c r="AE29" s="20">
        <v>0</v>
      </c>
      <c r="AF29" s="20">
        <f>AF31</f>
        <v>0</v>
      </c>
      <c r="AG29" s="20">
        <f>AG31</f>
        <v>0</v>
      </c>
      <c r="AH29" s="20">
        <v>0</v>
      </c>
      <c r="AI29" s="20">
        <f>AI31</f>
        <v>0</v>
      </c>
      <c r="AJ29" s="20">
        <f>AJ31</f>
        <v>0</v>
      </c>
      <c r="AK29" s="20">
        <v>0</v>
      </c>
      <c r="AL29" s="20">
        <f>AL31</f>
        <v>0</v>
      </c>
      <c r="AM29" s="20">
        <f>AM31</f>
        <v>0</v>
      </c>
      <c r="AN29" s="20">
        <v>0</v>
      </c>
      <c r="AO29" s="20">
        <f>AO31</f>
        <v>0</v>
      </c>
      <c r="AP29" s="20">
        <f>AP31</f>
        <v>0</v>
      </c>
      <c r="AQ29" s="20">
        <v>0</v>
      </c>
      <c r="AR29" s="20">
        <f>AR31</f>
        <v>0</v>
      </c>
      <c r="AS29" s="20">
        <f>AS31</f>
        <v>0</v>
      </c>
      <c r="AT29" s="20">
        <v>0</v>
      </c>
      <c r="AU29" s="104" t="s">
        <v>88</v>
      </c>
      <c r="AV29" s="93"/>
    </row>
    <row r="30" spans="1:48" ht="32.85" customHeight="1">
      <c r="A30" s="102"/>
      <c r="B30" s="105"/>
      <c r="C30" s="59"/>
      <c r="D30" s="59"/>
      <c r="E30" s="21" t="s">
        <v>78</v>
      </c>
      <c r="F30" s="20">
        <f t="shared" ref="F30:F31" si="30">K30+N30+Q30+T30+W30+Z30+AC30+AF30+AI30+AL30+AO30+AR30</f>
        <v>0</v>
      </c>
      <c r="G30" s="20">
        <f t="shared" si="14"/>
        <v>0</v>
      </c>
      <c r="H30" s="20">
        <f t="shared" ref="H30:H31" si="31">L30+O30+R30+U30+X30+AA30+AD30+AG30+AJ30+AM30+AP30+AS30</f>
        <v>0</v>
      </c>
      <c r="I30" s="19">
        <f t="shared" si="0"/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  <c r="AH30" s="20">
        <v>0</v>
      </c>
      <c r="AI30" s="20">
        <v>0</v>
      </c>
      <c r="AJ30" s="20">
        <v>0</v>
      </c>
      <c r="AK30" s="20">
        <v>0</v>
      </c>
      <c r="AL30" s="20">
        <v>0</v>
      </c>
      <c r="AM30" s="20">
        <v>0</v>
      </c>
      <c r="AN30" s="20">
        <v>0</v>
      </c>
      <c r="AO30" s="20">
        <v>0</v>
      </c>
      <c r="AP30" s="20">
        <v>0</v>
      </c>
      <c r="AQ30" s="20">
        <v>0</v>
      </c>
      <c r="AR30" s="20">
        <v>0</v>
      </c>
      <c r="AS30" s="20">
        <v>0</v>
      </c>
      <c r="AT30" s="20">
        <v>0</v>
      </c>
      <c r="AU30" s="105"/>
      <c r="AV30" s="72"/>
    </row>
    <row r="31" spans="1:48" ht="39.4" customHeight="1">
      <c r="A31" s="103"/>
      <c r="B31" s="106"/>
      <c r="C31" s="60"/>
      <c r="D31" s="60"/>
      <c r="E31" s="21" t="s">
        <v>30</v>
      </c>
      <c r="F31" s="20">
        <f t="shared" si="30"/>
        <v>0</v>
      </c>
      <c r="G31" s="20">
        <f t="shared" si="14"/>
        <v>0</v>
      </c>
      <c r="H31" s="20">
        <f t="shared" si="31"/>
        <v>0</v>
      </c>
      <c r="I31" s="19">
        <f t="shared" si="0"/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20">
        <v>0</v>
      </c>
      <c r="AI31" s="20">
        <v>0</v>
      </c>
      <c r="AJ31" s="20">
        <v>0</v>
      </c>
      <c r="AK31" s="20">
        <v>0</v>
      </c>
      <c r="AL31" s="20">
        <v>0</v>
      </c>
      <c r="AM31" s="20">
        <v>0</v>
      </c>
      <c r="AN31" s="20">
        <v>0</v>
      </c>
      <c r="AO31" s="20">
        <v>0</v>
      </c>
      <c r="AP31" s="20">
        <v>0</v>
      </c>
      <c r="AQ31" s="20">
        <v>0</v>
      </c>
      <c r="AR31" s="20">
        <v>0</v>
      </c>
      <c r="AS31" s="20">
        <v>0</v>
      </c>
      <c r="AT31" s="20">
        <v>0</v>
      </c>
      <c r="AU31" s="106"/>
      <c r="AV31" s="94"/>
    </row>
    <row r="32" spans="1:48" ht="32.85" customHeight="1">
      <c r="A32" s="52" t="s">
        <v>62</v>
      </c>
      <c r="B32" s="55" t="s">
        <v>52</v>
      </c>
      <c r="C32" s="58" t="s">
        <v>51</v>
      </c>
      <c r="D32" s="58">
        <v>4</v>
      </c>
      <c r="E32" s="17" t="s">
        <v>28</v>
      </c>
      <c r="F32" s="22">
        <f>SUM(F33:F33)</f>
        <v>24546.500000000004</v>
      </c>
      <c r="G32" s="22">
        <f t="shared" si="14"/>
        <v>10587.7</v>
      </c>
      <c r="H32" s="22">
        <f>SUM(H33:H33)</f>
        <v>10399.599999999999</v>
      </c>
      <c r="I32" s="19">
        <f t="shared" si="0"/>
        <v>10399.599999999999</v>
      </c>
      <c r="J32" s="20">
        <f>H32/F32*100</f>
        <v>42.366936223086782</v>
      </c>
      <c r="K32" s="20">
        <f>K33</f>
        <v>377.2</v>
      </c>
      <c r="L32" s="20">
        <f>L33</f>
        <v>949</v>
      </c>
      <c r="M32" s="20">
        <f>L32/K32*100</f>
        <v>251.59066808059384</v>
      </c>
      <c r="N32" s="20">
        <f>N33</f>
        <v>2648.1</v>
      </c>
      <c r="O32" s="20">
        <f>O33</f>
        <v>1940.5</v>
      </c>
      <c r="P32" s="20">
        <f>O32/N32*100</f>
        <v>73.278954722253701</v>
      </c>
      <c r="Q32" s="20">
        <f>Q33</f>
        <v>1589.1</v>
      </c>
      <c r="R32" s="20">
        <f>R33</f>
        <v>1619.5</v>
      </c>
      <c r="S32" s="20">
        <f>R32/Q32*100</f>
        <v>101.91303253413884</v>
      </c>
      <c r="T32" s="20">
        <f>T33</f>
        <v>2654.1</v>
      </c>
      <c r="U32" s="20">
        <f>U33</f>
        <v>2250.9</v>
      </c>
      <c r="V32" s="20">
        <f>U32/T32*100</f>
        <v>84.808409630383181</v>
      </c>
      <c r="W32" s="20">
        <f>W33</f>
        <v>1766.7</v>
      </c>
      <c r="X32" s="20">
        <f>X33</f>
        <v>1767.4</v>
      </c>
      <c r="Y32" s="20">
        <f>X32/W32*100</f>
        <v>100.03962189392652</v>
      </c>
      <c r="Z32" s="20">
        <f>Z33</f>
        <v>1552.5</v>
      </c>
      <c r="AA32" s="20">
        <f>AA33</f>
        <v>1872.3</v>
      </c>
      <c r="AB32" s="20">
        <f>AA32/Z32*100</f>
        <v>120.59903381642512</v>
      </c>
      <c r="AC32" s="20">
        <f>AC33</f>
        <v>4159.1000000000004</v>
      </c>
      <c r="AD32" s="20">
        <f>AD33</f>
        <v>0</v>
      </c>
      <c r="AE32" s="20">
        <f>AD32/AC32*100</f>
        <v>0</v>
      </c>
      <c r="AF32" s="20">
        <f>AF33</f>
        <v>2711.5</v>
      </c>
      <c r="AG32" s="20">
        <f>AG33</f>
        <v>0</v>
      </c>
      <c r="AH32" s="20">
        <f>AG32/AF32*100</f>
        <v>0</v>
      </c>
      <c r="AI32" s="20">
        <f>AI33</f>
        <v>1890.2</v>
      </c>
      <c r="AJ32" s="20">
        <f>AJ33</f>
        <v>0</v>
      </c>
      <c r="AK32" s="20">
        <f>AJ32/AI32*100</f>
        <v>0</v>
      </c>
      <c r="AL32" s="20">
        <f>AL33</f>
        <v>1656</v>
      </c>
      <c r="AM32" s="20">
        <f>AM33</f>
        <v>0</v>
      </c>
      <c r="AN32" s="20">
        <f>AM32/AL32*100</f>
        <v>0</v>
      </c>
      <c r="AO32" s="20">
        <f>AO33</f>
        <v>1285.4000000000001</v>
      </c>
      <c r="AP32" s="20">
        <f>AP33</f>
        <v>0</v>
      </c>
      <c r="AQ32" s="20">
        <f>AP32/AO32*100</f>
        <v>0</v>
      </c>
      <c r="AR32" s="20">
        <f>AR33</f>
        <v>2256.6</v>
      </c>
      <c r="AS32" s="20">
        <f>AS33</f>
        <v>0</v>
      </c>
      <c r="AT32" s="20">
        <f>AS32/AR32*100</f>
        <v>0</v>
      </c>
      <c r="AU32" s="97" t="s">
        <v>95</v>
      </c>
      <c r="AV32" s="99"/>
    </row>
    <row r="33" spans="1:48" ht="62.1" customHeight="1">
      <c r="A33" s="54"/>
      <c r="B33" s="57"/>
      <c r="C33" s="60"/>
      <c r="D33" s="60"/>
      <c r="E33" s="21" t="s">
        <v>30</v>
      </c>
      <c r="F33" s="22">
        <f>K33+N33+Q33+T33+W33+Z33+AC33+AF33+AI33+AL33+AO33+AR33</f>
        <v>24546.500000000004</v>
      </c>
      <c r="G33" s="22">
        <f t="shared" si="14"/>
        <v>10587.7</v>
      </c>
      <c r="H33" s="22">
        <f>L33+O33+R33+U33+X33+AA33+AD33+AG33+AJ33+AM33+AP33+AS33</f>
        <v>10399.599999999999</v>
      </c>
      <c r="I33" s="19">
        <f t="shared" si="0"/>
        <v>10399.599999999999</v>
      </c>
      <c r="J33" s="20">
        <f>H33/F33*100</f>
        <v>42.366936223086782</v>
      </c>
      <c r="K33" s="20">
        <v>377.2</v>
      </c>
      <c r="L33" s="20">
        <v>949</v>
      </c>
      <c r="M33" s="20">
        <f>L33/K33*100</f>
        <v>251.59066808059384</v>
      </c>
      <c r="N33" s="20">
        <v>2648.1</v>
      </c>
      <c r="O33" s="20">
        <v>1940.5</v>
      </c>
      <c r="P33" s="20">
        <f>O33/N33*100</f>
        <v>73.278954722253701</v>
      </c>
      <c r="Q33" s="20">
        <v>1589.1</v>
      </c>
      <c r="R33" s="20">
        <v>1619.5</v>
      </c>
      <c r="S33" s="20">
        <f>R33/Q33*100</f>
        <v>101.91303253413884</v>
      </c>
      <c r="T33" s="20">
        <v>2654.1</v>
      </c>
      <c r="U33" s="20">
        <v>2250.9</v>
      </c>
      <c r="V33" s="20">
        <f>U33/T33*100</f>
        <v>84.808409630383181</v>
      </c>
      <c r="W33" s="20">
        <v>1766.7</v>
      </c>
      <c r="X33" s="20">
        <v>1767.4</v>
      </c>
      <c r="Y33" s="20">
        <f>X33/W33*100</f>
        <v>100.03962189392652</v>
      </c>
      <c r="Z33" s="20">
        <v>1552.5</v>
      </c>
      <c r="AA33" s="20">
        <v>1872.3</v>
      </c>
      <c r="AB33" s="20">
        <f>AA33/Z33*100</f>
        <v>120.59903381642512</v>
      </c>
      <c r="AC33" s="20">
        <v>4159.1000000000004</v>
      </c>
      <c r="AD33" s="20"/>
      <c r="AE33" s="20">
        <f>AD33/AC33*100</f>
        <v>0</v>
      </c>
      <c r="AF33" s="20">
        <v>2711.5</v>
      </c>
      <c r="AG33" s="20"/>
      <c r="AH33" s="20">
        <f>AG33/AF33*100</f>
        <v>0</v>
      </c>
      <c r="AI33" s="20">
        <v>1890.2</v>
      </c>
      <c r="AJ33" s="20"/>
      <c r="AK33" s="20">
        <f>AJ33/AI33*100</f>
        <v>0</v>
      </c>
      <c r="AL33" s="20">
        <v>1656</v>
      </c>
      <c r="AM33" s="20"/>
      <c r="AN33" s="20">
        <f>AM33/AL33*100</f>
        <v>0</v>
      </c>
      <c r="AO33" s="20">
        <v>1285.4000000000001</v>
      </c>
      <c r="AP33" s="20"/>
      <c r="AQ33" s="20">
        <f>AP33/AO33*100</f>
        <v>0</v>
      </c>
      <c r="AR33" s="20">
        <v>2256.6</v>
      </c>
      <c r="AS33" s="20"/>
      <c r="AT33" s="20">
        <f>AS33/AR33*100</f>
        <v>0</v>
      </c>
      <c r="AU33" s="98"/>
      <c r="AV33" s="100"/>
    </row>
    <row r="34" spans="1:48" ht="33.200000000000003" customHeight="1">
      <c r="A34" s="52" t="s">
        <v>63</v>
      </c>
      <c r="B34" s="55" t="s">
        <v>64</v>
      </c>
      <c r="C34" s="58" t="s">
        <v>65</v>
      </c>
      <c r="D34" s="58">
        <v>4</v>
      </c>
      <c r="E34" s="17" t="s">
        <v>28</v>
      </c>
      <c r="F34" s="20">
        <f>SUM(F35:F35)</f>
        <v>0</v>
      </c>
      <c r="G34" s="20">
        <f t="shared" si="14"/>
        <v>0</v>
      </c>
      <c r="H34" s="20">
        <f>SUM(H35:H35)</f>
        <v>0</v>
      </c>
      <c r="I34" s="19">
        <f t="shared" si="0"/>
        <v>0</v>
      </c>
      <c r="J34" s="20">
        <v>0</v>
      </c>
      <c r="K34" s="20">
        <f>K35</f>
        <v>0</v>
      </c>
      <c r="L34" s="20">
        <f>L35</f>
        <v>0</v>
      </c>
      <c r="M34" s="20">
        <v>0</v>
      </c>
      <c r="N34" s="20">
        <f>N35</f>
        <v>0</v>
      </c>
      <c r="O34" s="20">
        <f>O35</f>
        <v>0</v>
      </c>
      <c r="P34" s="20">
        <v>0</v>
      </c>
      <c r="Q34" s="20">
        <f>Q35</f>
        <v>0</v>
      </c>
      <c r="R34" s="20">
        <f>R35</f>
        <v>0</v>
      </c>
      <c r="S34" s="20">
        <v>0</v>
      </c>
      <c r="T34" s="20">
        <f>T35</f>
        <v>0</v>
      </c>
      <c r="U34" s="20">
        <f>U35</f>
        <v>0</v>
      </c>
      <c r="V34" s="20">
        <v>0</v>
      </c>
      <c r="W34" s="20">
        <f>W35</f>
        <v>0</v>
      </c>
      <c r="X34" s="20">
        <f>X35</f>
        <v>0</v>
      </c>
      <c r="Y34" s="20">
        <v>0</v>
      </c>
      <c r="Z34" s="20">
        <f>Z35</f>
        <v>0</v>
      </c>
      <c r="AA34" s="20">
        <f>AA35</f>
        <v>0</v>
      </c>
      <c r="AB34" s="20">
        <v>0</v>
      </c>
      <c r="AC34" s="20">
        <f>AC35</f>
        <v>0</v>
      </c>
      <c r="AD34" s="20">
        <f>AD35</f>
        <v>0</v>
      </c>
      <c r="AE34" s="20">
        <v>0</v>
      </c>
      <c r="AF34" s="20">
        <f>AF35</f>
        <v>0</v>
      </c>
      <c r="AG34" s="20">
        <f>AG35</f>
        <v>0</v>
      </c>
      <c r="AH34" s="20">
        <v>0</v>
      </c>
      <c r="AI34" s="20">
        <f>AI35</f>
        <v>0</v>
      </c>
      <c r="AJ34" s="20">
        <f>AJ35</f>
        <v>0</v>
      </c>
      <c r="AK34" s="20">
        <v>0</v>
      </c>
      <c r="AL34" s="20">
        <f>AL35</f>
        <v>0</v>
      </c>
      <c r="AM34" s="20">
        <f>AM35</f>
        <v>0</v>
      </c>
      <c r="AN34" s="20">
        <v>0</v>
      </c>
      <c r="AO34" s="20">
        <f>AO35</f>
        <v>0</v>
      </c>
      <c r="AP34" s="20">
        <f>AP35</f>
        <v>0</v>
      </c>
      <c r="AQ34" s="20">
        <v>0</v>
      </c>
      <c r="AR34" s="20">
        <f>AR35</f>
        <v>0</v>
      </c>
      <c r="AS34" s="20">
        <f>AS35</f>
        <v>0</v>
      </c>
      <c r="AT34" s="20">
        <v>0</v>
      </c>
      <c r="AU34" s="95"/>
      <c r="AV34" s="93"/>
    </row>
    <row r="35" spans="1:48" ht="31.9" customHeight="1">
      <c r="A35" s="54"/>
      <c r="B35" s="57"/>
      <c r="C35" s="60"/>
      <c r="D35" s="60"/>
      <c r="E35" s="21" t="s">
        <v>30</v>
      </c>
      <c r="F35" s="20">
        <f t="shared" ref="F35" si="32">K35+N35+Q35+T35+W35+Z35+AC35+AF35+AI35+AL35+AO35+AR35</f>
        <v>0</v>
      </c>
      <c r="G35" s="20">
        <f t="shared" si="14"/>
        <v>0</v>
      </c>
      <c r="H35" s="20">
        <f t="shared" ref="H35" si="33">L35+O35+R35+U35+X35+AA35+AD35+AG35+AJ35+AM35+AP35+AS35</f>
        <v>0</v>
      </c>
      <c r="I35" s="19">
        <f t="shared" si="0"/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96"/>
      <c r="AV35" s="94"/>
    </row>
    <row r="36" spans="1:48" ht="36.6" customHeight="1">
      <c r="A36" s="52" t="s">
        <v>77</v>
      </c>
      <c r="B36" s="55" t="s">
        <v>79</v>
      </c>
      <c r="C36" s="58" t="s">
        <v>72</v>
      </c>
      <c r="D36" s="58" t="s">
        <v>53</v>
      </c>
      <c r="E36" s="17" t="s">
        <v>28</v>
      </c>
      <c r="F36" s="22">
        <f>SUM(F37:F37)</f>
        <v>828.5</v>
      </c>
      <c r="G36" s="22">
        <f t="shared" si="14"/>
        <v>0</v>
      </c>
      <c r="H36" s="22">
        <f>SUM(H37:H37)</f>
        <v>0</v>
      </c>
      <c r="I36" s="19">
        <f t="shared" si="0"/>
        <v>0</v>
      </c>
      <c r="J36" s="19">
        <f>H36/F36*100</f>
        <v>0</v>
      </c>
      <c r="K36" s="20">
        <f>K37</f>
        <v>0</v>
      </c>
      <c r="L36" s="20">
        <f>L37</f>
        <v>0</v>
      </c>
      <c r="M36" s="20">
        <v>0</v>
      </c>
      <c r="N36" s="20">
        <f>N37</f>
        <v>0</v>
      </c>
      <c r="O36" s="20">
        <f>O37</f>
        <v>0</v>
      </c>
      <c r="P36" s="20">
        <v>0</v>
      </c>
      <c r="Q36" s="20">
        <f>Q37</f>
        <v>0</v>
      </c>
      <c r="R36" s="20">
        <f>R37</f>
        <v>0</v>
      </c>
      <c r="S36" s="20">
        <v>0</v>
      </c>
      <c r="T36" s="20">
        <f>T37</f>
        <v>0</v>
      </c>
      <c r="U36" s="20">
        <f>U37</f>
        <v>0</v>
      </c>
      <c r="V36" s="20">
        <v>0</v>
      </c>
      <c r="W36" s="20">
        <f>W37</f>
        <v>0</v>
      </c>
      <c r="X36" s="20">
        <f>X37</f>
        <v>0</v>
      </c>
      <c r="Y36" s="20">
        <v>0</v>
      </c>
      <c r="Z36" s="20">
        <f>Z37</f>
        <v>0</v>
      </c>
      <c r="AA36" s="20">
        <f>AA37</f>
        <v>0</v>
      </c>
      <c r="AB36" s="20">
        <v>0</v>
      </c>
      <c r="AC36" s="20">
        <f>AC37</f>
        <v>0</v>
      </c>
      <c r="AD36" s="20">
        <f>AD37</f>
        <v>0</v>
      </c>
      <c r="AE36" s="20">
        <v>0</v>
      </c>
      <c r="AF36" s="20">
        <f>AF37</f>
        <v>0</v>
      </c>
      <c r="AG36" s="20">
        <f>AG37</f>
        <v>0</v>
      </c>
      <c r="AH36" s="20">
        <v>0</v>
      </c>
      <c r="AI36" s="20">
        <f>AI37</f>
        <v>0</v>
      </c>
      <c r="AJ36" s="20">
        <f>AJ37</f>
        <v>0</v>
      </c>
      <c r="AK36" s="20">
        <v>0</v>
      </c>
      <c r="AL36" s="20">
        <f>AL37</f>
        <v>828.5</v>
      </c>
      <c r="AM36" s="20">
        <f>AM37</f>
        <v>0</v>
      </c>
      <c r="AN36" s="20">
        <v>0</v>
      </c>
      <c r="AO36" s="20">
        <f>AO37</f>
        <v>0</v>
      </c>
      <c r="AP36" s="20">
        <f>AP37</f>
        <v>0</v>
      </c>
      <c r="AQ36" s="20">
        <v>0</v>
      </c>
      <c r="AR36" s="20">
        <f>AR37</f>
        <v>0</v>
      </c>
      <c r="AS36" s="20">
        <f>AS37</f>
        <v>0</v>
      </c>
      <c r="AT36" s="20">
        <v>0</v>
      </c>
      <c r="AU36" s="91" t="s">
        <v>87</v>
      </c>
      <c r="AV36" s="93"/>
    </row>
    <row r="37" spans="1:48" ht="36.6" customHeight="1">
      <c r="A37" s="54"/>
      <c r="B37" s="57"/>
      <c r="C37" s="60"/>
      <c r="D37" s="60"/>
      <c r="E37" s="21" t="s">
        <v>78</v>
      </c>
      <c r="F37" s="22">
        <f t="shared" ref="F37" si="34">K37+N37+Q37+T37+W37+Z37+AC37+AF37+AI37+AL37+AO37+AR37</f>
        <v>828.5</v>
      </c>
      <c r="G37" s="22">
        <f t="shared" si="14"/>
        <v>0</v>
      </c>
      <c r="H37" s="22">
        <f t="shared" ref="H37" si="35">L37+O37+R37+U37+X37+AA37+AD37+AG37+AJ37+AM37+AP37+AS37</f>
        <v>0</v>
      </c>
      <c r="I37" s="19">
        <f t="shared" si="0"/>
        <v>0</v>
      </c>
      <c r="J37" s="19">
        <f>H37/F37*100</f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  <c r="AG37" s="20">
        <v>0</v>
      </c>
      <c r="AH37" s="20">
        <v>0</v>
      </c>
      <c r="AI37" s="20">
        <v>0</v>
      </c>
      <c r="AJ37" s="20">
        <v>0</v>
      </c>
      <c r="AK37" s="20">
        <v>0</v>
      </c>
      <c r="AL37" s="20">
        <v>828.5</v>
      </c>
      <c r="AM37" s="20">
        <v>0</v>
      </c>
      <c r="AN37" s="20">
        <v>0</v>
      </c>
      <c r="AO37" s="20">
        <v>0</v>
      </c>
      <c r="AP37" s="20">
        <v>0</v>
      </c>
      <c r="AQ37" s="20">
        <v>0</v>
      </c>
      <c r="AR37" s="20">
        <v>0</v>
      </c>
      <c r="AS37" s="20">
        <v>0</v>
      </c>
      <c r="AT37" s="20">
        <v>0</v>
      </c>
      <c r="AU37" s="92"/>
      <c r="AV37" s="94"/>
    </row>
    <row r="38" spans="1:48" ht="40.700000000000003" customHeight="1">
      <c r="A38" s="73" t="s">
        <v>75</v>
      </c>
      <c r="B38" s="74"/>
      <c r="C38" s="74"/>
      <c r="D38" s="75"/>
      <c r="E38" s="21"/>
      <c r="F38" s="20"/>
      <c r="G38" s="20"/>
      <c r="H38" s="20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</row>
    <row r="39" spans="1:48" ht="0.75" hidden="1" customHeight="1">
      <c r="A39" s="76" t="s">
        <v>76</v>
      </c>
      <c r="B39" s="77"/>
      <c r="C39" s="77"/>
      <c r="D39" s="78"/>
      <c r="E39" s="21"/>
      <c r="F39" s="20"/>
      <c r="G39" s="20"/>
      <c r="H39" s="20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</row>
    <row r="40" spans="1:48" ht="45.2" customHeight="1">
      <c r="A40" s="79"/>
      <c r="B40" s="82" t="s">
        <v>38</v>
      </c>
      <c r="C40" s="83"/>
      <c r="D40" s="84"/>
      <c r="E40" s="17" t="s">
        <v>28</v>
      </c>
      <c r="F40" s="22">
        <f>SUM(F41:F41)</f>
        <v>569.9</v>
      </c>
      <c r="G40" s="22">
        <f t="shared" ref="G40" si="36">SUM(G41:G41)</f>
        <v>527.29999999999995</v>
      </c>
      <c r="H40" s="22">
        <f>SUM(H41:H41)</f>
        <v>408.08000000000004</v>
      </c>
      <c r="I40" s="19">
        <v>0</v>
      </c>
      <c r="J40" s="20">
        <v>0</v>
      </c>
      <c r="K40" s="19">
        <f>K41</f>
        <v>0</v>
      </c>
      <c r="L40" s="19">
        <f t="shared" ref="L40:AT40" si="37">L41</f>
        <v>0</v>
      </c>
      <c r="M40" s="20">
        <v>0</v>
      </c>
      <c r="N40" s="19">
        <f t="shared" si="37"/>
        <v>16.600000000000001</v>
      </c>
      <c r="O40" s="19">
        <f t="shared" si="37"/>
        <v>16.7</v>
      </c>
      <c r="P40" s="19">
        <f t="shared" si="37"/>
        <v>100.60240963855421</v>
      </c>
      <c r="Q40" s="19">
        <f t="shared" si="37"/>
        <v>35.4</v>
      </c>
      <c r="R40" s="19">
        <f t="shared" si="37"/>
        <v>16.600000000000001</v>
      </c>
      <c r="S40" s="19">
        <f>R40/Q40*100</f>
        <v>46.892655367231647</v>
      </c>
      <c r="T40" s="19">
        <f t="shared" si="37"/>
        <v>19.400000000000002</v>
      </c>
      <c r="U40" s="19">
        <f t="shared" si="37"/>
        <v>33.299999999999997</v>
      </c>
      <c r="V40" s="20">
        <f>U40/T40*100</f>
        <v>171.64948453608244</v>
      </c>
      <c r="W40" s="19">
        <f t="shared" si="37"/>
        <v>30.5</v>
      </c>
      <c r="X40" s="19">
        <f t="shared" si="37"/>
        <v>31.38</v>
      </c>
      <c r="Y40" s="19">
        <f t="shared" si="37"/>
        <v>100</v>
      </c>
      <c r="Z40" s="19">
        <f t="shared" si="37"/>
        <v>319.5</v>
      </c>
      <c r="AA40" s="19">
        <f t="shared" si="37"/>
        <v>310.10000000000002</v>
      </c>
      <c r="AB40" s="19">
        <f>AA40/Z40*100</f>
        <v>97.05790297339594</v>
      </c>
      <c r="AC40" s="19">
        <f t="shared" si="37"/>
        <v>19.5</v>
      </c>
      <c r="AD40" s="19">
        <f t="shared" si="37"/>
        <v>0</v>
      </c>
      <c r="AE40" s="19">
        <f t="shared" si="37"/>
        <v>0</v>
      </c>
      <c r="AF40" s="19">
        <f t="shared" si="37"/>
        <v>19.5</v>
      </c>
      <c r="AG40" s="19">
        <f t="shared" si="37"/>
        <v>0</v>
      </c>
      <c r="AH40" s="19">
        <f t="shared" si="37"/>
        <v>0</v>
      </c>
      <c r="AI40" s="19">
        <f t="shared" si="37"/>
        <v>34.400000000000006</v>
      </c>
      <c r="AJ40" s="19">
        <f t="shared" si="37"/>
        <v>0</v>
      </c>
      <c r="AK40" s="19">
        <f t="shared" si="37"/>
        <v>0</v>
      </c>
      <c r="AL40" s="19">
        <f t="shared" si="37"/>
        <v>19.5</v>
      </c>
      <c r="AM40" s="19">
        <f t="shared" si="37"/>
        <v>0</v>
      </c>
      <c r="AN40" s="19">
        <f t="shared" si="37"/>
        <v>0</v>
      </c>
      <c r="AO40" s="19">
        <f t="shared" si="37"/>
        <v>19.5</v>
      </c>
      <c r="AP40" s="19">
        <f t="shared" si="37"/>
        <v>0</v>
      </c>
      <c r="AQ40" s="19">
        <f t="shared" si="37"/>
        <v>0</v>
      </c>
      <c r="AR40" s="19">
        <f t="shared" si="37"/>
        <v>36.099999999999994</v>
      </c>
      <c r="AS40" s="19">
        <f t="shared" si="37"/>
        <v>0</v>
      </c>
      <c r="AT40" s="19">
        <f t="shared" si="37"/>
        <v>0</v>
      </c>
      <c r="AU40" s="19"/>
      <c r="AV40" s="19"/>
    </row>
    <row r="41" spans="1:48" ht="40.5" customHeight="1">
      <c r="A41" s="80"/>
      <c r="B41" s="85"/>
      <c r="C41" s="86"/>
      <c r="D41" s="87"/>
      <c r="E41" s="21" t="s">
        <v>30</v>
      </c>
      <c r="F41" s="20">
        <f>K41+N41+Q41+T41+W41+Z41+AC41+AF41+AI41+AL41+AO41+AR41</f>
        <v>569.9</v>
      </c>
      <c r="G41" s="20">
        <v>527.29999999999995</v>
      </c>
      <c r="H41" s="20">
        <f>L41+O41+R41+U41+X41+AA41+AD41+AG41+AJ41+AM41+AP41+AS41</f>
        <v>408.08000000000004</v>
      </c>
      <c r="I41" s="19">
        <v>0</v>
      </c>
      <c r="J41" s="20">
        <v>0</v>
      </c>
      <c r="K41" s="19">
        <f>K43+K55+K59+K62</f>
        <v>0</v>
      </c>
      <c r="L41" s="19">
        <f t="shared" ref="L41:AT41" si="38">L43+L55+L59+L62</f>
        <v>0</v>
      </c>
      <c r="M41" s="19">
        <f t="shared" si="38"/>
        <v>0</v>
      </c>
      <c r="N41" s="19">
        <f t="shared" si="38"/>
        <v>16.600000000000001</v>
      </c>
      <c r="O41" s="19">
        <f t="shared" si="38"/>
        <v>16.7</v>
      </c>
      <c r="P41" s="19">
        <f t="shared" si="38"/>
        <v>100.60240963855421</v>
      </c>
      <c r="Q41" s="19">
        <f>Q43+Q55+Q59+Q62</f>
        <v>35.4</v>
      </c>
      <c r="R41" s="19">
        <f>R43+R55+R59+R62</f>
        <v>16.600000000000001</v>
      </c>
      <c r="S41" s="19">
        <f>R41/Q41*100</f>
        <v>46.892655367231647</v>
      </c>
      <c r="T41" s="19">
        <f>T43+T55+T59+T62</f>
        <v>19.400000000000002</v>
      </c>
      <c r="U41" s="19">
        <f t="shared" si="38"/>
        <v>33.299999999999997</v>
      </c>
      <c r="V41" s="20">
        <f>U41/T41*100</f>
        <v>171.64948453608244</v>
      </c>
      <c r="W41" s="19">
        <f t="shared" si="38"/>
        <v>30.5</v>
      </c>
      <c r="X41" s="19">
        <f>X43+X55+X59+X62</f>
        <v>31.38</v>
      </c>
      <c r="Y41" s="19">
        <f t="shared" si="38"/>
        <v>100</v>
      </c>
      <c r="Z41" s="19">
        <f t="shared" si="38"/>
        <v>319.5</v>
      </c>
      <c r="AA41" s="19">
        <f t="shared" si="38"/>
        <v>310.10000000000002</v>
      </c>
      <c r="AB41" s="19">
        <f>AA41/Z41*100</f>
        <v>97.05790297339594</v>
      </c>
      <c r="AC41" s="19">
        <f t="shared" si="38"/>
        <v>19.5</v>
      </c>
      <c r="AD41" s="19">
        <f t="shared" si="38"/>
        <v>0</v>
      </c>
      <c r="AE41" s="19">
        <f t="shared" si="38"/>
        <v>0</v>
      </c>
      <c r="AF41" s="19">
        <f t="shared" si="38"/>
        <v>19.5</v>
      </c>
      <c r="AG41" s="19">
        <f t="shared" si="38"/>
        <v>0</v>
      </c>
      <c r="AH41" s="19">
        <f t="shared" si="38"/>
        <v>0</v>
      </c>
      <c r="AI41" s="19">
        <f t="shared" si="38"/>
        <v>34.400000000000006</v>
      </c>
      <c r="AJ41" s="19">
        <f t="shared" si="38"/>
        <v>0</v>
      </c>
      <c r="AK41" s="19">
        <f t="shared" si="38"/>
        <v>0</v>
      </c>
      <c r="AL41" s="19">
        <f t="shared" si="38"/>
        <v>19.5</v>
      </c>
      <c r="AM41" s="19">
        <f t="shared" si="38"/>
        <v>0</v>
      </c>
      <c r="AN41" s="19">
        <f t="shared" si="38"/>
        <v>0</v>
      </c>
      <c r="AO41" s="19">
        <f t="shared" si="38"/>
        <v>19.5</v>
      </c>
      <c r="AP41" s="19">
        <f t="shared" si="38"/>
        <v>0</v>
      </c>
      <c r="AQ41" s="19">
        <f t="shared" si="38"/>
        <v>0</v>
      </c>
      <c r="AR41" s="19">
        <f t="shared" si="38"/>
        <v>36.099999999999994</v>
      </c>
      <c r="AS41" s="19">
        <f t="shared" si="38"/>
        <v>0</v>
      </c>
      <c r="AT41" s="19">
        <f t="shared" si="38"/>
        <v>0</v>
      </c>
      <c r="AU41" s="23"/>
      <c r="AV41" s="24"/>
    </row>
    <row r="42" spans="1:48" ht="12.75" hidden="1" customHeight="1">
      <c r="A42" s="81"/>
      <c r="B42" s="88"/>
      <c r="C42" s="89"/>
      <c r="D42" s="90"/>
      <c r="E42" s="21" t="s">
        <v>28</v>
      </c>
      <c r="F42" s="20">
        <f t="shared" ref="F42:F48" si="39">K42+N42+Q42+T42+W42+Z42+AC42+AF42+AI42+AL42+AO42+AR42</f>
        <v>200</v>
      </c>
      <c r="G42" s="20">
        <v>0</v>
      </c>
      <c r="H42" s="20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11</v>
      </c>
      <c r="V42" s="19">
        <v>11</v>
      </c>
      <c r="W42" s="19">
        <v>100</v>
      </c>
      <c r="X42" s="19">
        <v>0</v>
      </c>
      <c r="Y42" s="19">
        <v>0</v>
      </c>
      <c r="Z42" s="19">
        <v>0</v>
      </c>
      <c r="AA42" s="19">
        <v>0</v>
      </c>
      <c r="AB42" s="19">
        <v>0</v>
      </c>
      <c r="AC42" s="19">
        <v>0</v>
      </c>
      <c r="AD42" s="19">
        <v>0</v>
      </c>
      <c r="AE42" s="19">
        <v>0</v>
      </c>
      <c r="AF42" s="19">
        <v>0</v>
      </c>
      <c r="AG42" s="19">
        <v>15</v>
      </c>
      <c r="AH42" s="19">
        <v>15</v>
      </c>
      <c r="AI42" s="19">
        <v>100</v>
      </c>
      <c r="AJ42" s="19">
        <v>0</v>
      </c>
      <c r="AK42" s="19">
        <v>0</v>
      </c>
      <c r="AL42" s="19">
        <v>0</v>
      </c>
      <c r="AM42" s="19">
        <v>0</v>
      </c>
      <c r="AN42" s="19">
        <v>0</v>
      </c>
      <c r="AO42" s="19">
        <v>0</v>
      </c>
      <c r="AP42" s="19">
        <v>0</v>
      </c>
      <c r="AQ42" s="19">
        <v>0</v>
      </c>
      <c r="AR42" s="19">
        <v>0</v>
      </c>
      <c r="AS42" s="19">
        <f t="shared" ref="AS42" si="40">AS45+AS58+AS61+AS64</f>
        <v>0</v>
      </c>
      <c r="AT42" s="19" t="e">
        <f>AS42/AR42*100</f>
        <v>#DIV/0!</v>
      </c>
      <c r="AU42" s="25"/>
      <c r="AV42" s="26"/>
    </row>
    <row r="43" spans="1:48" ht="33.950000000000003" customHeight="1">
      <c r="A43" s="52" t="s">
        <v>46</v>
      </c>
      <c r="B43" s="55" t="s">
        <v>45</v>
      </c>
      <c r="C43" s="58" t="s">
        <v>33</v>
      </c>
      <c r="D43" s="58">
        <v>2</v>
      </c>
      <c r="E43" s="17" t="s">
        <v>28</v>
      </c>
      <c r="F43" s="22">
        <f>SUM(F44:F44)</f>
        <v>26</v>
      </c>
      <c r="G43" s="18">
        <v>26</v>
      </c>
      <c r="H43" s="22">
        <f>H44</f>
        <v>11</v>
      </c>
      <c r="I43" s="19">
        <v>0</v>
      </c>
      <c r="J43" s="20">
        <f>H43/F43*100</f>
        <v>42.307692307692307</v>
      </c>
      <c r="K43" s="20">
        <f>K44</f>
        <v>0</v>
      </c>
      <c r="L43" s="20">
        <f t="shared" ref="L43:AT43" si="41">L44</f>
        <v>0</v>
      </c>
      <c r="M43" s="20">
        <f t="shared" si="41"/>
        <v>0</v>
      </c>
      <c r="N43" s="20">
        <f t="shared" si="41"/>
        <v>0</v>
      </c>
      <c r="O43" s="20">
        <f t="shared" si="41"/>
        <v>0</v>
      </c>
      <c r="P43" s="20">
        <f t="shared" si="41"/>
        <v>0</v>
      </c>
      <c r="Q43" s="20">
        <f t="shared" si="41"/>
        <v>0</v>
      </c>
      <c r="R43" s="20">
        <f t="shared" si="41"/>
        <v>0</v>
      </c>
      <c r="S43" s="20">
        <f t="shared" si="41"/>
        <v>0</v>
      </c>
      <c r="T43" s="20">
        <f t="shared" si="41"/>
        <v>0</v>
      </c>
      <c r="U43" s="20">
        <f t="shared" si="41"/>
        <v>0</v>
      </c>
      <c r="V43" s="20">
        <f t="shared" si="41"/>
        <v>0</v>
      </c>
      <c r="W43" s="20">
        <f t="shared" si="41"/>
        <v>11</v>
      </c>
      <c r="X43" s="20">
        <f t="shared" si="41"/>
        <v>11</v>
      </c>
      <c r="Y43" s="20">
        <f t="shared" si="41"/>
        <v>0</v>
      </c>
      <c r="Z43" s="20">
        <f t="shared" si="41"/>
        <v>0</v>
      </c>
      <c r="AA43" s="20">
        <f t="shared" si="41"/>
        <v>0</v>
      </c>
      <c r="AB43" s="20">
        <f t="shared" si="41"/>
        <v>0</v>
      </c>
      <c r="AC43" s="20">
        <f t="shared" si="41"/>
        <v>0</v>
      </c>
      <c r="AD43" s="20">
        <f t="shared" si="41"/>
        <v>0</v>
      </c>
      <c r="AE43" s="20">
        <f t="shared" si="41"/>
        <v>0</v>
      </c>
      <c r="AF43" s="20">
        <f t="shared" si="41"/>
        <v>0</v>
      </c>
      <c r="AG43" s="20">
        <f t="shared" si="41"/>
        <v>0</v>
      </c>
      <c r="AH43" s="20">
        <f t="shared" si="41"/>
        <v>0</v>
      </c>
      <c r="AI43" s="20">
        <f t="shared" si="41"/>
        <v>15</v>
      </c>
      <c r="AJ43" s="20">
        <f t="shared" si="41"/>
        <v>0</v>
      </c>
      <c r="AK43" s="20">
        <f t="shared" si="41"/>
        <v>0</v>
      </c>
      <c r="AL43" s="20">
        <f t="shared" si="41"/>
        <v>0</v>
      </c>
      <c r="AM43" s="20">
        <f t="shared" si="41"/>
        <v>0</v>
      </c>
      <c r="AN43" s="20">
        <f t="shared" si="41"/>
        <v>0</v>
      </c>
      <c r="AO43" s="20">
        <f t="shared" si="41"/>
        <v>0</v>
      </c>
      <c r="AP43" s="20">
        <f t="shared" si="41"/>
        <v>0</v>
      </c>
      <c r="AQ43" s="20">
        <f t="shared" si="41"/>
        <v>0</v>
      </c>
      <c r="AR43" s="20">
        <f t="shared" si="41"/>
        <v>0</v>
      </c>
      <c r="AS43" s="20">
        <f t="shared" si="41"/>
        <v>0</v>
      </c>
      <c r="AT43" s="20">
        <f t="shared" si="41"/>
        <v>0</v>
      </c>
      <c r="AU43" s="65"/>
      <c r="AV43" s="66"/>
    </row>
    <row r="44" spans="1:48" ht="101.25" customHeight="1">
      <c r="A44" s="53"/>
      <c r="B44" s="56"/>
      <c r="C44" s="59"/>
      <c r="D44" s="59"/>
      <c r="E44" s="17" t="s">
        <v>30</v>
      </c>
      <c r="F44" s="22">
        <f>K44+N44+Q44+T44+W44+Z44+AC44+AF44+AI44+AL44+AO44+AR44</f>
        <v>26</v>
      </c>
      <c r="G44" s="18">
        <v>11</v>
      </c>
      <c r="H44" s="22">
        <f>L44+O44+R44+U44+X44+AA44+AD44+AG44+AJ44+AM44+AP44+AS44</f>
        <v>11</v>
      </c>
      <c r="I44" s="19">
        <v>0</v>
      </c>
      <c r="J44" s="20">
        <f>H44/F44*100</f>
        <v>42.307692307692307</v>
      </c>
      <c r="K44" s="20">
        <f>K47+K50+K53</f>
        <v>0</v>
      </c>
      <c r="L44" s="20">
        <f t="shared" ref="L44:AT45" si="42">L47+L50+L53</f>
        <v>0</v>
      </c>
      <c r="M44" s="20">
        <f t="shared" si="42"/>
        <v>0</v>
      </c>
      <c r="N44" s="20">
        <f t="shared" si="42"/>
        <v>0</v>
      </c>
      <c r="O44" s="20">
        <f t="shared" si="42"/>
        <v>0</v>
      </c>
      <c r="P44" s="20">
        <f t="shared" si="42"/>
        <v>0</v>
      </c>
      <c r="Q44" s="20">
        <f t="shared" si="42"/>
        <v>0</v>
      </c>
      <c r="R44" s="20">
        <f t="shared" si="42"/>
        <v>0</v>
      </c>
      <c r="S44" s="20">
        <f t="shared" si="42"/>
        <v>0</v>
      </c>
      <c r="T44" s="20">
        <f t="shared" si="42"/>
        <v>0</v>
      </c>
      <c r="U44" s="20">
        <f t="shared" si="42"/>
        <v>0</v>
      </c>
      <c r="V44" s="20">
        <f t="shared" si="42"/>
        <v>0</v>
      </c>
      <c r="W44" s="20">
        <f t="shared" si="42"/>
        <v>11</v>
      </c>
      <c r="X44" s="20">
        <f t="shared" si="42"/>
        <v>11</v>
      </c>
      <c r="Y44" s="20">
        <f t="shared" si="42"/>
        <v>0</v>
      </c>
      <c r="Z44" s="20">
        <f t="shared" si="42"/>
        <v>0</v>
      </c>
      <c r="AA44" s="20">
        <f t="shared" si="42"/>
        <v>0</v>
      </c>
      <c r="AB44" s="20">
        <f t="shared" si="42"/>
        <v>0</v>
      </c>
      <c r="AC44" s="20">
        <f t="shared" si="42"/>
        <v>0</v>
      </c>
      <c r="AD44" s="20">
        <f t="shared" si="42"/>
        <v>0</v>
      </c>
      <c r="AE44" s="20">
        <f t="shared" si="42"/>
        <v>0</v>
      </c>
      <c r="AF44" s="20">
        <f t="shared" si="42"/>
        <v>0</v>
      </c>
      <c r="AG44" s="20">
        <f t="shared" si="42"/>
        <v>0</v>
      </c>
      <c r="AH44" s="20">
        <f t="shared" si="42"/>
        <v>0</v>
      </c>
      <c r="AI44" s="20">
        <f t="shared" si="42"/>
        <v>15</v>
      </c>
      <c r="AJ44" s="20">
        <f t="shared" si="42"/>
        <v>0</v>
      </c>
      <c r="AK44" s="20">
        <f t="shared" si="42"/>
        <v>0</v>
      </c>
      <c r="AL44" s="20">
        <f t="shared" si="42"/>
        <v>0</v>
      </c>
      <c r="AM44" s="20">
        <f t="shared" si="42"/>
        <v>0</v>
      </c>
      <c r="AN44" s="20">
        <f t="shared" si="42"/>
        <v>0</v>
      </c>
      <c r="AO44" s="20">
        <f t="shared" si="42"/>
        <v>0</v>
      </c>
      <c r="AP44" s="20">
        <f t="shared" si="42"/>
        <v>0</v>
      </c>
      <c r="AQ44" s="20">
        <f t="shared" si="42"/>
        <v>0</v>
      </c>
      <c r="AR44" s="20">
        <f t="shared" si="42"/>
        <v>0</v>
      </c>
      <c r="AS44" s="20">
        <f t="shared" si="42"/>
        <v>0</v>
      </c>
      <c r="AT44" s="20">
        <f t="shared" si="42"/>
        <v>0</v>
      </c>
      <c r="AU44" s="65"/>
      <c r="AV44" s="66"/>
    </row>
    <row r="45" spans="1:48" ht="12.75" hidden="1" customHeight="1">
      <c r="A45" s="54"/>
      <c r="B45" s="57"/>
      <c r="C45" s="60"/>
      <c r="D45" s="60"/>
      <c r="E45" s="21" t="s">
        <v>30</v>
      </c>
      <c r="F45" s="20">
        <f t="shared" si="39"/>
        <v>100</v>
      </c>
      <c r="G45" s="20">
        <v>11</v>
      </c>
      <c r="H45" s="20">
        <f t="shared" ref="H45:H46" si="43">L45+O45+R45+U45+X45+AA45+AD45+AG45+AJ45+AM45+AP45+AS45</f>
        <v>11</v>
      </c>
      <c r="I45" s="19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2">
        <v>0</v>
      </c>
      <c r="U45" s="20">
        <v>11</v>
      </c>
      <c r="V45" s="20">
        <v>11</v>
      </c>
      <c r="W45" s="20">
        <v>100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  <c r="AG45" s="20">
        <v>0</v>
      </c>
      <c r="AH45" s="20">
        <v>0</v>
      </c>
      <c r="AI45" s="20">
        <v>0</v>
      </c>
      <c r="AJ45" s="20">
        <v>0</v>
      </c>
      <c r="AK45" s="20">
        <v>0</v>
      </c>
      <c r="AL45" s="20">
        <v>0</v>
      </c>
      <c r="AM45" s="20">
        <v>0</v>
      </c>
      <c r="AN45" s="20">
        <v>0</v>
      </c>
      <c r="AO45" s="20">
        <v>0</v>
      </c>
      <c r="AP45" s="20">
        <v>0</v>
      </c>
      <c r="AQ45" s="20">
        <v>0</v>
      </c>
      <c r="AR45" s="20">
        <v>0</v>
      </c>
      <c r="AS45" s="20">
        <f t="shared" si="42"/>
        <v>0</v>
      </c>
      <c r="AT45" s="20">
        <v>0</v>
      </c>
      <c r="AU45" s="27"/>
      <c r="AV45" s="26"/>
    </row>
    <row r="46" spans="1:48" ht="31.5" customHeight="1">
      <c r="A46" s="52" t="s">
        <v>34</v>
      </c>
      <c r="B46" s="55" t="s">
        <v>44</v>
      </c>
      <c r="C46" s="58" t="s">
        <v>33</v>
      </c>
      <c r="D46" s="58">
        <v>2</v>
      </c>
      <c r="E46" s="17" t="s">
        <v>28</v>
      </c>
      <c r="F46" s="22">
        <f>SUM(F47:F47)</f>
        <v>11</v>
      </c>
      <c r="G46" s="20">
        <v>10</v>
      </c>
      <c r="H46" s="20">
        <f t="shared" si="43"/>
        <v>11</v>
      </c>
      <c r="I46" s="19">
        <v>0</v>
      </c>
      <c r="J46" s="20">
        <f>H46/F46*100</f>
        <v>100</v>
      </c>
      <c r="K46" s="20">
        <f>K47</f>
        <v>0</v>
      </c>
      <c r="L46" s="20">
        <f t="shared" ref="L46:AT46" si="44">L47</f>
        <v>0</v>
      </c>
      <c r="M46" s="20">
        <f t="shared" si="44"/>
        <v>0</v>
      </c>
      <c r="N46" s="20">
        <f t="shared" si="44"/>
        <v>0</v>
      </c>
      <c r="O46" s="20">
        <f t="shared" si="44"/>
        <v>0</v>
      </c>
      <c r="P46" s="20">
        <f t="shared" si="44"/>
        <v>0</v>
      </c>
      <c r="Q46" s="20">
        <f t="shared" si="44"/>
        <v>0</v>
      </c>
      <c r="R46" s="20">
        <f t="shared" si="44"/>
        <v>0</v>
      </c>
      <c r="S46" s="20">
        <f t="shared" si="44"/>
        <v>0</v>
      </c>
      <c r="T46" s="20">
        <f t="shared" si="44"/>
        <v>0</v>
      </c>
      <c r="U46" s="20">
        <f t="shared" si="44"/>
        <v>0</v>
      </c>
      <c r="V46" s="20">
        <f t="shared" si="44"/>
        <v>0</v>
      </c>
      <c r="W46" s="20">
        <f>W47</f>
        <v>11</v>
      </c>
      <c r="X46" s="20">
        <f>X47</f>
        <v>11</v>
      </c>
      <c r="Y46" s="20">
        <f t="shared" si="44"/>
        <v>0</v>
      </c>
      <c r="Z46" s="20">
        <f t="shared" si="44"/>
        <v>0</v>
      </c>
      <c r="AA46" s="20">
        <f t="shared" si="44"/>
        <v>0</v>
      </c>
      <c r="AB46" s="20">
        <f t="shared" si="44"/>
        <v>0</v>
      </c>
      <c r="AC46" s="20">
        <f t="shared" si="44"/>
        <v>0</v>
      </c>
      <c r="AD46" s="20">
        <f t="shared" si="44"/>
        <v>0</v>
      </c>
      <c r="AE46" s="20">
        <f t="shared" si="44"/>
        <v>0</v>
      </c>
      <c r="AF46" s="20">
        <f t="shared" si="44"/>
        <v>0</v>
      </c>
      <c r="AG46" s="20">
        <f t="shared" si="44"/>
        <v>0</v>
      </c>
      <c r="AH46" s="20">
        <f t="shared" si="44"/>
        <v>0</v>
      </c>
      <c r="AI46" s="20">
        <f t="shared" si="44"/>
        <v>0</v>
      </c>
      <c r="AJ46" s="20">
        <f t="shared" si="44"/>
        <v>0</v>
      </c>
      <c r="AK46" s="20">
        <f t="shared" si="44"/>
        <v>0</v>
      </c>
      <c r="AL46" s="20">
        <f t="shared" si="44"/>
        <v>0</v>
      </c>
      <c r="AM46" s="20">
        <f t="shared" si="44"/>
        <v>0</v>
      </c>
      <c r="AN46" s="20">
        <f t="shared" si="44"/>
        <v>0</v>
      </c>
      <c r="AO46" s="20">
        <f t="shared" si="44"/>
        <v>0</v>
      </c>
      <c r="AP46" s="20">
        <f t="shared" si="44"/>
        <v>0</v>
      </c>
      <c r="AQ46" s="20">
        <f t="shared" si="44"/>
        <v>0</v>
      </c>
      <c r="AR46" s="20">
        <f t="shared" si="44"/>
        <v>0</v>
      </c>
      <c r="AS46" s="20">
        <f t="shared" si="44"/>
        <v>0</v>
      </c>
      <c r="AT46" s="20">
        <f t="shared" si="44"/>
        <v>0</v>
      </c>
      <c r="AU46" s="68" t="s">
        <v>94</v>
      </c>
      <c r="AV46" s="66"/>
    </row>
    <row r="47" spans="1:48" ht="51" customHeight="1">
      <c r="A47" s="53"/>
      <c r="B47" s="56"/>
      <c r="C47" s="59"/>
      <c r="D47" s="59"/>
      <c r="E47" s="21" t="s">
        <v>30</v>
      </c>
      <c r="F47" s="20">
        <f>K47+N47+Q47+T47+W47+Z47+AC47+AF47+AI47+AL47+AO47+AR47</f>
        <v>11</v>
      </c>
      <c r="G47" s="20">
        <v>10</v>
      </c>
      <c r="H47" s="20">
        <f>L47+O47+R47+U47+X47+AA47+AD47+AG47+AJ47+AM47+AP47+AS47</f>
        <v>11</v>
      </c>
      <c r="I47" s="19">
        <v>0</v>
      </c>
      <c r="J47" s="20">
        <f>H47/F47*100</f>
        <v>100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2">
        <v>11</v>
      </c>
      <c r="X47" s="22">
        <v>11</v>
      </c>
      <c r="Y47" s="22">
        <v>0</v>
      </c>
      <c r="Z47" s="22">
        <v>0</v>
      </c>
      <c r="AA47" s="22">
        <v>0</v>
      </c>
      <c r="AB47" s="22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68"/>
      <c r="AV47" s="66"/>
    </row>
    <row r="48" spans="1:48" ht="12.75" hidden="1" customHeight="1">
      <c r="A48" s="54"/>
      <c r="B48" s="57"/>
      <c r="C48" s="60"/>
      <c r="D48" s="60"/>
      <c r="E48" s="21" t="s">
        <v>28</v>
      </c>
      <c r="F48" s="20">
        <f t="shared" si="39"/>
        <v>100</v>
      </c>
      <c r="G48" s="20">
        <v>5</v>
      </c>
      <c r="H48" s="20">
        <v>100</v>
      </c>
      <c r="I48" s="19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2">
        <v>0</v>
      </c>
      <c r="X48" s="22">
        <v>0</v>
      </c>
      <c r="Y48" s="22">
        <v>0</v>
      </c>
      <c r="Z48" s="22">
        <v>0</v>
      </c>
      <c r="AA48" s="22">
        <v>0</v>
      </c>
      <c r="AB48" s="22">
        <v>0</v>
      </c>
      <c r="AC48" s="20">
        <v>0</v>
      </c>
      <c r="AD48" s="20">
        <v>0</v>
      </c>
      <c r="AE48" s="20">
        <v>0</v>
      </c>
      <c r="AF48" s="20">
        <v>0</v>
      </c>
      <c r="AG48" s="20">
        <v>5</v>
      </c>
      <c r="AH48" s="20">
        <v>5</v>
      </c>
      <c r="AI48" s="20">
        <v>100</v>
      </c>
      <c r="AJ48" s="20">
        <v>0</v>
      </c>
      <c r="AK48" s="20">
        <v>0</v>
      </c>
      <c r="AL48" s="20">
        <v>0</v>
      </c>
      <c r="AM48" s="20">
        <v>0</v>
      </c>
      <c r="AN48" s="20">
        <v>0</v>
      </c>
      <c r="AO48" s="20">
        <v>0</v>
      </c>
      <c r="AP48" s="20">
        <v>0</v>
      </c>
      <c r="AQ48" s="20">
        <v>0</v>
      </c>
      <c r="AR48" s="20">
        <v>0</v>
      </c>
      <c r="AS48" s="20">
        <v>0</v>
      </c>
      <c r="AT48" s="20">
        <v>0</v>
      </c>
      <c r="AU48" s="27"/>
      <c r="AV48" s="26"/>
    </row>
    <row r="49" spans="1:48" ht="39.75" customHeight="1">
      <c r="A49" s="52" t="s">
        <v>35</v>
      </c>
      <c r="B49" s="55" t="s">
        <v>43</v>
      </c>
      <c r="C49" s="58" t="s">
        <v>33</v>
      </c>
      <c r="D49" s="58">
        <v>2</v>
      </c>
      <c r="E49" s="17" t="s">
        <v>28</v>
      </c>
      <c r="F49" s="22">
        <f>SUM(F50:F50)</f>
        <v>10</v>
      </c>
      <c r="G49" s="20">
        <v>5</v>
      </c>
      <c r="H49" s="20">
        <v>0</v>
      </c>
      <c r="I49" s="19">
        <v>0</v>
      </c>
      <c r="J49" s="20">
        <f>H49/F49*100</f>
        <v>0</v>
      </c>
      <c r="K49" s="20">
        <f t="shared" ref="K49:AS49" si="45">K50</f>
        <v>0</v>
      </c>
      <c r="L49" s="20">
        <f t="shared" si="45"/>
        <v>0</v>
      </c>
      <c r="M49" s="20">
        <f t="shared" si="45"/>
        <v>0</v>
      </c>
      <c r="N49" s="20">
        <f t="shared" si="45"/>
        <v>0</v>
      </c>
      <c r="O49" s="20">
        <f t="shared" si="45"/>
        <v>0</v>
      </c>
      <c r="P49" s="20">
        <f t="shared" si="45"/>
        <v>0</v>
      </c>
      <c r="Q49" s="20">
        <f t="shared" si="45"/>
        <v>0</v>
      </c>
      <c r="R49" s="20">
        <f t="shared" si="45"/>
        <v>0</v>
      </c>
      <c r="S49" s="20">
        <f t="shared" si="45"/>
        <v>0</v>
      </c>
      <c r="T49" s="20">
        <f t="shared" si="45"/>
        <v>0</v>
      </c>
      <c r="U49" s="20">
        <f t="shared" si="45"/>
        <v>0</v>
      </c>
      <c r="V49" s="20">
        <f t="shared" si="45"/>
        <v>0</v>
      </c>
      <c r="W49" s="20">
        <f t="shared" si="45"/>
        <v>0</v>
      </c>
      <c r="X49" s="20">
        <f t="shared" si="45"/>
        <v>0</v>
      </c>
      <c r="Y49" s="20">
        <f t="shared" si="45"/>
        <v>0</v>
      </c>
      <c r="Z49" s="20">
        <f t="shared" si="45"/>
        <v>0</v>
      </c>
      <c r="AA49" s="20">
        <f t="shared" si="45"/>
        <v>0</v>
      </c>
      <c r="AB49" s="20">
        <f t="shared" si="45"/>
        <v>0</v>
      </c>
      <c r="AC49" s="20">
        <f t="shared" si="45"/>
        <v>0</v>
      </c>
      <c r="AD49" s="20">
        <f t="shared" si="45"/>
        <v>0</v>
      </c>
      <c r="AE49" s="20">
        <f t="shared" si="45"/>
        <v>0</v>
      </c>
      <c r="AF49" s="20">
        <f t="shared" si="45"/>
        <v>0</v>
      </c>
      <c r="AG49" s="20">
        <f t="shared" si="45"/>
        <v>0</v>
      </c>
      <c r="AH49" s="20">
        <f t="shared" si="45"/>
        <v>0</v>
      </c>
      <c r="AI49" s="20">
        <f t="shared" si="45"/>
        <v>10</v>
      </c>
      <c r="AJ49" s="20">
        <f t="shared" si="45"/>
        <v>0</v>
      </c>
      <c r="AK49" s="20">
        <f t="shared" si="45"/>
        <v>0</v>
      </c>
      <c r="AL49" s="20">
        <f t="shared" si="45"/>
        <v>0</v>
      </c>
      <c r="AM49" s="20">
        <f t="shared" si="45"/>
        <v>0</v>
      </c>
      <c r="AN49" s="20">
        <f t="shared" si="45"/>
        <v>0</v>
      </c>
      <c r="AO49" s="20">
        <f t="shared" si="45"/>
        <v>0</v>
      </c>
      <c r="AP49" s="20">
        <f t="shared" si="45"/>
        <v>0</v>
      </c>
      <c r="AQ49" s="20">
        <f t="shared" si="45"/>
        <v>0</v>
      </c>
      <c r="AR49" s="20">
        <f t="shared" si="45"/>
        <v>0</v>
      </c>
      <c r="AS49" s="20">
        <f t="shared" si="45"/>
        <v>0</v>
      </c>
      <c r="AT49" s="20">
        <f>AT50</f>
        <v>0</v>
      </c>
      <c r="AU49" s="56" t="s">
        <v>86</v>
      </c>
      <c r="AV49" s="72"/>
    </row>
    <row r="50" spans="1:48" ht="108" customHeight="1">
      <c r="A50" s="53"/>
      <c r="B50" s="56"/>
      <c r="C50" s="59"/>
      <c r="D50" s="59"/>
      <c r="E50" s="17" t="s">
        <v>30</v>
      </c>
      <c r="F50" s="20">
        <f>K50+N50+Q50+T50+W50+Z50+AC50+AF50+AI50+AL50+AO50+AR50</f>
        <v>10</v>
      </c>
      <c r="G50" s="20">
        <v>39.200000000000003</v>
      </c>
      <c r="H50" s="20">
        <f t="shared" ref="H50" si="46">L50+O50+R50+U50+X50+AA50+AD50+AG50+AJ50+AM50+AP50+AS50</f>
        <v>0</v>
      </c>
      <c r="I50" s="19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2">
        <v>0</v>
      </c>
      <c r="U50" s="22">
        <v>0</v>
      </c>
      <c r="V50" s="22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2">
        <v>10</v>
      </c>
      <c r="AJ50" s="22">
        <v>0</v>
      </c>
      <c r="AK50" s="22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56"/>
      <c r="AV50" s="72"/>
    </row>
    <row r="51" spans="1:48" ht="12.75" hidden="1" customHeight="1">
      <c r="A51" s="54"/>
      <c r="B51" s="57"/>
      <c r="C51" s="60"/>
      <c r="D51" s="60"/>
      <c r="E51" s="21" t="s">
        <v>30</v>
      </c>
      <c r="F51" s="20">
        <f t="shared" ref="F51:F54" si="47">K51+N51+Q51+T51+W51+Z51+AC51+AF51+AI51+AL51+AO51+AR51</f>
        <v>1059.2</v>
      </c>
      <c r="G51" s="20">
        <v>39.200000000000003</v>
      </c>
      <c r="H51" s="20">
        <v>74.400000000000006</v>
      </c>
      <c r="I51" s="19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15.7</v>
      </c>
      <c r="P51" s="20">
        <v>0</v>
      </c>
      <c r="Q51" s="20">
        <v>0</v>
      </c>
      <c r="R51" s="20">
        <v>0</v>
      </c>
      <c r="S51" s="20">
        <v>0</v>
      </c>
      <c r="T51" s="22">
        <v>0</v>
      </c>
      <c r="U51" s="22">
        <v>3.7</v>
      </c>
      <c r="V51" s="22">
        <v>13.4</v>
      </c>
      <c r="W51" s="20">
        <v>360.8</v>
      </c>
      <c r="X51" s="20">
        <v>3.7</v>
      </c>
      <c r="Y51" s="20">
        <v>0</v>
      </c>
      <c r="Z51" s="20">
        <v>0</v>
      </c>
      <c r="AA51" s="20">
        <v>3.7</v>
      </c>
      <c r="AB51" s="20">
        <v>11</v>
      </c>
      <c r="AC51" s="20">
        <v>298.39999999999998</v>
      </c>
      <c r="AD51" s="20">
        <v>3.7</v>
      </c>
      <c r="AE51" s="20">
        <v>3.7</v>
      </c>
      <c r="AF51" s="20">
        <v>100</v>
      </c>
      <c r="AG51" s="20">
        <v>3.7</v>
      </c>
      <c r="AH51" s="20">
        <v>3.7</v>
      </c>
      <c r="AI51" s="22">
        <v>100</v>
      </c>
      <c r="AJ51" s="22">
        <v>3.7</v>
      </c>
      <c r="AK51" s="22">
        <v>7.4</v>
      </c>
      <c r="AL51" s="20">
        <v>200</v>
      </c>
      <c r="AM51" s="20">
        <v>3.7</v>
      </c>
      <c r="AN51" s="20">
        <v>0</v>
      </c>
      <c r="AO51" s="20">
        <v>0</v>
      </c>
      <c r="AP51" s="20">
        <v>11.1</v>
      </c>
      <c r="AQ51" s="20">
        <v>0</v>
      </c>
      <c r="AR51" s="20">
        <v>0</v>
      </c>
      <c r="AS51" s="20">
        <v>0</v>
      </c>
      <c r="AT51" s="20">
        <v>0</v>
      </c>
      <c r="AU51" s="25"/>
      <c r="AV51" s="26"/>
    </row>
    <row r="52" spans="1:48" ht="49.5" customHeight="1">
      <c r="A52" s="52" t="s">
        <v>36</v>
      </c>
      <c r="B52" s="55" t="s">
        <v>42</v>
      </c>
      <c r="C52" s="58" t="s">
        <v>33</v>
      </c>
      <c r="D52" s="58">
        <v>2</v>
      </c>
      <c r="E52" s="17" t="s">
        <v>28</v>
      </c>
      <c r="F52" s="22">
        <f>SUM(F53:F53)</f>
        <v>5</v>
      </c>
      <c r="G52" s="20">
        <v>298.5</v>
      </c>
      <c r="H52" s="20">
        <f t="shared" ref="H52" si="48">L52+O52+R52+U52+X52+AA52+AD52+AG52+AJ52+AM52+AP52+AS52</f>
        <v>0</v>
      </c>
      <c r="I52" s="19">
        <v>0</v>
      </c>
      <c r="J52" s="20">
        <v>0</v>
      </c>
      <c r="K52" s="20">
        <f>K53</f>
        <v>0</v>
      </c>
      <c r="L52" s="20">
        <f t="shared" ref="L52:AT52" si="49">L53</f>
        <v>0</v>
      </c>
      <c r="M52" s="20">
        <f t="shared" si="49"/>
        <v>0</v>
      </c>
      <c r="N52" s="20">
        <f t="shared" si="49"/>
        <v>0</v>
      </c>
      <c r="O52" s="20">
        <f t="shared" si="49"/>
        <v>0</v>
      </c>
      <c r="P52" s="20">
        <f t="shared" si="49"/>
        <v>0</v>
      </c>
      <c r="Q52" s="20">
        <f t="shared" si="49"/>
        <v>0</v>
      </c>
      <c r="R52" s="20">
        <f t="shared" si="49"/>
        <v>0</v>
      </c>
      <c r="S52" s="20">
        <f t="shared" si="49"/>
        <v>0</v>
      </c>
      <c r="T52" s="20">
        <f t="shared" si="49"/>
        <v>0</v>
      </c>
      <c r="U52" s="20">
        <f t="shared" si="49"/>
        <v>0</v>
      </c>
      <c r="V52" s="20">
        <f t="shared" si="49"/>
        <v>0</v>
      </c>
      <c r="W52" s="20">
        <f t="shared" si="49"/>
        <v>0</v>
      </c>
      <c r="X52" s="20">
        <f t="shared" si="49"/>
        <v>0</v>
      </c>
      <c r="Y52" s="20">
        <f t="shared" si="49"/>
        <v>0</v>
      </c>
      <c r="Z52" s="20">
        <f t="shared" si="49"/>
        <v>0</v>
      </c>
      <c r="AA52" s="20">
        <f t="shared" si="49"/>
        <v>0</v>
      </c>
      <c r="AB52" s="20">
        <f t="shared" si="49"/>
        <v>0</v>
      </c>
      <c r="AC52" s="20">
        <f t="shared" si="49"/>
        <v>0</v>
      </c>
      <c r="AD52" s="20">
        <f t="shared" si="49"/>
        <v>0</v>
      </c>
      <c r="AE52" s="20">
        <f t="shared" si="49"/>
        <v>0</v>
      </c>
      <c r="AF52" s="20">
        <f t="shared" si="49"/>
        <v>0</v>
      </c>
      <c r="AG52" s="20">
        <f t="shared" si="49"/>
        <v>0</v>
      </c>
      <c r="AH52" s="20">
        <f t="shared" si="49"/>
        <v>0</v>
      </c>
      <c r="AI52" s="20">
        <f t="shared" si="49"/>
        <v>5</v>
      </c>
      <c r="AJ52" s="20">
        <f t="shared" si="49"/>
        <v>0</v>
      </c>
      <c r="AK52" s="20">
        <f t="shared" si="49"/>
        <v>0</v>
      </c>
      <c r="AL52" s="20">
        <f t="shared" si="49"/>
        <v>0</v>
      </c>
      <c r="AM52" s="20">
        <f t="shared" si="49"/>
        <v>0</v>
      </c>
      <c r="AN52" s="20">
        <f t="shared" si="49"/>
        <v>0</v>
      </c>
      <c r="AO52" s="20">
        <f t="shared" si="49"/>
        <v>0</v>
      </c>
      <c r="AP52" s="20">
        <f t="shared" si="49"/>
        <v>0</v>
      </c>
      <c r="AQ52" s="20">
        <f t="shared" si="49"/>
        <v>0</v>
      </c>
      <c r="AR52" s="20">
        <f t="shared" si="49"/>
        <v>0</v>
      </c>
      <c r="AS52" s="20">
        <f t="shared" si="49"/>
        <v>0</v>
      </c>
      <c r="AT52" s="20">
        <f t="shared" si="49"/>
        <v>0</v>
      </c>
      <c r="AU52" s="65" t="s">
        <v>86</v>
      </c>
      <c r="AV52" s="66"/>
    </row>
    <row r="53" spans="1:48" ht="117" customHeight="1">
      <c r="A53" s="53"/>
      <c r="B53" s="56"/>
      <c r="C53" s="59"/>
      <c r="D53" s="59"/>
      <c r="E53" s="21" t="s">
        <v>30</v>
      </c>
      <c r="F53" s="20">
        <f t="shared" si="47"/>
        <v>5</v>
      </c>
      <c r="G53" s="20">
        <v>298.5</v>
      </c>
      <c r="H53" s="20">
        <v>0</v>
      </c>
      <c r="I53" s="19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2">
        <v>5</v>
      </c>
      <c r="AJ53" s="22">
        <v>0</v>
      </c>
      <c r="AK53" s="22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65"/>
      <c r="AV53" s="66"/>
    </row>
    <row r="54" spans="1:48" ht="12.75" hidden="1" customHeight="1">
      <c r="A54" s="53"/>
      <c r="B54" s="56"/>
      <c r="C54" s="59"/>
      <c r="D54" s="59"/>
      <c r="E54" s="21" t="s">
        <v>28</v>
      </c>
      <c r="F54" s="20">
        <f t="shared" si="47"/>
        <v>900.3</v>
      </c>
      <c r="G54" s="20">
        <v>163.6</v>
      </c>
      <c r="H54" s="20">
        <v>81.8</v>
      </c>
      <c r="I54" s="19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18.2</v>
      </c>
      <c r="P54" s="20">
        <v>12.1</v>
      </c>
      <c r="Q54" s="20">
        <v>66.5</v>
      </c>
      <c r="R54" s="20">
        <v>18.2</v>
      </c>
      <c r="S54" s="20">
        <v>12</v>
      </c>
      <c r="T54" s="20">
        <v>65.900000000000006</v>
      </c>
      <c r="U54" s="20">
        <v>18.2</v>
      </c>
      <c r="V54" s="20">
        <v>24.3</v>
      </c>
      <c r="W54" s="20">
        <v>133.5</v>
      </c>
      <c r="X54" s="20">
        <v>18.100000000000001</v>
      </c>
      <c r="Y54" s="20">
        <v>24.3</v>
      </c>
      <c r="Z54" s="20">
        <v>134.30000000000001</v>
      </c>
      <c r="AA54" s="20">
        <v>18.100000000000001</v>
      </c>
      <c r="AB54" s="20">
        <v>18.2</v>
      </c>
      <c r="AC54" s="20">
        <v>100.6</v>
      </c>
      <c r="AD54" s="20">
        <v>18.2</v>
      </c>
      <c r="AE54" s="20">
        <v>18.2</v>
      </c>
      <c r="AF54" s="20">
        <v>100</v>
      </c>
      <c r="AG54" s="20">
        <v>18.2</v>
      </c>
      <c r="AH54" s="20">
        <v>18.2</v>
      </c>
      <c r="AI54" s="22">
        <v>100</v>
      </c>
      <c r="AJ54" s="22">
        <v>18.2</v>
      </c>
      <c r="AK54" s="22">
        <v>18.2</v>
      </c>
      <c r="AL54" s="20">
        <v>100</v>
      </c>
      <c r="AM54" s="20">
        <v>18.2</v>
      </c>
      <c r="AN54" s="20">
        <v>18.100000000000001</v>
      </c>
      <c r="AO54" s="20">
        <v>99.5</v>
      </c>
      <c r="AP54" s="20">
        <v>36.4</v>
      </c>
      <c r="AQ54" s="20">
        <v>0</v>
      </c>
      <c r="AR54" s="20">
        <v>0</v>
      </c>
      <c r="AS54" s="20">
        <v>0</v>
      </c>
      <c r="AT54" s="20">
        <v>0</v>
      </c>
      <c r="AU54" s="25"/>
      <c r="AV54" s="27"/>
    </row>
    <row r="55" spans="1:48" ht="28.5" customHeight="1">
      <c r="A55" s="67">
        <v>2</v>
      </c>
      <c r="B55" s="65" t="s">
        <v>84</v>
      </c>
      <c r="C55" s="42" t="s">
        <v>33</v>
      </c>
      <c r="D55" s="42">
        <v>2</v>
      </c>
      <c r="E55" s="28" t="s">
        <v>28</v>
      </c>
      <c r="F55" s="22">
        <f>SUM(F56:F56)</f>
        <v>43.899999999999991</v>
      </c>
      <c r="G55" s="18"/>
      <c r="H55" s="30">
        <f>H56</f>
        <v>25.88</v>
      </c>
      <c r="I55" s="19"/>
      <c r="J55" s="20">
        <f>H55/F55*100</f>
        <v>58.952164009111627</v>
      </c>
      <c r="K55" s="20">
        <f>K56</f>
        <v>0</v>
      </c>
      <c r="L55" s="20">
        <f t="shared" ref="L55:AT55" si="50">L56</f>
        <v>0</v>
      </c>
      <c r="M55" s="20">
        <f t="shared" si="50"/>
        <v>0</v>
      </c>
      <c r="N55" s="20">
        <f t="shared" si="50"/>
        <v>0</v>
      </c>
      <c r="O55" s="20">
        <f t="shared" si="50"/>
        <v>0</v>
      </c>
      <c r="P55" s="20">
        <f t="shared" si="50"/>
        <v>0</v>
      </c>
      <c r="Q55" s="20">
        <f t="shared" si="50"/>
        <v>18.7</v>
      </c>
      <c r="R55" s="22">
        <v>0</v>
      </c>
      <c r="S55" s="20">
        <f t="shared" si="50"/>
        <v>0</v>
      </c>
      <c r="T55" s="20">
        <f t="shared" si="50"/>
        <v>2.8</v>
      </c>
      <c r="U55" s="20">
        <f t="shared" si="50"/>
        <v>16.7</v>
      </c>
      <c r="V55" s="20">
        <f t="shared" si="50"/>
        <v>100</v>
      </c>
      <c r="W55" s="20">
        <f t="shared" si="50"/>
        <v>2.8</v>
      </c>
      <c r="X55" s="20">
        <f t="shared" si="50"/>
        <v>3.68</v>
      </c>
      <c r="Y55" s="20">
        <f t="shared" si="50"/>
        <v>0</v>
      </c>
      <c r="Z55" s="20">
        <f t="shared" si="50"/>
        <v>2.8</v>
      </c>
      <c r="AA55" s="20">
        <f t="shared" si="50"/>
        <v>5.5</v>
      </c>
      <c r="AB55" s="20">
        <f t="shared" si="50"/>
        <v>0</v>
      </c>
      <c r="AC55" s="20">
        <f t="shared" si="50"/>
        <v>2.8</v>
      </c>
      <c r="AD55" s="20">
        <f t="shared" si="50"/>
        <v>0</v>
      </c>
      <c r="AE55" s="20">
        <f t="shared" si="50"/>
        <v>0</v>
      </c>
      <c r="AF55" s="20">
        <f t="shared" si="50"/>
        <v>2.8</v>
      </c>
      <c r="AG55" s="20">
        <f t="shared" si="50"/>
        <v>0</v>
      </c>
      <c r="AH55" s="20">
        <f t="shared" si="50"/>
        <v>0</v>
      </c>
      <c r="AI55" s="20">
        <f t="shared" si="50"/>
        <v>2.8</v>
      </c>
      <c r="AJ55" s="20">
        <f t="shared" si="50"/>
        <v>0</v>
      </c>
      <c r="AK55" s="20">
        <f t="shared" si="50"/>
        <v>0</v>
      </c>
      <c r="AL55" s="20">
        <f t="shared" si="50"/>
        <v>2.8</v>
      </c>
      <c r="AM55" s="20">
        <f t="shared" si="50"/>
        <v>0</v>
      </c>
      <c r="AN55" s="20">
        <f t="shared" si="50"/>
        <v>0</v>
      </c>
      <c r="AO55" s="20">
        <f t="shared" si="50"/>
        <v>2.8</v>
      </c>
      <c r="AP55" s="20">
        <f t="shared" si="50"/>
        <v>0</v>
      </c>
      <c r="AQ55" s="20">
        <f t="shared" si="50"/>
        <v>0</v>
      </c>
      <c r="AR55" s="20">
        <f t="shared" si="50"/>
        <v>2.8</v>
      </c>
      <c r="AS55" s="20">
        <f t="shared" si="50"/>
        <v>0</v>
      </c>
      <c r="AT55" s="20">
        <f t="shared" si="50"/>
        <v>0</v>
      </c>
      <c r="AU55" s="65" t="s">
        <v>87</v>
      </c>
      <c r="AV55" s="68" t="s">
        <v>102</v>
      </c>
    </row>
    <row r="56" spans="1:48" ht="63.2" customHeight="1">
      <c r="A56" s="67"/>
      <c r="B56" s="65"/>
      <c r="C56" s="42"/>
      <c r="D56" s="42"/>
      <c r="E56" s="29" t="s">
        <v>30</v>
      </c>
      <c r="F56" s="22">
        <f>K56+N56+Q56+T56+W56+Z56+AC56+AF56+AI56+AL56+AO56+AR56</f>
        <v>43.899999999999991</v>
      </c>
      <c r="G56" s="20">
        <v>0</v>
      </c>
      <c r="H56" s="20">
        <f>L56+O56+R56+U56+X56+AA56+AD56+AG56+AJ56+AM56+AP56+AS56</f>
        <v>25.88</v>
      </c>
      <c r="I56" s="19">
        <v>0</v>
      </c>
      <c r="J56" s="20">
        <f>H56/F56*100</f>
        <v>58.952164009111627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18.7</v>
      </c>
      <c r="R56" s="20">
        <v>0</v>
      </c>
      <c r="S56" s="30">
        <f t="shared" ref="S56" si="51">R56/Q56*100</f>
        <v>0</v>
      </c>
      <c r="T56" s="20">
        <v>2.8</v>
      </c>
      <c r="U56" s="20">
        <v>16.7</v>
      </c>
      <c r="V56" s="22">
        <v>100</v>
      </c>
      <c r="W56" s="20">
        <v>2.8</v>
      </c>
      <c r="X56" s="20">
        <v>3.68</v>
      </c>
      <c r="Y56" s="20">
        <v>0</v>
      </c>
      <c r="Z56" s="20">
        <v>2.8</v>
      </c>
      <c r="AA56" s="20">
        <v>5.5</v>
      </c>
      <c r="AB56" s="20">
        <v>0</v>
      </c>
      <c r="AC56" s="20">
        <v>2.8</v>
      </c>
      <c r="AD56" s="20">
        <v>0</v>
      </c>
      <c r="AE56" s="20">
        <v>0</v>
      </c>
      <c r="AF56" s="20">
        <v>2.8</v>
      </c>
      <c r="AG56" s="20">
        <v>0</v>
      </c>
      <c r="AH56" s="20">
        <v>0</v>
      </c>
      <c r="AI56" s="20">
        <v>2.8</v>
      </c>
      <c r="AJ56" s="20">
        <v>0</v>
      </c>
      <c r="AK56" s="20">
        <v>0</v>
      </c>
      <c r="AL56" s="20">
        <v>2.8</v>
      </c>
      <c r="AM56" s="20">
        <v>0</v>
      </c>
      <c r="AN56" s="20">
        <v>0</v>
      </c>
      <c r="AO56" s="20">
        <v>2.8</v>
      </c>
      <c r="AP56" s="20">
        <v>0</v>
      </c>
      <c r="AQ56" s="20">
        <v>0</v>
      </c>
      <c r="AR56" s="20">
        <v>2.8</v>
      </c>
      <c r="AS56" s="20">
        <v>0</v>
      </c>
      <c r="AT56" s="20">
        <v>0</v>
      </c>
      <c r="AU56" s="65"/>
      <c r="AV56" s="68"/>
    </row>
    <row r="57" spans="1:48" ht="15.95" hidden="1" customHeight="1">
      <c r="A57" s="67"/>
      <c r="B57" s="65"/>
      <c r="C57" s="42"/>
      <c r="D57" s="42"/>
      <c r="E57" s="29" t="s">
        <v>30</v>
      </c>
      <c r="F57" s="22">
        <v>200</v>
      </c>
      <c r="G57" s="22">
        <v>163.6</v>
      </c>
      <c r="H57" s="22">
        <v>81.8</v>
      </c>
      <c r="I57" s="30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18.2</v>
      </c>
      <c r="P57" s="22">
        <v>12.1</v>
      </c>
      <c r="Q57" s="22">
        <v>66.5</v>
      </c>
      <c r="R57" s="22">
        <v>18.2</v>
      </c>
      <c r="S57" s="22">
        <v>12</v>
      </c>
      <c r="T57" s="22">
        <v>65.900000000000006</v>
      </c>
      <c r="U57" s="22">
        <v>18.2</v>
      </c>
      <c r="V57" s="22">
        <v>24.3</v>
      </c>
      <c r="W57" s="22">
        <v>133.5</v>
      </c>
      <c r="X57" s="22">
        <v>18.100000000000001</v>
      </c>
      <c r="Y57" s="22">
        <v>24.3</v>
      </c>
      <c r="Z57" s="22">
        <v>134.30000000000001</v>
      </c>
      <c r="AA57" s="22">
        <v>18.100000000000001</v>
      </c>
      <c r="AB57" s="22">
        <v>18.2</v>
      </c>
      <c r="AC57" s="22">
        <v>100.6</v>
      </c>
      <c r="AD57" s="22">
        <v>18.2</v>
      </c>
      <c r="AE57" s="22">
        <v>18.2</v>
      </c>
      <c r="AF57" s="22">
        <v>100</v>
      </c>
      <c r="AG57" s="22">
        <v>18.2</v>
      </c>
      <c r="AH57" s="22">
        <v>18.2</v>
      </c>
      <c r="AI57" s="22">
        <v>100</v>
      </c>
      <c r="AJ57" s="22">
        <v>18.2</v>
      </c>
      <c r="AK57" s="22">
        <v>18.2</v>
      </c>
      <c r="AL57" s="22">
        <v>100</v>
      </c>
      <c r="AM57" s="22">
        <v>18.2</v>
      </c>
      <c r="AN57" s="22">
        <v>18.100000000000001</v>
      </c>
      <c r="AO57" s="22">
        <v>99.5</v>
      </c>
      <c r="AP57" s="22">
        <v>36.4</v>
      </c>
      <c r="AQ57" s="22">
        <v>0</v>
      </c>
      <c r="AR57" s="22">
        <v>0</v>
      </c>
      <c r="AS57" s="22">
        <v>0</v>
      </c>
      <c r="AT57" s="22">
        <v>0</v>
      </c>
      <c r="AU57" s="69" t="s">
        <v>99</v>
      </c>
      <c r="AV57" s="31"/>
    </row>
    <row r="58" spans="1:48" ht="15.95" hidden="1" customHeight="1">
      <c r="A58" s="67"/>
      <c r="B58" s="65"/>
      <c r="C58" s="42"/>
      <c r="D58" s="42"/>
      <c r="E58" s="29" t="s">
        <v>30</v>
      </c>
      <c r="F58" s="22">
        <f>K58+N58+Q58+T58+W58+Z58+AC58+AF58+AI58+AL58+AO58+AR58</f>
        <v>52.7</v>
      </c>
      <c r="G58" s="22">
        <f t="shared" si="14"/>
        <v>23.099999999999998</v>
      </c>
      <c r="H58" s="22">
        <f>L58+O58+R58+U58+X58+AA58+AD58+AG58+AJ58+AM58+AP58+AS58</f>
        <v>39.19</v>
      </c>
      <c r="I58" s="30">
        <f t="shared" si="0"/>
        <v>39.19</v>
      </c>
      <c r="J58" s="22">
        <f>H58/F58*100</f>
        <v>74.36432637571157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15.7</v>
      </c>
      <c r="R58" s="22">
        <v>0</v>
      </c>
      <c r="S58" s="22">
        <v>0</v>
      </c>
      <c r="T58" s="22">
        <v>0</v>
      </c>
      <c r="U58" s="22">
        <v>0</v>
      </c>
      <c r="V58" s="22">
        <v>0</v>
      </c>
      <c r="W58" s="22">
        <v>3.7</v>
      </c>
      <c r="X58" s="22">
        <v>13.35</v>
      </c>
      <c r="Y58" s="22">
        <f>X58/W58*100</f>
        <v>360.81081081081078</v>
      </c>
      <c r="Z58" s="22">
        <v>3.7</v>
      </c>
      <c r="AA58" s="22">
        <v>0</v>
      </c>
      <c r="AB58" s="22">
        <f>AA58/Z58*100</f>
        <v>0</v>
      </c>
      <c r="AC58" s="22">
        <v>3.7</v>
      </c>
      <c r="AD58" s="22">
        <v>11.04</v>
      </c>
      <c r="AE58" s="22">
        <f>AD58/AC58*100</f>
        <v>298.37837837837833</v>
      </c>
      <c r="AF58" s="22">
        <v>3.7</v>
      </c>
      <c r="AG58" s="22">
        <v>3.7</v>
      </c>
      <c r="AH58" s="22">
        <f>AG58/AF58*100</f>
        <v>100</v>
      </c>
      <c r="AI58" s="22">
        <v>3.7</v>
      </c>
      <c r="AJ58" s="22">
        <v>3.7</v>
      </c>
      <c r="AK58" s="22">
        <f>AJ58/AI58*100</f>
        <v>100</v>
      </c>
      <c r="AL58" s="22">
        <v>3.7</v>
      </c>
      <c r="AM58" s="22">
        <v>7.4</v>
      </c>
      <c r="AN58" s="22">
        <f>AM58/AL58*100</f>
        <v>200</v>
      </c>
      <c r="AO58" s="22">
        <v>3.7</v>
      </c>
      <c r="AP58" s="22">
        <v>0</v>
      </c>
      <c r="AQ58" s="22">
        <f>AP58/AO58*100</f>
        <v>0</v>
      </c>
      <c r="AR58" s="22">
        <v>11.1</v>
      </c>
      <c r="AS58" s="22">
        <v>0</v>
      </c>
      <c r="AT58" s="22">
        <f>AS58/AR58*100</f>
        <v>0</v>
      </c>
      <c r="AU58" s="70"/>
      <c r="AV58" s="32"/>
    </row>
    <row r="59" spans="1:48" ht="28.15" customHeight="1">
      <c r="A59" s="67">
        <v>3</v>
      </c>
      <c r="B59" s="65" t="s">
        <v>69</v>
      </c>
      <c r="C59" s="42" t="s">
        <v>41</v>
      </c>
      <c r="D59" s="42">
        <v>1</v>
      </c>
      <c r="E59" s="17" t="s">
        <v>28</v>
      </c>
      <c r="F59" s="22">
        <f>SUM(F60:F61)</f>
        <v>300</v>
      </c>
      <c r="G59" s="22">
        <f t="shared" si="14"/>
        <v>300</v>
      </c>
      <c r="H59" s="22">
        <f>SUM(H60:H61)</f>
        <v>288</v>
      </c>
      <c r="I59" s="30">
        <f t="shared" si="0"/>
        <v>288</v>
      </c>
      <c r="J59" s="22">
        <f>H59/F59*100</f>
        <v>96</v>
      </c>
      <c r="K59" s="22">
        <f>SUM(K60:K61)</f>
        <v>0</v>
      </c>
      <c r="L59" s="22">
        <f>SUM(L60:L61)</f>
        <v>0</v>
      </c>
      <c r="M59" s="22">
        <v>0</v>
      </c>
      <c r="N59" s="22">
        <f>SUM(N60:N61)</f>
        <v>0</v>
      </c>
      <c r="O59" s="22">
        <f>SUM(O60:O61)</f>
        <v>0</v>
      </c>
      <c r="P59" s="22">
        <v>0</v>
      </c>
      <c r="Q59" s="22">
        <f>SUM(Q60:Q61)</f>
        <v>0</v>
      </c>
      <c r="R59" s="22">
        <f>SUM(R60:R61)</f>
        <v>0</v>
      </c>
      <c r="S59" s="22">
        <v>0</v>
      </c>
      <c r="T59" s="22">
        <f>SUM(T60:T61)</f>
        <v>0</v>
      </c>
      <c r="U59" s="22">
        <f>SUM(U60:U61)</f>
        <v>0</v>
      </c>
      <c r="V59" s="22">
        <v>0</v>
      </c>
      <c r="W59" s="22">
        <v>0</v>
      </c>
      <c r="X59" s="22">
        <f>SUM(X60:X61)</f>
        <v>0</v>
      </c>
      <c r="Y59" s="22">
        <v>0</v>
      </c>
      <c r="Z59" s="22">
        <f>SUM(Z60:Z61)</f>
        <v>300</v>
      </c>
      <c r="AA59" s="22">
        <f>SUM(AA60:AA61)</f>
        <v>288</v>
      </c>
      <c r="AB59" s="22">
        <v>0</v>
      </c>
      <c r="AC59" s="22">
        <f>SUM(AC60:AC61)</f>
        <v>0</v>
      </c>
      <c r="AD59" s="22">
        <f>SUM(AD60:AD61)</f>
        <v>0</v>
      </c>
      <c r="AE59" s="22">
        <v>0</v>
      </c>
      <c r="AF59" s="22">
        <f>SUM(AF60:AF61)</f>
        <v>0</v>
      </c>
      <c r="AG59" s="22">
        <f>SUM(AG60:AG61)</f>
        <v>0</v>
      </c>
      <c r="AH59" s="22">
        <v>0</v>
      </c>
      <c r="AI59" s="22">
        <f>SUM(AI60:AI61)</f>
        <v>0</v>
      </c>
      <c r="AJ59" s="22">
        <f>SUM(AJ60:AJ61)</f>
        <v>0</v>
      </c>
      <c r="AK59" s="22">
        <v>0</v>
      </c>
      <c r="AL59" s="22">
        <f>SUM(AL60:AL61)</f>
        <v>0</v>
      </c>
      <c r="AM59" s="22">
        <f>SUM(AM60:AM61)</f>
        <v>0</v>
      </c>
      <c r="AN59" s="22">
        <v>0</v>
      </c>
      <c r="AO59" s="22">
        <f>SUM(AO60:AO61)</f>
        <v>0</v>
      </c>
      <c r="AP59" s="22">
        <f>SUM(AP60:AP61)</f>
        <v>0</v>
      </c>
      <c r="AQ59" s="22">
        <v>0</v>
      </c>
      <c r="AR59" s="22">
        <f>SUM(AR60:AR61)</f>
        <v>0</v>
      </c>
      <c r="AS59" s="22">
        <f>SUM(AS60:AS61)</f>
        <v>0</v>
      </c>
      <c r="AT59" s="22">
        <v>0</v>
      </c>
      <c r="AU59" s="70"/>
      <c r="AV59" s="49" t="s">
        <v>101</v>
      </c>
    </row>
    <row r="60" spans="1:48" ht="27.6" customHeight="1">
      <c r="A60" s="67"/>
      <c r="B60" s="65"/>
      <c r="C60" s="42"/>
      <c r="D60" s="42"/>
      <c r="E60" s="21" t="s">
        <v>29</v>
      </c>
      <c r="F60" s="22">
        <f>K60+N60+Q60+T60+W60+Z60+AC60+AF60+AI60+AL60+AO60+AR60</f>
        <v>0</v>
      </c>
      <c r="G60" s="22">
        <f t="shared" si="14"/>
        <v>0</v>
      </c>
      <c r="H60" s="22">
        <f>L60+O60+R60+U60+X60+AA60+AD60+AG60+AJ60+AM60+AP60+AS60</f>
        <v>0</v>
      </c>
      <c r="I60" s="30">
        <f t="shared" si="0"/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22">
        <v>0</v>
      </c>
      <c r="AB60" s="22">
        <v>0</v>
      </c>
      <c r="AC60" s="22">
        <v>0</v>
      </c>
      <c r="AD60" s="22">
        <v>0</v>
      </c>
      <c r="AE60" s="22">
        <v>0</v>
      </c>
      <c r="AF60" s="22">
        <v>0</v>
      </c>
      <c r="AG60" s="22">
        <v>0</v>
      </c>
      <c r="AH60" s="22">
        <v>0</v>
      </c>
      <c r="AI60" s="22">
        <v>0</v>
      </c>
      <c r="AJ60" s="22">
        <v>0</v>
      </c>
      <c r="AK60" s="22">
        <v>0</v>
      </c>
      <c r="AL60" s="22">
        <v>0</v>
      </c>
      <c r="AM60" s="22">
        <v>0</v>
      </c>
      <c r="AN60" s="22">
        <v>0</v>
      </c>
      <c r="AO60" s="22">
        <v>0</v>
      </c>
      <c r="AP60" s="22">
        <v>0</v>
      </c>
      <c r="AQ60" s="22">
        <v>0</v>
      </c>
      <c r="AR60" s="22">
        <v>0</v>
      </c>
      <c r="AS60" s="22">
        <v>0</v>
      </c>
      <c r="AT60" s="22">
        <v>0</v>
      </c>
      <c r="AU60" s="70"/>
      <c r="AV60" s="50"/>
    </row>
    <row r="61" spans="1:48" ht="26.25" customHeight="1">
      <c r="A61" s="67"/>
      <c r="B61" s="65"/>
      <c r="C61" s="42"/>
      <c r="D61" s="42"/>
      <c r="E61" s="21" t="s">
        <v>30</v>
      </c>
      <c r="F61" s="22">
        <f t="shared" ref="F61" si="52">K61+N61+Q61+T61+W61+Z61+AC61+AF61+AI61+AL61+AO61+AR61</f>
        <v>300</v>
      </c>
      <c r="G61" s="18">
        <f t="shared" si="14"/>
        <v>300</v>
      </c>
      <c r="H61" s="22">
        <f>L61+O61+R61+U61+X61+AA61+AD61+AG61+AJ61+AM61+AP61+AS61</f>
        <v>288</v>
      </c>
      <c r="I61" s="30">
        <f t="shared" si="0"/>
        <v>288</v>
      </c>
      <c r="J61" s="22">
        <f>H61/F61*100</f>
        <v>96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  <c r="V61" s="22">
        <v>0</v>
      </c>
      <c r="W61" s="22">
        <v>0</v>
      </c>
      <c r="X61" s="22">
        <v>0</v>
      </c>
      <c r="Y61" s="22">
        <v>0</v>
      </c>
      <c r="Z61" s="22">
        <v>300</v>
      </c>
      <c r="AA61" s="22">
        <v>288</v>
      </c>
      <c r="AB61" s="22">
        <v>0</v>
      </c>
      <c r="AC61" s="22">
        <v>0</v>
      </c>
      <c r="AD61" s="22">
        <v>0</v>
      </c>
      <c r="AE61" s="22">
        <v>0</v>
      </c>
      <c r="AF61" s="22">
        <v>0</v>
      </c>
      <c r="AG61" s="22">
        <v>0</v>
      </c>
      <c r="AH61" s="22">
        <v>0</v>
      </c>
      <c r="AI61" s="22">
        <v>0</v>
      </c>
      <c r="AJ61" s="22">
        <v>0</v>
      </c>
      <c r="AK61" s="22">
        <v>0</v>
      </c>
      <c r="AL61" s="22">
        <v>0</v>
      </c>
      <c r="AM61" s="22">
        <v>0</v>
      </c>
      <c r="AN61" s="22">
        <v>0</v>
      </c>
      <c r="AO61" s="22">
        <v>0</v>
      </c>
      <c r="AP61" s="22">
        <v>0</v>
      </c>
      <c r="AQ61" s="22">
        <v>0</v>
      </c>
      <c r="AR61" s="22">
        <v>0</v>
      </c>
      <c r="AS61" s="22">
        <v>0</v>
      </c>
      <c r="AT61" s="22">
        <v>0</v>
      </c>
      <c r="AU61" s="71"/>
      <c r="AV61" s="51"/>
    </row>
    <row r="62" spans="1:48" ht="33" customHeight="1">
      <c r="A62" s="52">
        <v>4</v>
      </c>
      <c r="B62" s="55" t="s">
        <v>39</v>
      </c>
      <c r="C62" s="58" t="s">
        <v>40</v>
      </c>
      <c r="D62" s="58"/>
      <c r="E62" s="17" t="s">
        <v>28</v>
      </c>
      <c r="F62" s="22">
        <f>SUM(F63:F64)</f>
        <v>200</v>
      </c>
      <c r="G62" s="22">
        <f t="shared" si="14"/>
        <v>83.3</v>
      </c>
      <c r="H62" s="22">
        <f>SUM(H63:H64)</f>
        <v>83.199999999999989</v>
      </c>
      <c r="I62" s="30">
        <f t="shared" si="0"/>
        <v>83.199999999999989</v>
      </c>
      <c r="J62" s="22">
        <f>H62/F62*100</f>
        <v>41.599999999999994</v>
      </c>
      <c r="K62" s="22">
        <f>SUM(K63:K64)</f>
        <v>0</v>
      </c>
      <c r="L62" s="22">
        <f>SUM(L63:L64)</f>
        <v>0</v>
      </c>
      <c r="M62" s="22">
        <v>0</v>
      </c>
      <c r="N62" s="22">
        <f>SUM(N63:N64)</f>
        <v>16.600000000000001</v>
      </c>
      <c r="O62" s="22">
        <f>SUM(O63:O64)</f>
        <v>16.7</v>
      </c>
      <c r="P62" s="30">
        <f t="shared" ref="P62:P66" si="53">O62/N62*100</f>
        <v>100.60240963855421</v>
      </c>
      <c r="Q62" s="22">
        <f>SUM(Q63:Q64)</f>
        <v>16.7</v>
      </c>
      <c r="R62" s="22">
        <f>SUM(R63:R64)</f>
        <v>16.600000000000001</v>
      </c>
      <c r="S62" s="22">
        <f>R62/Q62*100</f>
        <v>99.40119760479044</v>
      </c>
      <c r="T62" s="22">
        <f>SUM(T63:T64)</f>
        <v>16.600000000000001</v>
      </c>
      <c r="U62" s="22">
        <f>SUM(U63:U64)</f>
        <v>16.600000000000001</v>
      </c>
      <c r="V62" s="22">
        <f>U62/T62*100</f>
        <v>100</v>
      </c>
      <c r="W62" s="22">
        <f>SUM(W63:W64)</f>
        <v>16.7</v>
      </c>
      <c r="X62" s="22">
        <f>SUM(X63:X64)</f>
        <v>16.7</v>
      </c>
      <c r="Y62" s="22">
        <f>X62/W62*100</f>
        <v>100</v>
      </c>
      <c r="Z62" s="22">
        <f>SUM(Z63:Z64)</f>
        <v>16.7</v>
      </c>
      <c r="AA62" s="22">
        <f>SUM(AA63:AA64)</f>
        <v>16.600000000000001</v>
      </c>
      <c r="AB62" s="22">
        <f>AA62/Z62*100</f>
        <v>99.40119760479044</v>
      </c>
      <c r="AC62" s="22">
        <f>SUM(AC63:AC64)</f>
        <v>16.7</v>
      </c>
      <c r="AD62" s="22">
        <f>SUM(AD63:AD64)</f>
        <v>0</v>
      </c>
      <c r="AE62" s="22">
        <f>AD62/AC62*100</f>
        <v>0</v>
      </c>
      <c r="AF62" s="22">
        <f>SUM(AF63:AF64)</f>
        <v>16.7</v>
      </c>
      <c r="AG62" s="22">
        <f>SUM(AG63:AG64)</f>
        <v>0</v>
      </c>
      <c r="AH62" s="22">
        <f>AG62/AF62*100</f>
        <v>0</v>
      </c>
      <c r="AI62" s="22">
        <f>SUM(AI63:AI64)</f>
        <v>16.600000000000001</v>
      </c>
      <c r="AJ62" s="22">
        <f>SUM(AJ63:AJ64)</f>
        <v>0</v>
      </c>
      <c r="AK62" s="22">
        <f>AJ62/AI62*100</f>
        <v>0</v>
      </c>
      <c r="AL62" s="22">
        <f>SUM(AL63:AL64)</f>
        <v>16.7</v>
      </c>
      <c r="AM62" s="22">
        <f>SUM(AM63:AM64)</f>
        <v>0</v>
      </c>
      <c r="AN62" s="22">
        <f>AM62/AL62*100</f>
        <v>0</v>
      </c>
      <c r="AO62" s="22">
        <f>SUM(AO63:AO64)</f>
        <v>16.7</v>
      </c>
      <c r="AP62" s="22">
        <f>SUM(AP63:AP64)</f>
        <v>0</v>
      </c>
      <c r="AQ62" s="22">
        <f>AP62/AO62*100</f>
        <v>0</v>
      </c>
      <c r="AR62" s="22">
        <f>SUM(AR63:AR64)</f>
        <v>33.299999999999997</v>
      </c>
      <c r="AS62" s="22">
        <f>SUM(AS63:AS64)</f>
        <v>0</v>
      </c>
      <c r="AT62" s="22">
        <v>0</v>
      </c>
      <c r="AU62" s="61" t="s">
        <v>85</v>
      </c>
      <c r="AV62" s="62" t="s">
        <v>100</v>
      </c>
    </row>
    <row r="63" spans="1:48" ht="21.75" customHeight="1">
      <c r="A63" s="53"/>
      <c r="B63" s="56"/>
      <c r="C63" s="59"/>
      <c r="D63" s="59"/>
      <c r="E63" s="21" t="s">
        <v>29</v>
      </c>
      <c r="F63" s="20">
        <f>K63+N63+Q63+T63+W63+Z63+AC63+AF63+AI63+AL63+AO63+AR63</f>
        <v>0</v>
      </c>
      <c r="G63" s="20">
        <f t="shared" si="14"/>
        <v>0</v>
      </c>
      <c r="H63" s="20">
        <f>L63+O63+R63+U63+X63+AA63+AD63+AG63+AJ63+AM63+AP63+AS63</f>
        <v>0</v>
      </c>
      <c r="I63" s="19">
        <f t="shared" si="0"/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2">
        <v>0</v>
      </c>
      <c r="Z63" s="20">
        <v>0</v>
      </c>
      <c r="AA63" s="20">
        <v>0</v>
      </c>
      <c r="AB63" s="20">
        <v>0</v>
      </c>
      <c r="AC63" s="20">
        <v>0</v>
      </c>
      <c r="AD63" s="20">
        <v>0</v>
      </c>
      <c r="AE63" s="20">
        <v>0</v>
      </c>
      <c r="AF63" s="20">
        <v>0</v>
      </c>
      <c r="AG63" s="20">
        <v>0</v>
      </c>
      <c r="AH63" s="20">
        <v>0</v>
      </c>
      <c r="AI63" s="20">
        <v>0</v>
      </c>
      <c r="AJ63" s="20">
        <v>0</v>
      </c>
      <c r="AK63" s="20">
        <v>0</v>
      </c>
      <c r="AL63" s="22">
        <v>0</v>
      </c>
      <c r="AM63" s="22">
        <v>0</v>
      </c>
      <c r="AN63" s="22">
        <v>0</v>
      </c>
      <c r="AO63" s="20">
        <v>0</v>
      </c>
      <c r="AP63" s="20">
        <v>0</v>
      </c>
      <c r="AQ63" s="20">
        <v>0</v>
      </c>
      <c r="AR63" s="20">
        <v>0</v>
      </c>
      <c r="AS63" s="20">
        <v>0</v>
      </c>
      <c r="AT63" s="20">
        <v>0</v>
      </c>
      <c r="AU63" s="61"/>
      <c r="AV63" s="63"/>
    </row>
    <row r="64" spans="1:48" ht="118.5" customHeight="1">
      <c r="A64" s="54"/>
      <c r="B64" s="57"/>
      <c r="C64" s="60"/>
      <c r="D64" s="60"/>
      <c r="E64" s="21" t="s">
        <v>30</v>
      </c>
      <c r="F64" s="22">
        <f>K64+N64+Q64+T64+W64+Z64+AC64+AF64+AI64+AL64+AO64+AR64</f>
        <v>200</v>
      </c>
      <c r="G64" s="22">
        <f t="shared" si="14"/>
        <v>83.3</v>
      </c>
      <c r="H64" s="22">
        <f>L64+O64+R64+U64+X64+AA64+AD64+AG64+AJ64+AM64+AP64+AS64</f>
        <v>83.199999999999989</v>
      </c>
      <c r="I64" s="30">
        <f t="shared" si="0"/>
        <v>83.199999999999989</v>
      </c>
      <c r="J64" s="22">
        <f>H64/F64*100</f>
        <v>41.599999999999994</v>
      </c>
      <c r="K64" s="22">
        <v>0</v>
      </c>
      <c r="L64" s="22">
        <v>0</v>
      </c>
      <c r="M64" s="22">
        <v>0</v>
      </c>
      <c r="N64" s="22">
        <v>16.600000000000001</v>
      </c>
      <c r="O64" s="22">
        <v>16.7</v>
      </c>
      <c r="P64" s="30">
        <f t="shared" si="53"/>
        <v>100.60240963855421</v>
      </c>
      <c r="Q64" s="22">
        <v>16.7</v>
      </c>
      <c r="R64" s="22">
        <v>16.600000000000001</v>
      </c>
      <c r="S64" s="22">
        <v>0</v>
      </c>
      <c r="T64" s="22">
        <v>16.600000000000001</v>
      </c>
      <c r="U64" s="22">
        <v>16.600000000000001</v>
      </c>
      <c r="V64" s="22">
        <v>0</v>
      </c>
      <c r="W64" s="22">
        <v>16.7</v>
      </c>
      <c r="X64" s="22">
        <v>16.7</v>
      </c>
      <c r="Y64" s="22">
        <v>0</v>
      </c>
      <c r="Z64" s="22">
        <v>16.7</v>
      </c>
      <c r="AA64" s="22">
        <v>16.600000000000001</v>
      </c>
      <c r="AB64" s="22">
        <v>0</v>
      </c>
      <c r="AC64" s="22">
        <v>16.7</v>
      </c>
      <c r="AD64" s="22">
        <v>0</v>
      </c>
      <c r="AE64" s="22">
        <v>0</v>
      </c>
      <c r="AF64" s="22">
        <v>16.7</v>
      </c>
      <c r="AG64" s="22">
        <v>0</v>
      </c>
      <c r="AH64" s="22">
        <v>0</v>
      </c>
      <c r="AI64" s="22">
        <v>16.600000000000001</v>
      </c>
      <c r="AJ64" s="22">
        <v>0</v>
      </c>
      <c r="AK64" s="22">
        <v>0</v>
      </c>
      <c r="AL64" s="22">
        <v>16.7</v>
      </c>
      <c r="AM64" s="22">
        <v>0</v>
      </c>
      <c r="AN64" s="22">
        <f>AM64/AL64*100</f>
        <v>0</v>
      </c>
      <c r="AO64" s="22">
        <v>16.7</v>
      </c>
      <c r="AP64" s="22">
        <v>0</v>
      </c>
      <c r="AQ64" s="22">
        <f>AP64/AO64*100</f>
        <v>0</v>
      </c>
      <c r="AR64" s="22">
        <v>33.299999999999997</v>
      </c>
      <c r="AS64" s="22">
        <v>0</v>
      </c>
      <c r="AT64" s="22">
        <v>0</v>
      </c>
      <c r="AU64" s="61"/>
      <c r="AV64" s="64"/>
    </row>
    <row r="65" spans="1:48" ht="30.75" customHeight="1">
      <c r="A65" s="41"/>
      <c r="B65" s="42" t="s">
        <v>32</v>
      </c>
      <c r="C65" s="42"/>
      <c r="D65" s="42"/>
      <c r="E65" s="17" t="s">
        <v>28</v>
      </c>
      <c r="F65" s="22">
        <f>F66</f>
        <v>26000.400000000001</v>
      </c>
      <c r="G65" s="18">
        <v>0</v>
      </c>
      <c r="H65" s="22">
        <f>H66</f>
        <v>10809.88</v>
      </c>
      <c r="I65" s="22">
        <v>0</v>
      </c>
      <c r="J65" s="22">
        <f>H65/F65*100</f>
        <v>41.57582191043214</v>
      </c>
      <c r="K65" s="22">
        <f>K66</f>
        <v>377.2</v>
      </c>
      <c r="L65" s="22">
        <f>L66</f>
        <v>949</v>
      </c>
      <c r="M65" s="22">
        <f t="shared" ref="M65:M66" si="54">L65/K65*100</f>
        <v>251.59066808059384</v>
      </c>
      <c r="N65" s="22">
        <f>N66</f>
        <v>2664.7</v>
      </c>
      <c r="O65" s="22">
        <f>O66</f>
        <v>1957.2</v>
      </c>
      <c r="P65" s="22">
        <f t="shared" si="53"/>
        <v>73.449168761961957</v>
      </c>
      <c r="Q65" s="22">
        <f>Q66</f>
        <v>1624.5</v>
      </c>
      <c r="R65" s="22">
        <f>R66</f>
        <v>1636.1</v>
      </c>
      <c r="S65" s="22">
        <f t="shared" ref="S65:S66" si="55">R65/Q65*100</f>
        <v>100.71406586642043</v>
      </c>
      <c r="T65" s="22">
        <f>T66</f>
        <v>2673.5</v>
      </c>
      <c r="U65" s="22">
        <f>U66</f>
        <v>2284.2000000000003</v>
      </c>
      <c r="V65" s="22">
        <f t="shared" ref="V65:V66" si="56">U65/T65*100</f>
        <v>85.438563680568564</v>
      </c>
      <c r="W65" s="22">
        <f>W66</f>
        <v>1799.4</v>
      </c>
      <c r="X65" s="22">
        <f>X66</f>
        <v>1800.9800000000002</v>
      </c>
      <c r="Y65" s="22">
        <f t="shared" ref="Y65:Y66" si="57">X65/W65*100</f>
        <v>100.08780704679339</v>
      </c>
      <c r="Z65" s="22">
        <f>Z66</f>
        <v>1872</v>
      </c>
      <c r="AA65" s="22">
        <f>AA66</f>
        <v>2182.4</v>
      </c>
      <c r="AB65" s="22">
        <f t="shared" ref="AB65:AB66" si="58">AA65/Z65*100</f>
        <v>116.58119658119659</v>
      </c>
      <c r="AC65" s="22">
        <f>AC66</f>
        <v>4178.6000000000004</v>
      </c>
      <c r="AD65" s="22">
        <f>AD66</f>
        <v>0</v>
      </c>
      <c r="AE65" s="22">
        <f t="shared" ref="AE65:AE66" si="59">AD65/AC65*100</f>
        <v>0</v>
      </c>
      <c r="AF65" s="22">
        <f>AF66</f>
        <v>2784.3</v>
      </c>
      <c r="AG65" s="22">
        <f>AG66</f>
        <v>0</v>
      </c>
      <c r="AH65" s="22">
        <f t="shared" ref="AH65:AH66" si="60">AG65/AF65*100</f>
        <v>0</v>
      </c>
      <c r="AI65" s="22">
        <f>AI66</f>
        <v>1924.6000000000001</v>
      </c>
      <c r="AJ65" s="22">
        <f>AJ66</f>
        <v>0</v>
      </c>
      <c r="AK65" s="22">
        <f t="shared" ref="AK65:AK66" si="61">AJ65/AI65*100</f>
        <v>0</v>
      </c>
      <c r="AL65" s="22">
        <f>AL66</f>
        <v>2504</v>
      </c>
      <c r="AM65" s="22">
        <f>AM66</f>
        <v>0</v>
      </c>
      <c r="AN65" s="22">
        <f t="shared" ref="AN65:AN66" si="62">AM65/AL65*100</f>
        <v>0</v>
      </c>
      <c r="AO65" s="22">
        <f>AO66</f>
        <v>1304.9000000000001</v>
      </c>
      <c r="AP65" s="22">
        <f>AP66</f>
        <v>0</v>
      </c>
      <c r="AQ65" s="22">
        <f t="shared" ref="AQ65:AQ66" si="63">AP65/AO65*100</f>
        <v>0</v>
      </c>
      <c r="AR65" s="22">
        <f>AR66</f>
        <v>2292.6999999999998</v>
      </c>
      <c r="AS65" s="22">
        <f>AS66</f>
        <v>0</v>
      </c>
      <c r="AT65" s="22">
        <f>AS65/AR65*100</f>
        <v>0</v>
      </c>
      <c r="AU65" s="65" t="s">
        <v>93</v>
      </c>
      <c r="AV65" s="66"/>
    </row>
    <row r="66" spans="1:48" ht="37.5">
      <c r="A66" s="41"/>
      <c r="B66" s="42"/>
      <c r="C66" s="42"/>
      <c r="D66" s="42"/>
      <c r="E66" s="21" t="s">
        <v>30</v>
      </c>
      <c r="F66" s="20">
        <f>K66+N66+Q66+T66+W66+Z66+AC66+AF66+AI66+AL66+AO66+AR66</f>
        <v>26000.400000000001</v>
      </c>
      <c r="G66" s="20">
        <v>0</v>
      </c>
      <c r="H66" s="20">
        <f t="shared" ref="H66" si="64">L66+O66+R66+U66+X66+AA66+AD66+AG66+AJ66+AM66+AP66+AS66</f>
        <v>10809.88</v>
      </c>
      <c r="I66" s="20">
        <v>0</v>
      </c>
      <c r="J66" s="20">
        <f>H66/F66*100</f>
        <v>41.57582191043214</v>
      </c>
      <c r="K66" s="20">
        <f>K12+K40</f>
        <v>377.2</v>
      </c>
      <c r="L66" s="20">
        <f>L12+L40</f>
        <v>949</v>
      </c>
      <c r="M66" s="20">
        <f t="shared" si="54"/>
        <v>251.59066808059384</v>
      </c>
      <c r="N66" s="20">
        <f>N12+N40</f>
        <v>2664.7</v>
      </c>
      <c r="O66" s="20">
        <f>O12+O40</f>
        <v>1957.2</v>
      </c>
      <c r="P66" s="20">
        <f t="shared" si="53"/>
        <v>73.449168761961957</v>
      </c>
      <c r="Q66" s="20">
        <f>Q12+Q40</f>
        <v>1624.5</v>
      </c>
      <c r="R66" s="20">
        <f>R12+R40</f>
        <v>1636.1</v>
      </c>
      <c r="S66" s="20">
        <f t="shared" si="55"/>
        <v>100.71406586642043</v>
      </c>
      <c r="T66" s="20">
        <f>T12+T40</f>
        <v>2673.5</v>
      </c>
      <c r="U66" s="20">
        <f>U12+U40</f>
        <v>2284.2000000000003</v>
      </c>
      <c r="V66" s="20">
        <f t="shared" si="56"/>
        <v>85.438563680568564</v>
      </c>
      <c r="W66" s="20">
        <f>W12+W40</f>
        <v>1799.4</v>
      </c>
      <c r="X66" s="20">
        <f>X12+X40</f>
        <v>1800.9800000000002</v>
      </c>
      <c r="Y66" s="20">
        <f t="shared" si="57"/>
        <v>100.08780704679339</v>
      </c>
      <c r="Z66" s="20">
        <f>Z12+Z40</f>
        <v>1872</v>
      </c>
      <c r="AA66" s="20">
        <f>AA12+AA40</f>
        <v>2182.4</v>
      </c>
      <c r="AB66" s="20">
        <f t="shared" si="58"/>
        <v>116.58119658119659</v>
      </c>
      <c r="AC66" s="20">
        <f>AC12+AC40</f>
        <v>4178.6000000000004</v>
      </c>
      <c r="AD66" s="20">
        <f>AD12+AD40</f>
        <v>0</v>
      </c>
      <c r="AE66" s="20">
        <f t="shared" si="59"/>
        <v>0</v>
      </c>
      <c r="AF66" s="20">
        <f>AF12+AF40</f>
        <v>2784.3</v>
      </c>
      <c r="AG66" s="20">
        <f>AG12+AG40</f>
        <v>0</v>
      </c>
      <c r="AH66" s="20">
        <f t="shared" si="60"/>
        <v>0</v>
      </c>
      <c r="AI66" s="20">
        <f>AI12+AI40</f>
        <v>1924.6000000000001</v>
      </c>
      <c r="AJ66" s="20">
        <f>AJ12+AJ40</f>
        <v>0</v>
      </c>
      <c r="AK66" s="20">
        <f t="shared" si="61"/>
        <v>0</v>
      </c>
      <c r="AL66" s="20">
        <f>AL12+AL40</f>
        <v>2504</v>
      </c>
      <c r="AM66" s="20">
        <f>AM12+AM40</f>
        <v>0</v>
      </c>
      <c r="AN66" s="20">
        <f t="shared" si="62"/>
        <v>0</v>
      </c>
      <c r="AO66" s="20">
        <f>AO12+AO40</f>
        <v>1304.9000000000001</v>
      </c>
      <c r="AP66" s="20">
        <f>AP12+AP40</f>
        <v>0</v>
      </c>
      <c r="AQ66" s="20">
        <f t="shared" si="63"/>
        <v>0</v>
      </c>
      <c r="AR66" s="20">
        <f>AR12+AR40</f>
        <v>2292.6999999999998</v>
      </c>
      <c r="AS66" s="20">
        <f>AS12+AS40</f>
        <v>0</v>
      </c>
      <c r="AT66" s="20">
        <f t="shared" ref="AT66" si="65">AS66/AR66*100</f>
        <v>0</v>
      </c>
      <c r="AU66" s="65"/>
      <c r="AV66" s="66"/>
    </row>
    <row r="67" spans="1:48">
      <c r="A67" s="6"/>
      <c r="B67" s="7"/>
      <c r="C67" s="7"/>
      <c r="D67" s="7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</row>
    <row r="68" spans="1:48" ht="12.75" customHeight="1">
      <c r="A68" s="43" t="s">
        <v>66</v>
      </c>
      <c r="B68" s="43"/>
      <c r="C68" s="43"/>
      <c r="D68" s="43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</row>
    <row r="69" spans="1:48" ht="21.75" customHeight="1">
      <c r="A69" s="2"/>
      <c r="B69" s="11"/>
      <c r="C69" s="11"/>
      <c r="D69" s="11"/>
      <c r="K69" s="3"/>
      <c r="L69" s="3"/>
    </row>
    <row r="70" spans="1:48" ht="21.75" customHeight="1">
      <c r="A70" s="34" t="s">
        <v>81</v>
      </c>
      <c r="B70" s="44"/>
      <c r="C70" s="44"/>
      <c r="D70" s="11"/>
      <c r="K70" s="3"/>
    </row>
    <row r="71" spans="1:48" ht="21.95" customHeight="1">
      <c r="A71" s="2" t="s">
        <v>25</v>
      </c>
      <c r="B71" s="11"/>
      <c r="C71" s="11"/>
      <c r="D71" s="11"/>
    </row>
    <row r="72" spans="1:48" ht="18.75">
      <c r="A72" s="2"/>
      <c r="B72" s="11"/>
      <c r="C72" s="11"/>
      <c r="D72" s="11"/>
    </row>
    <row r="73" spans="1:48" ht="19.7" customHeight="1">
      <c r="A73" s="2" t="s">
        <v>31</v>
      </c>
      <c r="B73" s="11"/>
      <c r="C73" s="2"/>
      <c r="D73" s="11"/>
      <c r="K73" s="2" t="s">
        <v>26</v>
      </c>
      <c r="L73" s="2"/>
      <c r="M73" s="2"/>
      <c r="N73" s="2"/>
      <c r="O73" s="2"/>
      <c r="P73" s="2"/>
      <c r="Q73" s="2"/>
    </row>
    <row r="74" spans="1:48" ht="18.75">
      <c r="A74" s="45" t="s">
        <v>98</v>
      </c>
      <c r="B74" s="46"/>
      <c r="C74" s="11"/>
      <c r="D74" s="11"/>
      <c r="K74" s="47" t="s">
        <v>70</v>
      </c>
      <c r="L74" s="47"/>
      <c r="M74" s="47"/>
      <c r="N74" s="47"/>
      <c r="O74" s="47"/>
      <c r="P74" s="47"/>
      <c r="Q74" s="2"/>
    </row>
    <row r="75" spans="1:48" ht="34.5" customHeight="1">
      <c r="A75" s="46"/>
      <c r="B75" s="46"/>
      <c r="D75" s="11"/>
      <c r="E75" s="11" t="s">
        <v>97</v>
      </c>
      <c r="K75" s="2" t="s">
        <v>68</v>
      </c>
      <c r="L75" s="2"/>
      <c r="M75" s="2"/>
      <c r="N75" s="2"/>
      <c r="O75" s="2"/>
      <c r="P75" s="48" t="s">
        <v>71</v>
      </c>
      <c r="Q75" s="48"/>
    </row>
    <row r="76" spans="1:48" ht="18.75">
      <c r="A76" s="33"/>
      <c r="B76" s="34"/>
      <c r="C76" s="34"/>
      <c r="D76" s="11"/>
      <c r="K76" s="2"/>
      <c r="L76" s="2"/>
      <c r="M76" s="2"/>
      <c r="N76" s="2"/>
      <c r="O76" s="2"/>
      <c r="P76" s="2"/>
      <c r="Q76" s="2"/>
    </row>
    <row r="77" spans="1:48" s="8" customFormat="1" ht="18.75">
      <c r="A77" s="33"/>
      <c r="B77" s="34"/>
      <c r="C77" s="34"/>
      <c r="D77" s="11"/>
      <c r="E77" s="1"/>
      <c r="F77" s="1"/>
      <c r="G77" s="1"/>
      <c r="H77" s="1"/>
      <c r="I77" s="1"/>
      <c r="J77" s="1"/>
      <c r="K77" s="2" t="s">
        <v>27</v>
      </c>
      <c r="L77" s="11"/>
      <c r="M77" s="2"/>
      <c r="N77" s="2"/>
      <c r="O77" s="2"/>
      <c r="P77" s="2"/>
      <c r="Q77" s="2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</row>
    <row r="78" spans="1:48" s="8" customFormat="1" ht="15">
      <c r="A78" s="35"/>
      <c r="B78" s="36"/>
      <c r="C78" s="37"/>
      <c r="D78" s="9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</row>
    <row r="79" spans="1:48">
      <c r="B79" s="9"/>
      <c r="C79" s="9"/>
      <c r="D79" s="9"/>
    </row>
    <row r="80" spans="1:48" ht="15">
      <c r="A80" s="38"/>
      <c r="B80" s="39"/>
      <c r="C80" s="9"/>
      <c r="D80" s="9"/>
      <c r="AU80" s="8"/>
      <c r="AV80" s="8"/>
    </row>
    <row r="81" spans="1:48">
      <c r="A81" s="8"/>
      <c r="B81" s="9"/>
      <c r="C81" s="9"/>
      <c r="D81" s="9"/>
      <c r="AU81" s="8"/>
      <c r="AV81" s="8"/>
    </row>
    <row r="82" spans="1:48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</row>
    <row r="83" spans="1:48">
      <c r="A83" s="40"/>
      <c r="B83" s="40"/>
      <c r="C83" s="40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</row>
    <row r="84" spans="1:48">
      <c r="B84" s="9"/>
      <c r="C84" s="9"/>
      <c r="D84" s="9"/>
    </row>
    <row r="85" spans="1:48">
      <c r="B85" s="9"/>
      <c r="C85" s="9"/>
      <c r="D85" s="9"/>
    </row>
    <row r="86" spans="1:48">
      <c r="B86" s="9"/>
      <c r="C86" s="9"/>
      <c r="D86" s="9"/>
    </row>
    <row r="87" spans="1:48">
      <c r="B87" s="9"/>
      <c r="C87" s="9"/>
      <c r="D87" s="9"/>
    </row>
    <row r="88" spans="1:48">
      <c r="B88" s="9"/>
      <c r="C88" s="9"/>
      <c r="D88" s="9"/>
    </row>
    <row r="89" spans="1:48">
      <c r="B89" s="9"/>
      <c r="C89" s="9"/>
      <c r="D89" s="9"/>
    </row>
    <row r="90" spans="1:48">
      <c r="B90" s="9"/>
      <c r="C90" s="9"/>
      <c r="D90" s="9"/>
    </row>
    <row r="91" spans="1:48">
      <c r="B91" s="9"/>
      <c r="C91" s="9"/>
      <c r="D91" s="9"/>
    </row>
    <row r="92" spans="1:48">
      <c r="B92" s="9"/>
      <c r="C92" s="9"/>
      <c r="D92" s="9"/>
    </row>
    <row r="93" spans="1:48">
      <c r="B93" s="9"/>
      <c r="C93" s="9"/>
      <c r="D93" s="9"/>
    </row>
    <row r="94" spans="1:48">
      <c r="B94" s="9"/>
      <c r="C94" s="9"/>
      <c r="D94" s="9"/>
    </row>
    <row r="95" spans="1:48">
      <c r="B95" s="9"/>
      <c r="C95" s="9"/>
      <c r="D95" s="9"/>
    </row>
    <row r="96" spans="1:48">
      <c r="B96" s="9"/>
      <c r="C96" s="9"/>
      <c r="D96" s="9"/>
    </row>
    <row r="97" spans="2:4">
      <c r="B97" s="9"/>
      <c r="C97" s="9"/>
      <c r="D97" s="9"/>
    </row>
    <row r="98" spans="2:4">
      <c r="B98" s="9"/>
      <c r="C98" s="9"/>
      <c r="D98" s="9"/>
    </row>
    <row r="99" spans="2:4">
      <c r="B99" s="9"/>
      <c r="C99" s="9"/>
      <c r="D99" s="9"/>
    </row>
    <row r="100" spans="2:4">
      <c r="B100" s="9"/>
      <c r="C100" s="9"/>
      <c r="D100" s="9"/>
    </row>
    <row r="101" spans="2:4">
      <c r="B101" s="9"/>
      <c r="C101" s="9"/>
      <c r="D101" s="9"/>
    </row>
    <row r="102" spans="2:4">
      <c r="B102" s="9"/>
      <c r="C102" s="9"/>
      <c r="D102" s="9"/>
    </row>
    <row r="103" spans="2:4">
      <c r="B103" s="9"/>
      <c r="C103" s="9"/>
      <c r="D103" s="9"/>
    </row>
    <row r="104" spans="2:4">
      <c r="B104" s="9"/>
      <c r="C104" s="9"/>
      <c r="D104" s="9"/>
    </row>
    <row r="105" spans="2:4">
      <c r="B105" s="9"/>
      <c r="C105" s="9"/>
      <c r="D105" s="9"/>
    </row>
    <row r="106" spans="2:4">
      <c r="B106" s="9"/>
      <c r="C106" s="9"/>
      <c r="D106" s="9"/>
    </row>
    <row r="107" spans="2:4">
      <c r="B107" s="9"/>
      <c r="C107" s="9"/>
      <c r="D107" s="9"/>
    </row>
    <row r="108" spans="2:4">
      <c r="B108" s="9"/>
      <c r="C108" s="9"/>
      <c r="D108" s="9"/>
    </row>
    <row r="109" spans="2:4">
      <c r="B109" s="9"/>
      <c r="C109" s="9"/>
      <c r="D109" s="9"/>
    </row>
    <row r="110" spans="2:4">
      <c r="B110" s="9"/>
      <c r="C110" s="9"/>
      <c r="D110" s="9"/>
    </row>
    <row r="111" spans="2:4">
      <c r="B111" s="9"/>
      <c r="C111" s="9"/>
      <c r="D111" s="9"/>
    </row>
    <row r="112" spans="2:4">
      <c r="B112" s="9"/>
      <c r="C112" s="9"/>
      <c r="D112" s="9"/>
    </row>
    <row r="113" spans="2:4">
      <c r="B113" s="9"/>
      <c r="C113" s="9"/>
      <c r="D113" s="9"/>
    </row>
    <row r="114" spans="2:4">
      <c r="B114" s="9"/>
      <c r="C114" s="9"/>
      <c r="D114" s="9"/>
    </row>
    <row r="115" spans="2:4">
      <c r="B115" s="9"/>
      <c r="C115" s="9"/>
      <c r="D115" s="9"/>
    </row>
    <row r="116" spans="2:4">
      <c r="B116" s="9"/>
      <c r="C116" s="9"/>
      <c r="D116" s="9"/>
    </row>
    <row r="117" spans="2:4">
      <c r="B117" s="9"/>
      <c r="C117" s="9"/>
      <c r="D117" s="9"/>
    </row>
    <row r="118" spans="2:4">
      <c r="B118" s="9"/>
      <c r="C118" s="9"/>
      <c r="D118" s="9"/>
    </row>
    <row r="119" spans="2:4">
      <c r="B119" s="9"/>
      <c r="C119" s="9"/>
      <c r="D119" s="9"/>
    </row>
    <row r="120" spans="2:4">
      <c r="B120" s="9"/>
      <c r="C120" s="9"/>
      <c r="D120" s="9"/>
    </row>
    <row r="121" spans="2:4">
      <c r="B121" s="9"/>
      <c r="C121" s="9"/>
      <c r="D121" s="9"/>
    </row>
    <row r="122" spans="2:4">
      <c r="B122" s="9"/>
      <c r="C122" s="9"/>
      <c r="D122" s="9"/>
    </row>
    <row r="123" spans="2:4">
      <c r="B123" s="9"/>
      <c r="C123" s="9"/>
      <c r="D123" s="9"/>
    </row>
    <row r="124" spans="2:4">
      <c r="B124" s="9"/>
      <c r="C124" s="9"/>
      <c r="D124" s="9"/>
    </row>
    <row r="125" spans="2:4">
      <c r="B125" s="9"/>
      <c r="C125" s="9"/>
      <c r="D125" s="9"/>
    </row>
    <row r="126" spans="2:4">
      <c r="B126" s="9"/>
      <c r="C126" s="9"/>
      <c r="D126" s="9"/>
    </row>
    <row r="127" spans="2:4">
      <c r="B127" s="9"/>
      <c r="C127" s="9"/>
      <c r="D127" s="9"/>
    </row>
    <row r="128" spans="2:4">
      <c r="B128" s="9"/>
      <c r="C128" s="9"/>
      <c r="D128" s="9"/>
    </row>
    <row r="129" spans="2:4">
      <c r="B129" s="9"/>
      <c r="C129" s="9"/>
      <c r="D129" s="9"/>
    </row>
    <row r="130" spans="2:4">
      <c r="B130" s="9"/>
      <c r="C130" s="9"/>
      <c r="D130" s="9"/>
    </row>
    <row r="131" spans="2:4">
      <c r="B131" s="9"/>
      <c r="C131" s="9"/>
      <c r="D131" s="9"/>
    </row>
    <row r="132" spans="2:4">
      <c r="B132" s="9"/>
      <c r="C132" s="9"/>
      <c r="D132" s="9"/>
    </row>
    <row r="133" spans="2:4">
      <c r="B133" s="9"/>
      <c r="C133" s="9"/>
      <c r="D133" s="9"/>
    </row>
    <row r="134" spans="2:4">
      <c r="B134" s="9"/>
      <c r="C134" s="9"/>
      <c r="D134" s="9"/>
    </row>
    <row r="135" spans="2:4">
      <c r="B135" s="9"/>
      <c r="C135" s="9"/>
      <c r="D135" s="9"/>
    </row>
    <row r="136" spans="2:4">
      <c r="B136" s="9"/>
      <c r="C136" s="9"/>
      <c r="D136" s="9"/>
    </row>
    <row r="137" spans="2:4">
      <c r="B137" s="9"/>
      <c r="C137" s="9"/>
      <c r="D137" s="9"/>
    </row>
    <row r="138" spans="2:4">
      <c r="B138" s="9"/>
      <c r="C138" s="9"/>
      <c r="D138" s="9"/>
    </row>
    <row r="139" spans="2:4">
      <c r="B139" s="9"/>
      <c r="C139" s="9"/>
      <c r="D139" s="9"/>
    </row>
    <row r="140" spans="2:4">
      <c r="B140" s="9"/>
      <c r="C140" s="9"/>
      <c r="D140" s="9"/>
    </row>
    <row r="141" spans="2:4">
      <c r="B141" s="9"/>
      <c r="C141" s="9"/>
      <c r="D141" s="9"/>
    </row>
    <row r="142" spans="2:4">
      <c r="B142" s="9"/>
      <c r="C142" s="9"/>
      <c r="D142" s="9"/>
    </row>
    <row r="143" spans="2:4">
      <c r="B143" s="9"/>
      <c r="C143" s="9"/>
      <c r="D143" s="9"/>
    </row>
    <row r="144" spans="2:4">
      <c r="B144" s="9"/>
      <c r="C144" s="9"/>
      <c r="D144" s="9"/>
    </row>
    <row r="145" spans="2:4">
      <c r="B145" s="9"/>
      <c r="C145" s="9"/>
      <c r="D145" s="9"/>
    </row>
    <row r="146" spans="2:4">
      <c r="B146" s="9"/>
      <c r="C146" s="9"/>
      <c r="D146" s="9"/>
    </row>
    <row r="147" spans="2:4">
      <c r="B147" s="9"/>
      <c r="C147" s="9"/>
      <c r="D147" s="9"/>
    </row>
    <row r="148" spans="2:4">
      <c r="B148" s="9"/>
      <c r="C148" s="9"/>
      <c r="D148" s="9"/>
    </row>
    <row r="149" spans="2:4">
      <c r="B149" s="9"/>
      <c r="C149" s="9"/>
      <c r="D149" s="9"/>
    </row>
    <row r="150" spans="2:4">
      <c r="B150" s="9"/>
      <c r="C150" s="9"/>
      <c r="D150" s="9"/>
    </row>
    <row r="151" spans="2:4">
      <c r="B151" s="9"/>
      <c r="C151" s="9"/>
      <c r="D151" s="9"/>
    </row>
    <row r="152" spans="2:4">
      <c r="B152" s="9"/>
      <c r="C152" s="9"/>
      <c r="D152" s="9"/>
    </row>
    <row r="153" spans="2:4">
      <c r="B153" s="9"/>
      <c r="C153" s="9"/>
      <c r="D153" s="9"/>
    </row>
    <row r="154" spans="2:4">
      <c r="B154" s="9"/>
      <c r="C154" s="9"/>
      <c r="D154" s="9"/>
    </row>
    <row r="155" spans="2:4">
      <c r="B155" s="9"/>
      <c r="C155" s="9"/>
      <c r="D155" s="9"/>
    </row>
    <row r="156" spans="2:4">
      <c r="B156" s="9"/>
      <c r="C156" s="9"/>
      <c r="D156" s="9"/>
    </row>
    <row r="157" spans="2:4">
      <c r="B157" s="9"/>
      <c r="C157" s="9"/>
      <c r="D157" s="9"/>
    </row>
    <row r="158" spans="2:4">
      <c r="B158" s="9"/>
      <c r="C158" s="9"/>
      <c r="D158" s="9"/>
    </row>
    <row r="159" spans="2:4">
      <c r="B159" s="9"/>
      <c r="C159" s="9"/>
      <c r="D159" s="9"/>
    </row>
    <row r="160" spans="2:4">
      <c r="B160" s="9"/>
      <c r="C160" s="9"/>
      <c r="D160" s="9"/>
    </row>
    <row r="161" spans="2:4">
      <c r="B161" s="9"/>
      <c r="C161" s="9"/>
      <c r="D161" s="9"/>
    </row>
    <row r="162" spans="2:4">
      <c r="B162" s="9"/>
      <c r="C162" s="9"/>
      <c r="D162" s="9"/>
    </row>
    <row r="163" spans="2:4">
      <c r="B163" s="9"/>
      <c r="C163" s="9"/>
      <c r="D163" s="9"/>
    </row>
    <row r="164" spans="2:4">
      <c r="B164" s="9"/>
      <c r="C164" s="9"/>
      <c r="D164" s="9"/>
    </row>
    <row r="165" spans="2:4">
      <c r="B165" s="9"/>
      <c r="C165" s="9"/>
      <c r="D165" s="9"/>
    </row>
    <row r="166" spans="2:4">
      <c r="B166" s="9"/>
      <c r="C166" s="9"/>
      <c r="D166" s="9"/>
    </row>
    <row r="167" spans="2:4">
      <c r="B167" s="9"/>
      <c r="C167" s="9"/>
      <c r="D167" s="9"/>
    </row>
    <row r="168" spans="2:4">
      <c r="B168" s="9"/>
      <c r="C168" s="9"/>
      <c r="D168" s="9"/>
    </row>
    <row r="169" spans="2:4">
      <c r="B169" s="9"/>
      <c r="C169" s="9"/>
      <c r="D169" s="9"/>
    </row>
    <row r="170" spans="2:4">
      <c r="B170" s="9"/>
      <c r="C170" s="9"/>
      <c r="D170" s="9"/>
    </row>
    <row r="171" spans="2:4">
      <c r="B171" s="9"/>
      <c r="C171" s="9"/>
      <c r="D171" s="9"/>
    </row>
    <row r="172" spans="2:4">
      <c r="B172" s="9"/>
      <c r="C172" s="9"/>
      <c r="D172" s="9"/>
    </row>
    <row r="173" spans="2:4">
      <c r="B173" s="9"/>
      <c r="C173" s="9"/>
      <c r="D173" s="9"/>
    </row>
    <row r="174" spans="2:4">
      <c r="B174" s="9"/>
      <c r="C174" s="9"/>
      <c r="D174" s="9"/>
    </row>
    <row r="175" spans="2:4">
      <c r="B175" s="9"/>
      <c r="C175" s="9"/>
      <c r="D175" s="9"/>
    </row>
    <row r="176" spans="2:4">
      <c r="B176" s="9"/>
      <c r="C176" s="9"/>
      <c r="D176" s="9"/>
    </row>
    <row r="177" spans="2:4">
      <c r="B177" s="9"/>
      <c r="C177" s="9"/>
      <c r="D177" s="9"/>
    </row>
    <row r="178" spans="2:4">
      <c r="B178" s="9"/>
      <c r="C178" s="9"/>
      <c r="D178" s="9"/>
    </row>
    <row r="179" spans="2:4">
      <c r="B179" s="9"/>
      <c r="C179" s="9"/>
      <c r="D179" s="9"/>
    </row>
    <row r="180" spans="2:4">
      <c r="B180" s="9"/>
      <c r="C180" s="9"/>
      <c r="D180" s="9"/>
    </row>
    <row r="181" spans="2:4">
      <c r="B181" s="9"/>
      <c r="C181" s="9"/>
      <c r="D181" s="9"/>
    </row>
    <row r="182" spans="2:4">
      <c r="B182" s="9"/>
      <c r="C182" s="9"/>
      <c r="D182" s="9"/>
    </row>
    <row r="183" spans="2:4">
      <c r="B183" s="9"/>
      <c r="C183" s="9"/>
      <c r="D183" s="9"/>
    </row>
    <row r="184" spans="2:4">
      <c r="B184" s="9"/>
      <c r="C184" s="9"/>
      <c r="D184" s="9"/>
    </row>
    <row r="185" spans="2:4">
      <c r="B185" s="9"/>
      <c r="C185" s="9"/>
      <c r="D185" s="9"/>
    </row>
    <row r="186" spans="2:4">
      <c r="B186" s="9"/>
      <c r="C186" s="9"/>
      <c r="D186" s="9"/>
    </row>
    <row r="187" spans="2:4">
      <c r="B187" s="9"/>
      <c r="C187" s="9"/>
      <c r="D187" s="9"/>
    </row>
    <row r="188" spans="2:4">
      <c r="B188" s="9"/>
      <c r="C188" s="9"/>
      <c r="D188" s="9"/>
    </row>
    <row r="189" spans="2:4">
      <c r="B189" s="9"/>
      <c r="C189" s="9"/>
      <c r="D189" s="9"/>
    </row>
    <row r="190" spans="2:4">
      <c r="B190" s="9"/>
      <c r="C190" s="9"/>
      <c r="D190" s="9"/>
    </row>
    <row r="191" spans="2:4">
      <c r="B191" s="9"/>
      <c r="C191" s="9"/>
      <c r="D191" s="9"/>
    </row>
    <row r="192" spans="2:4">
      <c r="B192" s="9"/>
      <c r="C192" s="9"/>
      <c r="D192" s="9"/>
    </row>
    <row r="193" spans="2:4">
      <c r="B193" s="9"/>
      <c r="C193" s="9"/>
      <c r="D193" s="9"/>
    </row>
    <row r="194" spans="2:4">
      <c r="B194" s="9"/>
      <c r="C194" s="9"/>
      <c r="D194" s="9"/>
    </row>
    <row r="195" spans="2:4">
      <c r="B195" s="9"/>
      <c r="C195" s="9"/>
      <c r="D195" s="9"/>
    </row>
    <row r="196" spans="2:4">
      <c r="B196" s="9"/>
      <c r="C196" s="9"/>
      <c r="D196" s="9"/>
    </row>
    <row r="197" spans="2:4">
      <c r="B197" s="9"/>
      <c r="C197" s="9"/>
      <c r="D197" s="9"/>
    </row>
    <row r="198" spans="2:4">
      <c r="B198" s="9"/>
      <c r="C198" s="9"/>
      <c r="D198" s="9"/>
    </row>
    <row r="199" spans="2:4">
      <c r="B199" s="9"/>
      <c r="C199" s="9"/>
      <c r="D199" s="9"/>
    </row>
    <row r="200" spans="2:4">
      <c r="B200" s="9"/>
      <c r="C200" s="9"/>
      <c r="D200" s="9"/>
    </row>
    <row r="201" spans="2:4">
      <c r="B201" s="9"/>
      <c r="C201" s="9"/>
      <c r="D201" s="9"/>
    </row>
    <row r="202" spans="2:4">
      <c r="B202" s="9"/>
      <c r="C202" s="9"/>
      <c r="D202" s="9"/>
    </row>
    <row r="203" spans="2:4">
      <c r="B203" s="9"/>
      <c r="C203" s="9"/>
      <c r="D203" s="9"/>
    </row>
    <row r="204" spans="2:4">
      <c r="B204" s="9"/>
      <c r="C204" s="9"/>
      <c r="D204" s="9"/>
    </row>
    <row r="205" spans="2:4">
      <c r="B205" s="9"/>
      <c r="C205" s="9"/>
      <c r="D205" s="9"/>
    </row>
  </sheetData>
  <mergeCells count="155">
    <mergeCell ref="A1:AV1"/>
    <mergeCell ref="A2:AV2"/>
    <mergeCell ref="A3:AV3"/>
    <mergeCell ref="A4:AV4"/>
    <mergeCell ref="A6:A8"/>
    <mergeCell ref="B6:B8"/>
    <mergeCell ref="C6:C8"/>
    <mergeCell ref="D6:D8"/>
    <mergeCell ref="E6:E8"/>
    <mergeCell ref="F6:J7"/>
    <mergeCell ref="AL7:AN7"/>
    <mergeCell ref="AO7:AQ7"/>
    <mergeCell ref="AR7:AT7"/>
    <mergeCell ref="K6:AT6"/>
    <mergeCell ref="AU6:AU8"/>
    <mergeCell ref="AV6:AV8"/>
    <mergeCell ref="K7:M7"/>
    <mergeCell ref="N7:P7"/>
    <mergeCell ref="Q7:S7"/>
    <mergeCell ref="T7:V7"/>
    <mergeCell ref="W7:Y7"/>
    <mergeCell ref="Z7:AB7"/>
    <mergeCell ref="AC7:AE7"/>
    <mergeCell ref="A11:D11"/>
    <mergeCell ref="A12:A14"/>
    <mergeCell ref="B12:D14"/>
    <mergeCell ref="A15:A16"/>
    <mergeCell ref="B15:B16"/>
    <mergeCell ref="C15:C16"/>
    <mergeCell ref="D15:D16"/>
    <mergeCell ref="AF7:AH7"/>
    <mergeCell ref="AI7:AK7"/>
    <mergeCell ref="A10:D10"/>
    <mergeCell ref="A19:A20"/>
    <mergeCell ref="B19:B20"/>
    <mergeCell ref="C19:C20"/>
    <mergeCell ref="D19:D20"/>
    <mergeCell ref="AU19:AU20"/>
    <mergeCell ref="AV19:AV20"/>
    <mergeCell ref="AU15:AU16"/>
    <mergeCell ref="AV15:AV16"/>
    <mergeCell ref="A17:A18"/>
    <mergeCell ref="B17:B18"/>
    <mergeCell ref="C17:C18"/>
    <mergeCell ref="D17:D18"/>
    <mergeCell ref="AU17:AU18"/>
    <mergeCell ref="AV17:AV18"/>
    <mergeCell ref="A23:A24"/>
    <mergeCell ref="B23:B24"/>
    <mergeCell ref="C23:C24"/>
    <mergeCell ref="D23:D24"/>
    <mergeCell ref="AU23:AU24"/>
    <mergeCell ref="AV23:AV24"/>
    <mergeCell ref="A21:A22"/>
    <mergeCell ref="B21:B22"/>
    <mergeCell ref="C21:C22"/>
    <mergeCell ref="D21:D22"/>
    <mergeCell ref="AU21:AU22"/>
    <mergeCell ref="AV21:AV22"/>
    <mergeCell ref="A27:A28"/>
    <mergeCell ref="B27:B28"/>
    <mergeCell ref="C27:C28"/>
    <mergeCell ref="D27:D28"/>
    <mergeCell ref="AU27:AU28"/>
    <mergeCell ref="AV27:AV28"/>
    <mergeCell ref="A25:A26"/>
    <mergeCell ref="B25:B26"/>
    <mergeCell ref="C25:C26"/>
    <mergeCell ref="D25:D26"/>
    <mergeCell ref="AU25:AU26"/>
    <mergeCell ref="AV25:AV26"/>
    <mergeCell ref="A32:A33"/>
    <mergeCell ref="B32:B33"/>
    <mergeCell ref="C32:C33"/>
    <mergeCell ref="D32:D33"/>
    <mergeCell ref="AU32:AU33"/>
    <mergeCell ref="AV32:AV33"/>
    <mergeCell ref="A29:A31"/>
    <mergeCell ref="B29:B31"/>
    <mergeCell ref="C29:C31"/>
    <mergeCell ref="D29:D31"/>
    <mergeCell ref="AU29:AU31"/>
    <mergeCell ref="AV29:AV31"/>
    <mergeCell ref="A36:A37"/>
    <mergeCell ref="B36:B37"/>
    <mergeCell ref="C36:C37"/>
    <mergeCell ref="D36:D37"/>
    <mergeCell ref="AU36:AU37"/>
    <mergeCell ref="AV36:AV37"/>
    <mergeCell ref="A34:A35"/>
    <mergeCell ref="B34:B35"/>
    <mergeCell ref="C34:C35"/>
    <mergeCell ref="D34:D35"/>
    <mergeCell ref="AU34:AU35"/>
    <mergeCell ref="AV34:AV35"/>
    <mergeCell ref="AU43:AU44"/>
    <mergeCell ref="AV43:AV44"/>
    <mergeCell ref="A46:A48"/>
    <mergeCell ref="B46:B48"/>
    <mergeCell ref="C46:C48"/>
    <mergeCell ref="D46:D48"/>
    <mergeCell ref="AU46:AU47"/>
    <mergeCell ref="AV46:AV47"/>
    <mergeCell ref="A38:D38"/>
    <mergeCell ref="A39:D39"/>
    <mergeCell ref="A40:A42"/>
    <mergeCell ref="B40:D42"/>
    <mergeCell ref="A43:A45"/>
    <mergeCell ref="B43:B45"/>
    <mergeCell ref="C43:C45"/>
    <mergeCell ref="D43:D45"/>
    <mergeCell ref="A52:A54"/>
    <mergeCell ref="B52:B54"/>
    <mergeCell ref="C52:C54"/>
    <mergeCell ref="D52:D54"/>
    <mergeCell ref="AU52:AU53"/>
    <mergeCell ref="AV52:AV53"/>
    <mergeCell ref="A49:A51"/>
    <mergeCell ref="B49:B51"/>
    <mergeCell ref="C49:C51"/>
    <mergeCell ref="D49:D51"/>
    <mergeCell ref="AU49:AU50"/>
    <mergeCell ref="AV49:AV50"/>
    <mergeCell ref="A55:A58"/>
    <mergeCell ref="B55:B58"/>
    <mergeCell ref="C55:C58"/>
    <mergeCell ref="D55:D58"/>
    <mergeCell ref="AU55:AU56"/>
    <mergeCell ref="AV55:AV56"/>
    <mergeCell ref="AU57:AU61"/>
    <mergeCell ref="A59:A61"/>
    <mergeCell ref="B59:B61"/>
    <mergeCell ref="C59:C61"/>
    <mergeCell ref="K74:P74"/>
    <mergeCell ref="P75:Q75"/>
    <mergeCell ref="D59:D61"/>
    <mergeCell ref="AV59:AV61"/>
    <mergeCell ref="A62:A64"/>
    <mergeCell ref="B62:B64"/>
    <mergeCell ref="C62:C64"/>
    <mergeCell ref="D62:D64"/>
    <mergeCell ref="AU62:AU64"/>
    <mergeCell ref="AV62:AV64"/>
    <mergeCell ref="AU65:AU66"/>
    <mergeCell ref="AV65:AV66"/>
    <mergeCell ref="A76:C76"/>
    <mergeCell ref="A77:C77"/>
    <mergeCell ref="A78:C78"/>
    <mergeCell ref="A80:B80"/>
    <mergeCell ref="A83:C83"/>
    <mergeCell ref="A65:A66"/>
    <mergeCell ref="B65:D66"/>
    <mergeCell ref="A68:D68"/>
    <mergeCell ref="A70:C70"/>
    <mergeCell ref="A74:B75"/>
  </mergeCells>
  <printOptions horizontalCentered="1"/>
  <pageMargins left="0.70866141732283472" right="0.70866141732283472" top="0.19685039370078741" bottom="0.15748031496062992" header="0.31496062992125984" footer="0.31496062992125984"/>
  <pageSetup paperSize="8" scale="3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2018-07-13T04:01:56Z</dcterms:modified>
</cp:coreProperties>
</file>