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 activeTab="3"/>
  </bookViews>
  <sheets>
    <sheet name="приложение 1" sheetId="52" r:id="rId1"/>
    <sheet name="приложение 2" sheetId="34" r:id="rId2"/>
    <sheet name="приложение 3" sheetId="48" r:id="rId3"/>
    <sheet name="приложение 4" sheetId="49" r:id="rId4"/>
  </sheets>
  <definedNames>
    <definedName name="_xlnm._FilterDatabase" localSheetId="0" hidden="1">'приложение 1'!$A$10:$WVN$114</definedName>
    <definedName name="_xlnm._FilterDatabase" localSheetId="1" hidden="1">'приложение 2'!$B$9:$I$1437</definedName>
    <definedName name="_xlnm.Print_Titles" localSheetId="0">'приложение 1'!$9:$10</definedName>
    <definedName name="_xlnm.Print_Titles" localSheetId="1">'приложение 2'!$8:$9</definedName>
    <definedName name="_xlnm.Print_Titles" localSheetId="2">'приложение 3'!$9:$10</definedName>
    <definedName name="_xlnm.Print_Area" localSheetId="1">'приложение 2'!$A$1:$J$1438</definedName>
  </definedNames>
  <calcPr calcId="125725"/>
</workbook>
</file>

<file path=xl/calcChain.xml><?xml version="1.0" encoding="utf-8"?>
<calcChain xmlns="http://schemas.openxmlformats.org/spreadsheetml/2006/main">
  <c r="E98" i="52"/>
  <c r="E103"/>
  <c r="E71"/>
  <c r="E70" s="1"/>
  <c r="E34"/>
  <c r="I362" i="34"/>
  <c r="F29" i="48" s="1"/>
  <c r="H362" i="34"/>
  <c r="E29" i="48" s="1"/>
  <c r="F18"/>
  <c r="D20" i="49" l="1"/>
  <c r="C20"/>
  <c r="D12"/>
  <c r="C12"/>
  <c r="D10"/>
  <c r="C10"/>
  <c r="I1435" i="34"/>
  <c r="I1434" s="1"/>
  <c r="I1433" s="1"/>
  <c r="I1432" s="1"/>
  <c r="I1431" s="1"/>
  <c r="I1430" s="1"/>
  <c r="I1429" s="1"/>
  <c r="H1435"/>
  <c r="H1434" s="1"/>
  <c r="H1433" s="1"/>
  <c r="H1432" s="1"/>
  <c r="H1431" s="1"/>
  <c r="H1430" s="1"/>
  <c r="H1429" s="1"/>
  <c r="I1427"/>
  <c r="I1426" s="1"/>
  <c r="I1425" s="1"/>
  <c r="I1424" s="1"/>
  <c r="I1423" s="1"/>
  <c r="I1422" s="1"/>
  <c r="I1421" s="1"/>
  <c r="H1427"/>
  <c r="H1426" s="1"/>
  <c r="H1425" s="1"/>
  <c r="H1424" s="1"/>
  <c r="H1423" s="1"/>
  <c r="H1422" s="1"/>
  <c r="H1421" s="1"/>
  <c r="I1418"/>
  <c r="I1417" s="1"/>
  <c r="I1416" s="1"/>
  <c r="I1415" s="1"/>
  <c r="H1418"/>
  <c r="H1417" s="1"/>
  <c r="H1416" s="1"/>
  <c r="H1415" s="1"/>
  <c r="I1413"/>
  <c r="I1412" s="1"/>
  <c r="I1411" s="1"/>
  <c r="I1410" s="1"/>
  <c r="I1409" s="1"/>
  <c r="I1408" s="1"/>
  <c r="H1413"/>
  <c r="H1412" s="1"/>
  <c r="H1411" s="1"/>
  <c r="H1410" s="1"/>
  <c r="H1409" s="1"/>
  <c r="H1408" s="1"/>
  <c r="I1406"/>
  <c r="I1405" s="1"/>
  <c r="I1404" s="1"/>
  <c r="H1406"/>
  <c r="H1405" s="1"/>
  <c r="H1404" s="1"/>
  <c r="I1402"/>
  <c r="I1401" s="1"/>
  <c r="I1400" s="1"/>
  <c r="H1402"/>
  <c r="H1401" s="1"/>
  <c r="H1400" s="1"/>
  <c r="I1398"/>
  <c r="I1397" s="1"/>
  <c r="I1396" s="1"/>
  <c r="H1398"/>
  <c r="H1397" s="1"/>
  <c r="H1396" s="1"/>
  <c r="I1392"/>
  <c r="I1391" s="1"/>
  <c r="I1390" s="1"/>
  <c r="I1389" s="1"/>
  <c r="I1388" s="1"/>
  <c r="H1392"/>
  <c r="H1391" s="1"/>
  <c r="H1390" s="1"/>
  <c r="H1389" s="1"/>
  <c r="H1388" s="1"/>
  <c r="I1385"/>
  <c r="I1384" s="1"/>
  <c r="H1385"/>
  <c r="H1384" s="1"/>
  <c r="I1381"/>
  <c r="I1380" s="1"/>
  <c r="H1381"/>
  <c r="H1380" s="1"/>
  <c r="I1376"/>
  <c r="I1375" s="1"/>
  <c r="H1376"/>
  <c r="H1375" s="1"/>
  <c r="I1372"/>
  <c r="I1371" s="1"/>
  <c r="H1372"/>
  <c r="H1371" s="1"/>
  <c r="I1367"/>
  <c r="I1366" s="1"/>
  <c r="H1367"/>
  <c r="H1366" s="1"/>
  <c r="I1363"/>
  <c r="I1362" s="1"/>
  <c r="I1361" s="1"/>
  <c r="H1363"/>
  <c r="H1362" s="1"/>
  <c r="H1361" s="1"/>
  <c r="I1355"/>
  <c r="I1354" s="1"/>
  <c r="I1353" s="1"/>
  <c r="I1352" s="1"/>
  <c r="I1351" s="1"/>
  <c r="H1355"/>
  <c r="H1354" s="1"/>
  <c r="H1353" s="1"/>
  <c r="H1352" s="1"/>
  <c r="H1351" s="1"/>
  <c r="I1349"/>
  <c r="I1348" s="1"/>
  <c r="I1347" s="1"/>
  <c r="H1349"/>
  <c r="H1348" s="1"/>
  <c r="H1347" s="1"/>
  <c r="I1345"/>
  <c r="H1345"/>
  <c r="I1343"/>
  <c r="H1343"/>
  <c r="I1338"/>
  <c r="I1337" s="1"/>
  <c r="I1336" s="1"/>
  <c r="I1335" s="1"/>
  <c r="H1338"/>
  <c r="H1337" s="1"/>
  <c r="H1336" s="1"/>
  <c r="H1335" s="1"/>
  <c r="I1333"/>
  <c r="I1332" s="1"/>
  <c r="I1331" s="1"/>
  <c r="H1333"/>
  <c r="H1332" s="1"/>
  <c r="H1331" s="1"/>
  <c r="I1329"/>
  <c r="H1329"/>
  <c r="I1327"/>
  <c r="H1327"/>
  <c r="I1319"/>
  <c r="I1318" s="1"/>
  <c r="I1317" s="1"/>
  <c r="I1316" s="1"/>
  <c r="I1315" s="1"/>
  <c r="H1319"/>
  <c r="H1318" s="1"/>
  <c r="H1317" s="1"/>
  <c r="H1316" s="1"/>
  <c r="H1315" s="1"/>
  <c r="I1313"/>
  <c r="I1312" s="1"/>
  <c r="I1311" s="1"/>
  <c r="H1313"/>
  <c r="H1312" s="1"/>
  <c r="H1311" s="1"/>
  <c r="I1309"/>
  <c r="I1308" s="1"/>
  <c r="I1307" s="1"/>
  <c r="H1309"/>
  <c r="H1308" s="1"/>
  <c r="H1307" s="1"/>
  <c r="I1304"/>
  <c r="I1303" s="1"/>
  <c r="I1302" s="1"/>
  <c r="H1304"/>
  <c r="H1303" s="1"/>
  <c r="H1302" s="1"/>
  <c r="I1299"/>
  <c r="I1298" s="1"/>
  <c r="I1297" s="1"/>
  <c r="I1296" s="1"/>
  <c r="H1299"/>
  <c r="H1298" s="1"/>
  <c r="H1297" s="1"/>
  <c r="H1296" s="1"/>
  <c r="I1294"/>
  <c r="I1293" s="1"/>
  <c r="I1292" s="1"/>
  <c r="I1291" s="1"/>
  <c r="H1294"/>
  <c r="H1293" s="1"/>
  <c r="H1292" s="1"/>
  <c r="H1291" s="1"/>
  <c r="I1288"/>
  <c r="I1287" s="1"/>
  <c r="I1286" s="1"/>
  <c r="I1285" s="1"/>
  <c r="I1284" s="1"/>
  <c r="H1288"/>
  <c r="H1287" s="1"/>
  <c r="H1286" s="1"/>
  <c r="H1285" s="1"/>
  <c r="H1284" s="1"/>
  <c r="I1282"/>
  <c r="I1281" s="1"/>
  <c r="I1280" s="1"/>
  <c r="H1282"/>
  <c r="H1281" s="1"/>
  <c r="H1280" s="1"/>
  <c r="I1278"/>
  <c r="I1277" s="1"/>
  <c r="I1276" s="1"/>
  <c r="H1278"/>
  <c r="H1277" s="1"/>
  <c r="H1276" s="1"/>
  <c r="I1274"/>
  <c r="I1273" s="1"/>
  <c r="I1272" s="1"/>
  <c r="H1274"/>
  <c r="H1273" s="1"/>
  <c r="H1272" s="1"/>
  <c r="I1270"/>
  <c r="I1269" s="1"/>
  <c r="I1268" s="1"/>
  <c r="H1270"/>
  <c r="H1269" s="1"/>
  <c r="H1268" s="1"/>
  <c r="I1266"/>
  <c r="I1265" s="1"/>
  <c r="I1264" s="1"/>
  <c r="H1266"/>
  <c r="H1265" s="1"/>
  <c r="H1264" s="1"/>
  <c r="I1262"/>
  <c r="I1261" s="1"/>
  <c r="I1260" s="1"/>
  <c r="H1262"/>
  <c r="H1261" s="1"/>
  <c r="H1260" s="1"/>
  <c r="I1254"/>
  <c r="I1253" s="1"/>
  <c r="I1252" s="1"/>
  <c r="H1254"/>
  <c r="H1253" s="1"/>
  <c r="H1252" s="1"/>
  <c r="I1250"/>
  <c r="I1249" s="1"/>
  <c r="H1250"/>
  <c r="H1249" s="1"/>
  <c r="I1247"/>
  <c r="I1246" s="1"/>
  <c r="H1247"/>
  <c r="H1246" s="1"/>
  <c r="I1241"/>
  <c r="I1240" s="1"/>
  <c r="I1239" s="1"/>
  <c r="H1241"/>
  <c r="H1240" s="1"/>
  <c r="H1239" s="1"/>
  <c r="I1237"/>
  <c r="I1236" s="1"/>
  <c r="I1235" s="1"/>
  <c r="H1237"/>
  <c r="H1236" s="1"/>
  <c r="H1235" s="1"/>
  <c r="I1231"/>
  <c r="I1230" s="1"/>
  <c r="I1229" s="1"/>
  <c r="H1231"/>
  <c r="H1230" s="1"/>
  <c r="H1229" s="1"/>
  <c r="I1227"/>
  <c r="I1226" s="1"/>
  <c r="I1225" s="1"/>
  <c r="H1227"/>
  <c r="H1226" s="1"/>
  <c r="H1225" s="1"/>
  <c r="I1223"/>
  <c r="I1222" s="1"/>
  <c r="I1221" s="1"/>
  <c r="H1223"/>
  <c r="H1222" s="1"/>
  <c r="H1221" s="1"/>
  <c r="I1218"/>
  <c r="I1217" s="1"/>
  <c r="I1216" s="1"/>
  <c r="H1218"/>
  <c r="H1217" s="1"/>
  <c r="H1216" s="1"/>
  <c r="I1209"/>
  <c r="I1208" s="1"/>
  <c r="I1207" s="1"/>
  <c r="I1206" s="1"/>
  <c r="I1205" s="1"/>
  <c r="I1204" s="1"/>
  <c r="H1209"/>
  <c r="H1208" s="1"/>
  <c r="H1207" s="1"/>
  <c r="H1206" s="1"/>
  <c r="H1205" s="1"/>
  <c r="H1204" s="1"/>
  <c r="H1203" s="1"/>
  <c r="I1201"/>
  <c r="I1200" s="1"/>
  <c r="I1199" s="1"/>
  <c r="I1198" s="1"/>
  <c r="I1197" s="1"/>
  <c r="I1196" s="1"/>
  <c r="H1201"/>
  <c r="H1200" s="1"/>
  <c r="H1199" s="1"/>
  <c r="H1198" s="1"/>
  <c r="H1197" s="1"/>
  <c r="H1196" s="1"/>
  <c r="H1195" s="1"/>
  <c r="I1193"/>
  <c r="I1192" s="1"/>
  <c r="I1191" s="1"/>
  <c r="I1190" s="1"/>
  <c r="I1189" s="1"/>
  <c r="H1193"/>
  <c r="H1192" s="1"/>
  <c r="H1191" s="1"/>
  <c r="H1190" s="1"/>
  <c r="H1189" s="1"/>
  <c r="I1187"/>
  <c r="I1186" s="1"/>
  <c r="I1185" s="1"/>
  <c r="I1184" s="1"/>
  <c r="I1183" s="1"/>
  <c r="H1187"/>
  <c r="H1186" s="1"/>
  <c r="H1185" s="1"/>
  <c r="H1184" s="1"/>
  <c r="H1183" s="1"/>
  <c r="I1181"/>
  <c r="I1180" s="1"/>
  <c r="I1179" s="1"/>
  <c r="I1178" s="1"/>
  <c r="I1177" s="1"/>
  <c r="H1181"/>
  <c r="H1180" s="1"/>
  <c r="H1179" s="1"/>
  <c r="H1178" s="1"/>
  <c r="H1177" s="1"/>
  <c r="I1171"/>
  <c r="I1170" s="1"/>
  <c r="I1169" s="1"/>
  <c r="I1168" s="1"/>
  <c r="I1167" s="1"/>
  <c r="I1166" s="1"/>
  <c r="I1165" s="1"/>
  <c r="H1171"/>
  <c r="H1170" s="1"/>
  <c r="H1169" s="1"/>
  <c r="H1168" s="1"/>
  <c r="H1167" s="1"/>
  <c r="H1166" s="1"/>
  <c r="H1165" s="1"/>
  <c r="H1164" s="1"/>
  <c r="I1162"/>
  <c r="I1161" s="1"/>
  <c r="I1160" s="1"/>
  <c r="I1159" s="1"/>
  <c r="I1158" s="1"/>
  <c r="I1157" s="1"/>
  <c r="I1156" s="1"/>
  <c r="H1162"/>
  <c r="H1161" s="1"/>
  <c r="H1160" s="1"/>
  <c r="H1159" s="1"/>
  <c r="H1158" s="1"/>
  <c r="H1157" s="1"/>
  <c r="H1156" s="1"/>
  <c r="H1154"/>
  <c r="H1153" s="1"/>
  <c r="H1152" s="1"/>
  <c r="H1151" s="1"/>
  <c r="H1150" s="1"/>
  <c r="H1149" s="1"/>
  <c r="E18" i="48" s="1"/>
  <c r="G18" s="1"/>
  <c r="I1147" i="34"/>
  <c r="I1146" s="1"/>
  <c r="I1145" s="1"/>
  <c r="I1144" s="1"/>
  <c r="I1143" s="1"/>
  <c r="H1147"/>
  <c r="H1146" s="1"/>
  <c r="H1145" s="1"/>
  <c r="H1144" s="1"/>
  <c r="H1143" s="1"/>
  <c r="I1140"/>
  <c r="I1139" s="1"/>
  <c r="H1140"/>
  <c r="H1139" s="1"/>
  <c r="I1136"/>
  <c r="I1135" s="1"/>
  <c r="H1136"/>
  <c r="H1135" s="1"/>
  <c r="I1131"/>
  <c r="I1130" s="1"/>
  <c r="H1131"/>
  <c r="H1130" s="1"/>
  <c r="I1121"/>
  <c r="I1120" s="1"/>
  <c r="I1119" s="1"/>
  <c r="H1121"/>
  <c r="H1120" s="1"/>
  <c r="H1119" s="1"/>
  <c r="I1117"/>
  <c r="I1116" s="1"/>
  <c r="I1115" s="1"/>
  <c r="I1114" s="1"/>
  <c r="H1117"/>
  <c r="H1116" s="1"/>
  <c r="H1115" s="1"/>
  <c r="H1114" s="1"/>
  <c r="I1109"/>
  <c r="I1108" s="1"/>
  <c r="I1107" s="1"/>
  <c r="I1106" s="1"/>
  <c r="H1109"/>
  <c r="H1108" s="1"/>
  <c r="H1107" s="1"/>
  <c r="H1106" s="1"/>
  <c r="I1104"/>
  <c r="I1103" s="1"/>
  <c r="H1104"/>
  <c r="H1103" s="1"/>
  <c r="I1101"/>
  <c r="I1100" s="1"/>
  <c r="H1101"/>
  <c r="H1100" s="1"/>
  <c r="I1098"/>
  <c r="I1097" s="1"/>
  <c r="H1098"/>
  <c r="H1097" s="1"/>
  <c r="H1089"/>
  <c r="H1088" s="1"/>
  <c r="I1085"/>
  <c r="I1084" s="1"/>
  <c r="I1083" s="1"/>
  <c r="I1082" s="1"/>
  <c r="H1085"/>
  <c r="H1084" s="1"/>
  <c r="I1079"/>
  <c r="I1078" s="1"/>
  <c r="H1079"/>
  <c r="H1078" s="1"/>
  <c r="I1074"/>
  <c r="H1074"/>
  <c r="I1067"/>
  <c r="I1066" s="1"/>
  <c r="I1065" s="1"/>
  <c r="I1064" s="1"/>
  <c r="H1067"/>
  <c r="H1066" s="1"/>
  <c r="H1065" s="1"/>
  <c r="H1064" s="1"/>
  <c r="I1061"/>
  <c r="H1061"/>
  <c r="I1059"/>
  <c r="H1059"/>
  <c r="I1056"/>
  <c r="I1055" s="1"/>
  <c r="H1056"/>
  <c r="H1055" s="1"/>
  <c r="I1049"/>
  <c r="I1048" s="1"/>
  <c r="I1047" s="1"/>
  <c r="I1046" s="1"/>
  <c r="I1045" s="1"/>
  <c r="H1049"/>
  <c r="H1048" s="1"/>
  <c r="H1047" s="1"/>
  <c r="H1046" s="1"/>
  <c r="H1045" s="1"/>
  <c r="I1042"/>
  <c r="I1041" s="1"/>
  <c r="I1040" s="1"/>
  <c r="H1042"/>
  <c r="H1041" s="1"/>
  <c r="H1040" s="1"/>
  <c r="I1038"/>
  <c r="I1037" s="1"/>
  <c r="I1036" s="1"/>
  <c r="H1038"/>
  <c r="H1037" s="1"/>
  <c r="H1036" s="1"/>
  <c r="I1034"/>
  <c r="I1033" s="1"/>
  <c r="I1032" s="1"/>
  <c r="H1034"/>
  <c r="H1033" s="1"/>
  <c r="H1032" s="1"/>
  <c r="I1029"/>
  <c r="I1028" s="1"/>
  <c r="I1027" s="1"/>
  <c r="H1029"/>
  <c r="H1028" s="1"/>
  <c r="H1027" s="1"/>
  <c r="I1025"/>
  <c r="I1024" s="1"/>
  <c r="I1023" s="1"/>
  <c r="H1025"/>
  <c r="H1024" s="1"/>
  <c r="H1023" s="1"/>
  <c r="I1021"/>
  <c r="I1020" s="1"/>
  <c r="I1019" s="1"/>
  <c r="H1021"/>
  <c r="H1020" s="1"/>
  <c r="H1019" s="1"/>
  <c r="I1016"/>
  <c r="I1015" s="1"/>
  <c r="I1014" s="1"/>
  <c r="I1013" s="1"/>
  <c r="H1016"/>
  <c r="H1015" s="1"/>
  <c r="H1014" s="1"/>
  <c r="H1013" s="1"/>
  <c r="I1009"/>
  <c r="I1008" s="1"/>
  <c r="I1007" s="1"/>
  <c r="I1006" s="1"/>
  <c r="I1005" s="1"/>
  <c r="I1004" s="1"/>
  <c r="I1003" s="1"/>
  <c r="F50" i="48" s="1"/>
  <c r="H1009" i="34"/>
  <c r="H1008" s="1"/>
  <c r="H1007" s="1"/>
  <c r="H1006" s="1"/>
  <c r="H1005" s="1"/>
  <c r="H1004" s="1"/>
  <c r="H1003" s="1"/>
  <c r="E50" i="48" s="1"/>
  <c r="I1000" i="34"/>
  <c r="I999" s="1"/>
  <c r="I998" s="1"/>
  <c r="H1000"/>
  <c r="H999" s="1"/>
  <c r="H998" s="1"/>
  <c r="I996"/>
  <c r="I995" s="1"/>
  <c r="I994" s="1"/>
  <c r="H996"/>
  <c r="H995" s="1"/>
  <c r="H994" s="1"/>
  <c r="I992"/>
  <c r="I991" s="1"/>
  <c r="H992"/>
  <c r="H991" s="1"/>
  <c r="I989"/>
  <c r="I988" s="1"/>
  <c r="H989"/>
  <c r="H988" s="1"/>
  <c r="I980"/>
  <c r="I979" s="1"/>
  <c r="I978" s="1"/>
  <c r="I977" s="1"/>
  <c r="I976" s="1"/>
  <c r="I975" s="1"/>
  <c r="I974" s="1"/>
  <c r="F46" i="48" s="1"/>
  <c r="H980" i="34"/>
  <c r="H979" s="1"/>
  <c r="H978" s="1"/>
  <c r="H977" s="1"/>
  <c r="H976" s="1"/>
  <c r="H975" s="1"/>
  <c r="H974" s="1"/>
  <c r="E46" i="48" s="1"/>
  <c r="I972" i="34"/>
  <c r="I971" s="1"/>
  <c r="I970" s="1"/>
  <c r="I969" s="1"/>
  <c r="H972"/>
  <c r="H971" s="1"/>
  <c r="H970" s="1"/>
  <c r="H969" s="1"/>
  <c r="I967"/>
  <c r="I966" s="1"/>
  <c r="I965" s="1"/>
  <c r="H967"/>
  <c r="H966" s="1"/>
  <c r="H965" s="1"/>
  <c r="I963"/>
  <c r="I962" s="1"/>
  <c r="H963"/>
  <c r="H962" s="1"/>
  <c r="I960"/>
  <c r="H960"/>
  <c r="I958"/>
  <c r="H958"/>
  <c r="I955"/>
  <c r="I954" s="1"/>
  <c r="H955"/>
  <c r="H954" s="1"/>
  <c r="I950"/>
  <c r="I949" s="1"/>
  <c r="I948" s="1"/>
  <c r="H950"/>
  <c r="H949" s="1"/>
  <c r="H948" s="1"/>
  <c r="I946"/>
  <c r="I945" s="1"/>
  <c r="I944" s="1"/>
  <c r="H946"/>
  <c r="H945" s="1"/>
  <c r="H944" s="1"/>
  <c r="I943"/>
  <c r="H943"/>
  <c r="I941"/>
  <c r="I940" s="1"/>
  <c r="I939" s="1"/>
  <c r="H941"/>
  <c r="H940" s="1"/>
  <c r="H939" s="1"/>
  <c r="I937"/>
  <c r="I936" s="1"/>
  <c r="I935" s="1"/>
  <c r="H937"/>
  <c r="H936" s="1"/>
  <c r="H935" s="1"/>
  <c r="I932"/>
  <c r="I931" s="1"/>
  <c r="I930" s="1"/>
  <c r="I929" s="1"/>
  <c r="H932"/>
  <c r="H931" s="1"/>
  <c r="H930" s="1"/>
  <c r="H929" s="1"/>
  <c r="I927"/>
  <c r="I926" s="1"/>
  <c r="I925" s="1"/>
  <c r="I924" s="1"/>
  <c r="H927"/>
  <c r="H926" s="1"/>
  <c r="H925" s="1"/>
  <c r="H924" s="1"/>
  <c r="I921"/>
  <c r="I920" s="1"/>
  <c r="I919" s="1"/>
  <c r="I918" s="1"/>
  <c r="H921"/>
  <c r="H920" s="1"/>
  <c r="H919" s="1"/>
  <c r="H918" s="1"/>
  <c r="I916"/>
  <c r="I915" s="1"/>
  <c r="I914" s="1"/>
  <c r="I913" s="1"/>
  <c r="H916"/>
  <c r="H915" s="1"/>
  <c r="H914" s="1"/>
  <c r="H913" s="1"/>
  <c r="I911"/>
  <c r="I910" s="1"/>
  <c r="I909" s="1"/>
  <c r="H911"/>
  <c r="H910" s="1"/>
  <c r="H909" s="1"/>
  <c r="I907"/>
  <c r="I906" s="1"/>
  <c r="I905" s="1"/>
  <c r="H907"/>
  <c r="H906" s="1"/>
  <c r="H905" s="1"/>
  <c r="I901"/>
  <c r="I900" s="1"/>
  <c r="I899" s="1"/>
  <c r="I898" s="1"/>
  <c r="H901"/>
  <c r="H900" s="1"/>
  <c r="H899" s="1"/>
  <c r="H898" s="1"/>
  <c r="I896"/>
  <c r="I895" s="1"/>
  <c r="I894" s="1"/>
  <c r="H896"/>
  <c r="H895" s="1"/>
  <c r="H894" s="1"/>
  <c r="I892"/>
  <c r="I891" s="1"/>
  <c r="I890" s="1"/>
  <c r="H892"/>
  <c r="H891" s="1"/>
  <c r="H890" s="1"/>
  <c r="I887"/>
  <c r="I886" s="1"/>
  <c r="I885" s="1"/>
  <c r="I884" s="1"/>
  <c r="H887"/>
  <c r="H886" s="1"/>
  <c r="H885" s="1"/>
  <c r="H884" s="1"/>
  <c r="I882"/>
  <c r="I881" s="1"/>
  <c r="I880" s="1"/>
  <c r="I879" s="1"/>
  <c r="H882"/>
  <c r="H881" s="1"/>
  <c r="H880" s="1"/>
  <c r="H879" s="1"/>
  <c r="I877"/>
  <c r="I876" s="1"/>
  <c r="I875" s="1"/>
  <c r="H877"/>
  <c r="H876" s="1"/>
  <c r="H875" s="1"/>
  <c r="I873"/>
  <c r="I872" s="1"/>
  <c r="I871" s="1"/>
  <c r="H873"/>
  <c r="H872" s="1"/>
  <c r="H871" s="1"/>
  <c r="I869"/>
  <c r="I868" s="1"/>
  <c r="I867" s="1"/>
  <c r="H869"/>
  <c r="H868" s="1"/>
  <c r="H867" s="1"/>
  <c r="I860"/>
  <c r="I859" s="1"/>
  <c r="I858" s="1"/>
  <c r="H860"/>
  <c r="H859" s="1"/>
  <c r="H858" s="1"/>
  <c r="I856"/>
  <c r="I855" s="1"/>
  <c r="I854" s="1"/>
  <c r="H856"/>
  <c r="H855" s="1"/>
  <c r="H854" s="1"/>
  <c r="I852"/>
  <c r="I851" s="1"/>
  <c r="I850" s="1"/>
  <c r="H852"/>
  <c r="H851" s="1"/>
  <c r="H850" s="1"/>
  <c r="I844"/>
  <c r="I843" s="1"/>
  <c r="I842" s="1"/>
  <c r="H844"/>
  <c r="H843" s="1"/>
  <c r="H842" s="1"/>
  <c r="I840"/>
  <c r="H840"/>
  <c r="I838"/>
  <c r="H838"/>
  <c r="I835"/>
  <c r="I834" s="1"/>
  <c r="H835"/>
  <c r="H834" s="1"/>
  <c r="I830"/>
  <c r="I829" s="1"/>
  <c r="I828" s="1"/>
  <c r="H830"/>
  <c r="H829" s="1"/>
  <c r="H828" s="1"/>
  <c r="I826"/>
  <c r="I825" s="1"/>
  <c r="I824" s="1"/>
  <c r="I823" s="1"/>
  <c r="H826"/>
  <c r="H825" s="1"/>
  <c r="H824" s="1"/>
  <c r="H823" s="1"/>
  <c r="I820"/>
  <c r="I819" s="1"/>
  <c r="I818" s="1"/>
  <c r="I817" s="1"/>
  <c r="H820"/>
  <c r="H819" s="1"/>
  <c r="H818" s="1"/>
  <c r="H817" s="1"/>
  <c r="I815"/>
  <c r="H815"/>
  <c r="I813"/>
  <c r="H813"/>
  <c r="I808"/>
  <c r="I807" s="1"/>
  <c r="I806" s="1"/>
  <c r="I805" s="1"/>
  <c r="H808"/>
  <c r="H807" s="1"/>
  <c r="H806" s="1"/>
  <c r="H805" s="1"/>
  <c r="I803"/>
  <c r="I802" s="1"/>
  <c r="I801" s="1"/>
  <c r="I800" s="1"/>
  <c r="H803"/>
  <c r="H802" s="1"/>
  <c r="H801" s="1"/>
  <c r="H800" s="1"/>
  <c r="I795"/>
  <c r="I794" s="1"/>
  <c r="I793" s="1"/>
  <c r="I792" s="1"/>
  <c r="H795"/>
  <c r="H794" s="1"/>
  <c r="H793" s="1"/>
  <c r="H792" s="1"/>
  <c r="I790"/>
  <c r="I789" s="1"/>
  <c r="I788" s="1"/>
  <c r="I787" s="1"/>
  <c r="H790"/>
  <c r="H789" s="1"/>
  <c r="H788" s="1"/>
  <c r="H787" s="1"/>
  <c r="I785"/>
  <c r="I784" s="1"/>
  <c r="I783" s="1"/>
  <c r="H785"/>
  <c r="H784" s="1"/>
  <c r="H783" s="1"/>
  <c r="I781"/>
  <c r="I780" s="1"/>
  <c r="I779" s="1"/>
  <c r="I778" s="1"/>
  <c r="H781"/>
  <c r="H780" s="1"/>
  <c r="H779" s="1"/>
  <c r="H778" s="1"/>
  <c r="I774"/>
  <c r="I773" s="1"/>
  <c r="I772" s="1"/>
  <c r="I771" s="1"/>
  <c r="H774"/>
  <c r="H773" s="1"/>
  <c r="H772" s="1"/>
  <c r="H771" s="1"/>
  <c r="I769"/>
  <c r="I768" s="1"/>
  <c r="I767" s="1"/>
  <c r="I766" s="1"/>
  <c r="H769"/>
  <c r="H768" s="1"/>
  <c r="H767" s="1"/>
  <c r="H766" s="1"/>
  <c r="I764"/>
  <c r="I763" s="1"/>
  <c r="I762" s="1"/>
  <c r="H764"/>
  <c r="H763" s="1"/>
  <c r="H762" s="1"/>
  <c r="I760"/>
  <c r="I759" s="1"/>
  <c r="I758" s="1"/>
  <c r="H760"/>
  <c r="H759" s="1"/>
  <c r="H758" s="1"/>
  <c r="I755"/>
  <c r="I754" s="1"/>
  <c r="I753" s="1"/>
  <c r="H755"/>
  <c r="H754" s="1"/>
  <c r="H753" s="1"/>
  <c r="I751"/>
  <c r="I750" s="1"/>
  <c r="I749" s="1"/>
  <c r="H751"/>
  <c r="H750" s="1"/>
  <c r="H749" s="1"/>
  <c r="I747"/>
  <c r="I746" s="1"/>
  <c r="I745" s="1"/>
  <c r="H747"/>
  <c r="H746" s="1"/>
  <c r="H745" s="1"/>
  <c r="I743"/>
  <c r="I742" s="1"/>
  <c r="I741" s="1"/>
  <c r="H743"/>
  <c r="H742" s="1"/>
  <c r="H741" s="1"/>
  <c r="I736"/>
  <c r="I735" s="1"/>
  <c r="I734" s="1"/>
  <c r="I733" s="1"/>
  <c r="I732" s="1"/>
  <c r="I731" s="1"/>
  <c r="H736"/>
  <c r="H735" s="1"/>
  <c r="H734" s="1"/>
  <c r="H733" s="1"/>
  <c r="H732" s="1"/>
  <c r="H731" s="1"/>
  <c r="I728"/>
  <c r="I727" s="1"/>
  <c r="H728"/>
  <c r="H727" s="1"/>
  <c r="I725"/>
  <c r="I724" s="1"/>
  <c r="H725"/>
  <c r="H724" s="1"/>
  <c r="I716"/>
  <c r="H716"/>
  <c r="I714"/>
  <c r="H714"/>
  <c r="I711"/>
  <c r="I710" s="1"/>
  <c r="H711"/>
  <c r="H710" s="1"/>
  <c r="I703"/>
  <c r="I702" s="1"/>
  <c r="I701" s="1"/>
  <c r="I700" s="1"/>
  <c r="I699" s="1"/>
  <c r="H703"/>
  <c r="H702" s="1"/>
  <c r="H701" s="1"/>
  <c r="H700" s="1"/>
  <c r="H699" s="1"/>
  <c r="I697"/>
  <c r="I696" s="1"/>
  <c r="H697"/>
  <c r="H696" s="1"/>
  <c r="I693"/>
  <c r="I692" s="1"/>
  <c r="H693"/>
  <c r="H692" s="1"/>
  <c r="I688"/>
  <c r="I687" s="1"/>
  <c r="H688"/>
  <c r="H687" s="1"/>
  <c r="I681"/>
  <c r="I680" s="1"/>
  <c r="I679" s="1"/>
  <c r="I678" s="1"/>
  <c r="H681"/>
  <c r="H680" s="1"/>
  <c r="H679" s="1"/>
  <c r="H678" s="1"/>
  <c r="I674"/>
  <c r="I673" s="1"/>
  <c r="H674"/>
  <c r="H673" s="1"/>
  <c r="I670"/>
  <c r="I669" s="1"/>
  <c r="H670"/>
  <c r="H669" s="1"/>
  <c r="I665"/>
  <c r="I664" s="1"/>
  <c r="H665"/>
  <c r="H664" s="1"/>
  <c r="I658"/>
  <c r="I657" s="1"/>
  <c r="H658"/>
  <c r="H657" s="1"/>
  <c r="I655"/>
  <c r="I654" s="1"/>
  <c r="H655"/>
  <c r="H654" s="1"/>
  <c r="I651"/>
  <c r="H651"/>
  <c r="I649"/>
  <c r="I648" s="1"/>
  <c r="H649"/>
  <c r="H648" s="1"/>
  <c r="I642"/>
  <c r="I641" s="1"/>
  <c r="I640" s="1"/>
  <c r="H642"/>
  <c r="H641" s="1"/>
  <c r="H640" s="1"/>
  <c r="I638"/>
  <c r="H638"/>
  <c r="I636"/>
  <c r="I635" s="1"/>
  <c r="H636"/>
  <c r="H635" s="1"/>
  <c r="I629"/>
  <c r="I628" s="1"/>
  <c r="I627" s="1"/>
  <c r="H629"/>
  <c r="H628" s="1"/>
  <c r="H627" s="1"/>
  <c r="I625"/>
  <c r="I624" s="1"/>
  <c r="I623" s="1"/>
  <c r="H625"/>
  <c r="H624" s="1"/>
  <c r="H623" s="1"/>
  <c r="I621"/>
  <c r="I620" s="1"/>
  <c r="I616" s="1"/>
  <c r="H621"/>
  <c r="H620" s="1"/>
  <c r="H616" s="1"/>
  <c r="I614"/>
  <c r="I613" s="1"/>
  <c r="H614"/>
  <c r="H613" s="1"/>
  <c r="I611"/>
  <c r="I610" s="1"/>
  <c r="H611"/>
  <c r="H610" s="1"/>
  <c r="I603"/>
  <c r="I602" s="1"/>
  <c r="I601" s="1"/>
  <c r="H603"/>
  <c r="H602" s="1"/>
  <c r="H601" s="1"/>
  <c r="I599"/>
  <c r="I598" s="1"/>
  <c r="I597" s="1"/>
  <c r="H599"/>
  <c r="H598" s="1"/>
  <c r="H597" s="1"/>
  <c r="I595"/>
  <c r="I594" s="1"/>
  <c r="I593" s="1"/>
  <c r="H595"/>
  <c r="H594" s="1"/>
  <c r="H593" s="1"/>
  <c r="I591"/>
  <c r="I590" s="1"/>
  <c r="I589" s="1"/>
  <c r="H591"/>
  <c r="H590" s="1"/>
  <c r="H589" s="1"/>
  <c r="I586"/>
  <c r="I585" s="1"/>
  <c r="H586"/>
  <c r="H585" s="1"/>
  <c r="I583"/>
  <c r="I582" s="1"/>
  <c r="H583"/>
  <c r="H582" s="1"/>
  <c r="I577"/>
  <c r="I576" s="1"/>
  <c r="I575" s="1"/>
  <c r="I574" s="1"/>
  <c r="I573" s="1"/>
  <c r="H577"/>
  <c r="H576" s="1"/>
  <c r="H575" s="1"/>
  <c r="H574" s="1"/>
  <c r="H573" s="1"/>
  <c r="I571"/>
  <c r="I570" s="1"/>
  <c r="H571"/>
  <c r="H570" s="1"/>
  <c r="I568"/>
  <c r="I567" s="1"/>
  <c r="H568"/>
  <c r="H567" s="1"/>
  <c r="I564"/>
  <c r="I563" s="1"/>
  <c r="I562" s="1"/>
  <c r="I561" s="1"/>
  <c r="H564"/>
  <c r="H563" s="1"/>
  <c r="H562" s="1"/>
  <c r="H561" s="1"/>
  <c r="I557"/>
  <c r="H557"/>
  <c r="I555"/>
  <c r="I554" s="1"/>
  <c r="H555"/>
  <c r="H554" s="1"/>
  <c r="I548"/>
  <c r="I547" s="1"/>
  <c r="I546" s="1"/>
  <c r="I545" s="1"/>
  <c r="I544" s="1"/>
  <c r="I543" s="1"/>
  <c r="H548"/>
  <c r="H547" s="1"/>
  <c r="H546" s="1"/>
  <c r="H545" s="1"/>
  <c r="H544" s="1"/>
  <c r="H543" s="1"/>
  <c r="I541"/>
  <c r="I540" s="1"/>
  <c r="I539" s="1"/>
  <c r="H541"/>
  <c r="H540" s="1"/>
  <c r="H539" s="1"/>
  <c r="I537"/>
  <c r="I536" s="1"/>
  <c r="I535" s="1"/>
  <c r="H537"/>
  <c r="H536" s="1"/>
  <c r="H535" s="1"/>
  <c r="I533"/>
  <c r="I532" s="1"/>
  <c r="I531" s="1"/>
  <c r="H533"/>
  <c r="H532" s="1"/>
  <c r="H531" s="1"/>
  <c r="I529"/>
  <c r="I528" s="1"/>
  <c r="I527" s="1"/>
  <c r="H529"/>
  <c r="H528" s="1"/>
  <c r="H527" s="1"/>
  <c r="I524"/>
  <c r="I523" s="1"/>
  <c r="I522" s="1"/>
  <c r="I521" s="1"/>
  <c r="H524"/>
  <c r="H523" s="1"/>
  <c r="H522" s="1"/>
  <c r="H521" s="1"/>
  <c r="I516"/>
  <c r="I515" s="1"/>
  <c r="I514" s="1"/>
  <c r="I513" s="1"/>
  <c r="H516"/>
  <c r="H515" s="1"/>
  <c r="H514" s="1"/>
  <c r="H513" s="1"/>
  <c r="I511"/>
  <c r="I510" s="1"/>
  <c r="I509" s="1"/>
  <c r="I508" s="1"/>
  <c r="I507" s="1"/>
  <c r="H511"/>
  <c r="H510" s="1"/>
  <c r="H509" s="1"/>
  <c r="H508" s="1"/>
  <c r="H507" s="1"/>
  <c r="I505"/>
  <c r="I504" s="1"/>
  <c r="I503" s="1"/>
  <c r="I502" s="1"/>
  <c r="I501" s="1"/>
  <c r="H505"/>
  <c r="H504" s="1"/>
  <c r="H503" s="1"/>
  <c r="H502" s="1"/>
  <c r="H501" s="1"/>
  <c r="I499"/>
  <c r="I498" s="1"/>
  <c r="I497" s="1"/>
  <c r="I496" s="1"/>
  <c r="I495" s="1"/>
  <c r="H499"/>
  <c r="H498" s="1"/>
  <c r="H497" s="1"/>
  <c r="H496" s="1"/>
  <c r="H495" s="1"/>
  <c r="I493"/>
  <c r="I492" s="1"/>
  <c r="I491" s="1"/>
  <c r="H493"/>
  <c r="H492" s="1"/>
  <c r="H491" s="1"/>
  <c r="I489"/>
  <c r="I488" s="1"/>
  <c r="I487" s="1"/>
  <c r="H489"/>
  <c r="H488" s="1"/>
  <c r="H487" s="1"/>
  <c r="I484"/>
  <c r="I483" s="1"/>
  <c r="I482" s="1"/>
  <c r="I481" s="1"/>
  <c r="H484"/>
  <c r="H483" s="1"/>
  <c r="H482" s="1"/>
  <c r="H481" s="1"/>
  <c r="I477"/>
  <c r="I476" s="1"/>
  <c r="H477"/>
  <c r="H476" s="1"/>
  <c r="I473"/>
  <c r="I472" s="1"/>
  <c r="H473"/>
  <c r="H472" s="1"/>
  <c r="I468"/>
  <c r="I467" s="1"/>
  <c r="H468"/>
  <c r="H467" s="1"/>
  <c r="I461"/>
  <c r="I460" s="1"/>
  <c r="I459" s="1"/>
  <c r="H461"/>
  <c r="H460" s="1"/>
  <c r="H459" s="1"/>
  <c r="I457"/>
  <c r="I456" s="1"/>
  <c r="I455" s="1"/>
  <c r="H457"/>
  <c r="H456" s="1"/>
  <c r="H455" s="1"/>
  <c r="I453"/>
  <c r="I452" s="1"/>
  <c r="I451" s="1"/>
  <c r="H453"/>
  <c r="H452" s="1"/>
  <c r="H451" s="1"/>
  <c r="I449"/>
  <c r="I448" s="1"/>
  <c r="I447" s="1"/>
  <c r="H449"/>
  <c r="H448" s="1"/>
  <c r="H447" s="1"/>
  <c r="I442"/>
  <c r="I441" s="1"/>
  <c r="H442"/>
  <c r="H441" s="1"/>
  <c r="I437"/>
  <c r="I436" s="1"/>
  <c r="H437"/>
  <c r="H436" s="1"/>
  <c r="I430"/>
  <c r="I429" s="1"/>
  <c r="I428" s="1"/>
  <c r="I427" s="1"/>
  <c r="I426" s="1"/>
  <c r="H430"/>
  <c r="H429" s="1"/>
  <c r="H428" s="1"/>
  <c r="H427" s="1"/>
  <c r="H426" s="1"/>
  <c r="I424"/>
  <c r="H424"/>
  <c r="I422"/>
  <c r="I421" s="1"/>
  <c r="H422"/>
  <c r="H421" s="1"/>
  <c r="I418"/>
  <c r="H418"/>
  <c r="I416"/>
  <c r="I415" s="1"/>
  <c r="H416"/>
  <c r="H415" s="1"/>
  <c r="I408"/>
  <c r="H408"/>
  <c r="I406"/>
  <c r="H406"/>
  <c r="I403"/>
  <c r="I402" s="1"/>
  <c r="H403"/>
  <c r="H402" s="1"/>
  <c r="I400"/>
  <c r="I399" s="1"/>
  <c r="H400"/>
  <c r="H399" s="1"/>
  <c r="I392"/>
  <c r="I391" s="1"/>
  <c r="I390" s="1"/>
  <c r="I389" s="1"/>
  <c r="I388" s="1"/>
  <c r="I387" s="1"/>
  <c r="H392"/>
  <c r="H391" s="1"/>
  <c r="H390" s="1"/>
  <c r="H389" s="1"/>
  <c r="H388" s="1"/>
  <c r="H387" s="1"/>
  <c r="I385"/>
  <c r="I384" s="1"/>
  <c r="I383" s="1"/>
  <c r="H385"/>
  <c r="H384" s="1"/>
  <c r="H383" s="1"/>
  <c r="I380"/>
  <c r="I379" s="1"/>
  <c r="I378" s="1"/>
  <c r="H380"/>
  <c r="H379" s="1"/>
  <c r="H378" s="1"/>
  <c r="I376"/>
  <c r="I375" s="1"/>
  <c r="H376"/>
  <c r="H375" s="1"/>
  <c r="I373"/>
  <c r="I372" s="1"/>
  <c r="H373"/>
  <c r="H372" s="1"/>
  <c r="I368"/>
  <c r="I367" s="1"/>
  <c r="I366" s="1"/>
  <c r="I365" s="1"/>
  <c r="H368"/>
  <c r="H367" s="1"/>
  <c r="H366" s="1"/>
  <c r="H365" s="1"/>
  <c r="I359"/>
  <c r="H359"/>
  <c r="I357"/>
  <c r="I356" s="1"/>
  <c r="H357"/>
  <c r="H356" s="1"/>
  <c r="I349"/>
  <c r="I348" s="1"/>
  <c r="I347" s="1"/>
  <c r="I346" s="1"/>
  <c r="H349"/>
  <c r="H348" s="1"/>
  <c r="H347" s="1"/>
  <c r="H346" s="1"/>
  <c r="I344"/>
  <c r="I343" s="1"/>
  <c r="I342" s="1"/>
  <c r="I341" s="1"/>
  <c r="H344"/>
  <c r="H343" s="1"/>
  <c r="H342" s="1"/>
  <c r="H341" s="1"/>
  <c r="I337"/>
  <c r="I336" s="1"/>
  <c r="I335" s="1"/>
  <c r="H337"/>
  <c r="H336" s="1"/>
  <c r="H335" s="1"/>
  <c r="I333"/>
  <c r="H333"/>
  <c r="I330"/>
  <c r="I329" s="1"/>
  <c r="H330"/>
  <c r="H329" s="1"/>
  <c r="I325"/>
  <c r="I324" s="1"/>
  <c r="I323" s="1"/>
  <c r="H325"/>
  <c r="H324" s="1"/>
  <c r="H323" s="1"/>
  <c r="I317"/>
  <c r="I316" s="1"/>
  <c r="I315" s="1"/>
  <c r="H317"/>
  <c r="H316" s="1"/>
  <c r="H315" s="1"/>
  <c r="I313"/>
  <c r="I312" s="1"/>
  <c r="H313"/>
  <c r="H312" s="1"/>
  <c r="I309"/>
  <c r="I308" s="1"/>
  <c r="H309"/>
  <c r="H308" s="1"/>
  <c r="I305"/>
  <c r="I304" s="1"/>
  <c r="H305"/>
  <c r="H304" s="1"/>
  <c r="I300"/>
  <c r="I299" s="1"/>
  <c r="H300"/>
  <c r="H299" s="1"/>
  <c r="I291"/>
  <c r="I290" s="1"/>
  <c r="I289" s="1"/>
  <c r="I288" s="1"/>
  <c r="I287" s="1"/>
  <c r="H291"/>
  <c r="H290" s="1"/>
  <c r="H289" s="1"/>
  <c r="H288" s="1"/>
  <c r="H287" s="1"/>
  <c r="I285"/>
  <c r="I284" s="1"/>
  <c r="I283" s="1"/>
  <c r="I282" s="1"/>
  <c r="I281" s="1"/>
  <c r="H285"/>
  <c r="H284" s="1"/>
  <c r="H283" s="1"/>
  <c r="H282" s="1"/>
  <c r="H281" s="1"/>
  <c r="I278"/>
  <c r="H278"/>
  <c r="I276"/>
  <c r="H276"/>
  <c r="I273"/>
  <c r="I272" s="1"/>
  <c r="H273"/>
  <c r="H272" s="1"/>
  <c r="I267"/>
  <c r="H267"/>
  <c r="I265"/>
  <c r="H265"/>
  <c r="I259"/>
  <c r="I258" s="1"/>
  <c r="H259"/>
  <c r="H258" s="1"/>
  <c r="I255"/>
  <c r="I254" s="1"/>
  <c r="H255"/>
  <c r="H254" s="1"/>
  <c r="I250"/>
  <c r="I249" s="1"/>
  <c r="I248" s="1"/>
  <c r="H250"/>
  <c r="H249" s="1"/>
  <c r="H248" s="1"/>
  <c r="I246"/>
  <c r="I245" s="1"/>
  <c r="I244" s="1"/>
  <c r="H246"/>
  <c r="H245" s="1"/>
  <c r="H244" s="1"/>
  <c r="I241"/>
  <c r="I240" s="1"/>
  <c r="H241"/>
  <c r="H240" s="1"/>
  <c r="I238"/>
  <c r="I237" s="1"/>
  <c r="H238"/>
  <c r="H237" s="1"/>
  <c r="I234"/>
  <c r="I233" s="1"/>
  <c r="I232" s="1"/>
  <c r="H234"/>
  <c r="H233" s="1"/>
  <c r="H232" s="1"/>
  <c r="I230"/>
  <c r="I229" s="1"/>
  <c r="H230"/>
  <c r="H229" s="1"/>
  <c r="I227"/>
  <c r="I226" s="1"/>
  <c r="H227"/>
  <c r="H226" s="1"/>
  <c r="I219"/>
  <c r="I218" s="1"/>
  <c r="I217" s="1"/>
  <c r="I216" s="1"/>
  <c r="H219"/>
  <c r="H218" s="1"/>
  <c r="H217" s="1"/>
  <c r="H216" s="1"/>
  <c r="I213"/>
  <c r="I212" s="1"/>
  <c r="H213"/>
  <c r="H212" s="1"/>
  <c r="I209"/>
  <c r="I208" s="1"/>
  <c r="H209"/>
  <c r="H208" s="1"/>
  <c r="I204"/>
  <c r="I203" s="1"/>
  <c r="H204"/>
  <c r="H203" s="1"/>
  <c r="I195"/>
  <c r="I194" s="1"/>
  <c r="H195"/>
  <c r="H194" s="1"/>
  <c r="I190"/>
  <c r="I189" s="1"/>
  <c r="H190"/>
  <c r="H189" s="1"/>
  <c r="I184"/>
  <c r="I183" s="1"/>
  <c r="I182" s="1"/>
  <c r="H184"/>
  <c r="H183" s="1"/>
  <c r="H182" s="1"/>
  <c r="I175"/>
  <c r="H175"/>
  <c r="I173"/>
  <c r="H173"/>
  <c r="I170"/>
  <c r="I169" s="1"/>
  <c r="H170"/>
  <c r="H169" s="1"/>
  <c r="I165"/>
  <c r="I164" s="1"/>
  <c r="I163" s="1"/>
  <c r="I162" s="1"/>
  <c r="I161" s="1"/>
  <c r="H165"/>
  <c r="H164" s="1"/>
  <c r="H163" s="1"/>
  <c r="H162" s="1"/>
  <c r="H161" s="1"/>
  <c r="I159"/>
  <c r="I158" s="1"/>
  <c r="I157" s="1"/>
  <c r="I156" s="1"/>
  <c r="I155" s="1"/>
  <c r="H159"/>
  <c r="H158" s="1"/>
  <c r="H157" s="1"/>
  <c r="H156" s="1"/>
  <c r="H155" s="1"/>
  <c r="I153"/>
  <c r="I152" s="1"/>
  <c r="I151" s="1"/>
  <c r="I150" s="1"/>
  <c r="I149" s="1"/>
  <c r="H153"/>
  <c r="H152" s="1"/>
  <c r="H151" s="1"/>
  <c r="H150" s="1"/>
  <c r="H149" s="1"/>
  <c r="I146"/>
  <c r="I145" s="1"/>
  <c r="I144" s="1"/>
  <c r="I143" s="1"/>
  <c r="I142" s="1"/>
  <c r="I141" s="1"/>
  <c r="H146"/>
  <c r="H145" s="1"/>
  <c r="H144" s="1"/>
  <c r="H143" s="1"/>
  <c r="H142" s="1"/>
  <c r="H141" s="1"/>
  <c r="I138"/>
  <c r="I137" s="1"/>
  <c r="H138"/>
  <c r="H137" s="1"/>
  <c r="I133"/>
  <c r="I132" s="1"/>
  <c r="H133"/>
  <c r="H132" s="1"/>
  <c r="I127"/>
  <c r="I126" s="1"/>
  <c r="H127"/>
  <c r="H126" s="1"/>
  <c r="I122"/>
  <c r="I121" s="1"/>
  <c r="H122"/>
  <c r="H121" s="1"/>
  <c r="I114"/>
  <c r="I113" s="1"/>
  <c r="I112" s="1"/>
  <c r="I111" s="1"/>
  <c r="I110" s="1"/>
  <c r="I109" s="1"/>
  <c r="I108" s="1"/>
  <c r="F17" i="48" s="1"/>
  <c r="H114" i="34"/>
  <c r="H113" s="1"/>
  <c r="H112" s="1"/>
  <c r="H111" s="1"/>
  <c r="H110" s="1"/>
  <c r="H109" s="1"/>
  <c r="H108" s="1"/>
  <c r="E17" i="48" s="1"/>
  <c r="I106" i="34"/>
  <c r="I105" s="1"/>
  <c r="I104" s="1"/>
  <c r="I103" s="1"/>
  <c r="I102" s="1"/>
  <c r="I101" s="1"/>
  <c r="I100" s="1"/>
  <c r="F15" i="48" s="1"/>
  <c r="H106" i="34"/>
  <c r="H105" s="1"/>
  <c r="H104" s="1"/>
  <c r="H103" s="1"/>
  <c r="H102" s="1"/>
  <c r="H101" s="1"/>
  <c r="H100" s="1"/>
  <c r="E15" i="48" s="1"/>
  <c r="I96" i="34"/>
  <c r="I95" s="1"/>
  <c r="H96"/>
  <c r="H95" s="1"/>
  <c r="I92"/>
  <c r="I91" s="1"/>
  <c r="H92"/>
  <c r="H91" s="1"/>
  <c r="I87"/>
  <c r="I86" s="1"/>
  <c r="H87"/>
  <c r="H86" s="1"/>
  <c r="I79"/>
  <c r="I78" s="1"/>
  <c r="H79"/>
  <c r="H78" s="1"/>
  <c r="I74"/>
  <c r="I73" s="1"/>
  <c r="H74"/>
  <c r="H73" s="1"/>
  <c r="I69"/>
  <c r="I68" s="1"/>
  <c r="I67" s="1"/>
  <c r="H69"/>
  <c r="H68" s="1"/>
  <c r="H67" s="1"/>
  <c r="I59"/>
  <c r="I58" s="1"/>
  <c r="I57" s="1"/>
  <c r="I56" s="1"/>
  <c r="I55" s="1"/>
  <c r="I54" s="1"/>
  <c r="I53" s="1"/>
  <c r="H59"/>
  <c r="H58" s="1"/>
  <c r="H57" s="1"/>
  <c r="H56" s="1"/>
  <c r="H55" s="1"/>
  <c r="H54" s="1"/>
  <c r="H53" s="1"/>
  <c r="I49"/>
  <c r="I48" s="1"/>
  <c r="I47" s="1"/>
  <c r="H49"/>
  <c r="H48" s="1"/>
  <c r="H47" s="1"/>
  <c r="I43"/>
  <c r="I42" s="1"/>
  <c r="I41" s="1"/>
  <c r="H43"/>
  <c r="H42" s="1"/>
  <c r="H41" s="1"/>
  <c r="I33"/>
  <c r="I32" s="1"/>
  <c r="I31" s="1"/>
  <c r="H33"/>
  <c r="H32" s="1"/>
  <c r="H31" s="1"/>
  <c r="I27"/>
  <c r="I26" s="1"/>
  <c r="I25" s="1"/>
  <c r="H27"/>
  <c r="H26" s="1"/>
  <c r="H25" s="1"/>
  <c r="I23"/>
  <c r="I22" s="1"/>
  <c r="H23"/>
  <c r="H22" s="1"/>
  <c r="I18"/>
  <c r="I17" s="1"/>
  <c r="H18"/>
  <c r="H17" s="1"/>
  <c r="E113" i="52"/>
  <c r="D112"/>
  <c r="E112" s="1"/>
  <c r="C112"/>
  <c r="E111"/>
  <c r="D110"/>
  <c r="C110"/>
  <c r="E110" s="1"/>
  <c r="E108"/>
  <c r="E107"/>
  <c r="D106"/>
  <c r="C106"/>
  <c r="E105"/>
  <c r="D104"/>
  <c r="C104"/>
  <c r="E102"/>
  <c r="D101"/>
  <c r="C101"/>
  <c r="E100"/>
  <c r="E99"/>
  <c r="E97"/>
  <c r="E94"/>
  <c r="D93"/>
  <c r="C93"/>
  <c r="E93" s="1"/>
  <c r="E92"/>
  <c r="E91"/>
  <c r="E90"/>
  <c r="E88"/>
  <c r="E87"/>
  <c r="E86"/>
  <c r="E85"/>
  <c r="E84"/>
  <c r="E83"/>
  <c r="E82"/>
  <c r="E81"/>
  <c r="E80"/>
  <c r="E79"/>
  <c r="E78"/>
  <c r="E77"/>
  <c r="E76"/>
  <c r="E75"/>
  <c r="D74"/>
  <c r="C74"/>
  <c r="E73"/>
  <c r="D72"/>
  <c r="C72"/>
  <c r="E72" s="1"/>
  <c r="D70"/>
  <c r="C70"/>
  <c r="D68"/>
  <c r="C68"/>
  <c r="E66"/>
  <c r="E64"/>
  <c r="D63"/>
  <c r="C63"/>
  <c r="E63" s="1"/>
  <c r="E62"/>
  <c r="E61"/>
  <c r="E60"/>
  <c r="E59"/>
  <c r="D58"/>
  <c r="C58"/>
  <c r="E57"/>
  <c r="E55"/>
  <c r="E54"/>
  <c r="E53"/>
  <c r="E52"/>
  <c r="C52"/>
  <c r="E51"/>
  <c r="E50"/>
  <c r="E49"/>
  <c r="E48"/>
  <c r="E47"/>
  <c r="C47"/>
  <c r="E46"/>
  <c r="E45"/>
  <c r="E44"/>
  <c r="E43"/>
  <c r="E42"/>
  <c r="E41"/>
  <c r="C41"/>
  <c r="E40"/>
  <c r="D40"/>
  <c r="C40"/>
  <c r="E39"/>
  <c r="E38"/>
  <c r="E37"/>
  <c r="E36"/>
  <c r="D35"/>
  <c r="E35" s="1"/>
  <c r="C35"/>
  <c r="E33"/>
  <c r="E32"/>
  <c r="E31"/>
  <c r="E30"/>
  <c r="D29"/>
  <c r="E29" s="1"/>
  <c r="C29"/>
  <c r="E28"/>
  <c r="E27"/>
  <c r="E26"/>
  <c r="E25"/>
  <c r="E24"/>
  <c r="E23"/>
  <c r="E22"/>
  <c r="E21"/>
  <c r="E20"/>
  <c r="E19"/>
  <c r="E18"/>
  <c r="E17"/>
  <c r="E16"/>
  <c r="E15"/>
  <c r="E14"/>
  <c r="E13"/>
  <c r="E12"/>
  <c r="D11"/>
  <c r="D114" s="1"/>
  <c r="C11"/>
  <c r="C114" s="1"/>
  <c r="E58" l="1"/>
  <c r="E74"/>
  <c r="E101"/>
  <c r="E106"/>
  <c r="E104"/>
  <c r="E114"/>
  <c r="E11"/>
  <c r="G29" i="48"/>
  <c r="G17"/>
  <c r="I957" i="34"/>
  <c r="I953" s="1"/>
  <c r="I952" s="1"/>
  <c r="I987"/>
  <c r="I986" s="1"/>
  <c r="I985" s="1"/>
  <c r="I984" s="1"/>
  <c r="I983" s="1"/>
  <c r="G15" i="48"/>
  <c r="H236" i="34"/>
  <c r="H1072"/>
  <c r="H1071" s="1"/>
  <c r="I1096"/>
  <c r="I1095" s="1"/>
  <c r="I1094" s="1"/>
  <c r="I1093" s="1"/>
  <c r="I1092" s="1"/>
  <c r="H275"/>
  <c r="H271" s="1"/>
  <c r="H270" s="1"/>
  <c r="H269" s="1"/>
  <c r="I837"/>
  <c r="I833" s="1"/>
  <c r="I832" s="1"/>
  <c r="I822" s="1"/>
  <c r="I1259"/>
  <c r="I1258" s="1"/>
  <c r="H1420"/>
  <c r="H225"/>
  <c r="H371"/>
  <c r="H370" s="1"/>
  <c r="H364" s="1"/>
  <c r="H363" s="1"/>
  <c r="H361" s="1"/>
  <c r="E28" i="48" s="1"/>
  <c r="I757" i="34"/>
  <c r="H16"/>
  <c r="H15" s="1"/>
  <c r="H14" s="1"/>
  <c r="H13" s="1"/>
  <c r="H12" s="1"/>
  <c r="I1058"/>
  <c r="I1054" s="1"/>
  <c r="I1053" s="1"/>
  <c r="I1052" s="1"/>
  <c r="I1051" s="1"/>
  <c r="I1044" s="1"/>
  <c r="F52" i="48" s="1"/>
  <c r="J1429" i="34"/>
  <c r="I566"/>
  <c r="I560" s="1"/>
  <c r="I355"/>
  <c r="I354" s="1"/>
  <c r="I353" s="1"/>
  <c r="I352" s="1"/>
  <c r="I351" s="1"/>
  <c r="F27" i="48" s="1"/>
  <c r="H609" i="34"/>
  <c r="H608" s="1"/>
  <c r="H607" s="1"/>
  <c r="H606" s="1"/>
  <c r="I653"/>
  <c r="I663"/>
  <c r="I662" s="1"/>
  <c r="I661" s="1"/>
  <c r="I660" s="1"/>
  <c r="H740"/>
  <c r="H812"/>
  <c r="H811" s="1"/>
  <c r="H810" s="1"/>
  <c r="H799" s="1"/>
  <c r="H798" s="1"/>
  <c r="H837"/>
  <c r="H833" s="1"/>
  <c r="H832" s="1"/>
  <c r="H822" s="1"/>
  <c r="I889"/>
  <c r="I202"/>
  <c r="I201" s="1"/>
  <c r="I200" s="1"/>
  <c r="I199" s="1"/>
  <c r="I198" s="1"/>
  <c r="F22" i="48" s="1"/>
  <c r="I298" i="34"/>
  <c r="I264"/>
  <c r="I263" s="1"/>
  <c r="I262" s="1"/>
  <c r="I261" s="1"/>
  <c r="I307"/>
  <c r="H405"/>
  <c r="H398" s="1"/>
  <c r="H397" s="1"/>
  <c r="H396" s="1"/>
  <c r="H395" s="1"/>
  <c r="E30" i="48" s="1"/>
  <c r="H435" i="34"/>
  <c r="H434" s="1"/>
  <c r="H433" s="1"/>
  <c r="I812"/>
  <c r="I811" s="1"/>
  <c r="I810" s="1"/>
  <c r="I799" s="1"/>
  <c r="I798" s="1"/>
  <c r="H987"/>
  <c r="H986" s="1"/>
  <c r="H985" s="1"/>
  <c r="H984" s="1"/>
  <c r="H983" s="1"/>
  <c r="I1326"/>
  <c r="I1325" s="1"/>
  <c r="I1324" s="1"/>
  <c r="I1342"/>
  <c r="I1341" s="1"/>
  <c r="I1340" s="1"/>
  <c r="H85"/>
  <c r="H84" s="1"/>
  <c r="H83" s="1"/>
  <c r="H82" s="1"/>
  <c r="H81" s="1"/>
  <c r="E14" i="48" s="1"/>
  <c r="I16" i="34"/>
  <c r="I15" s="1"/>
  <c r="I14" s="1"/>
  <c r="I13" s="1"/>
  <c r="I12" s="1"/>
  <c r="F13" i="48" s="1"/>
  <c r="I686" i="34"/>
  <c r="I685" s="1"/>
  <c r="I684" s="1"/>
  <c r="I683" s="1"/>
  <c r="I40"/>
  <c r="I39" s="1"/>
  <c r="I38" s="1"/>
  <c r="I37" s="1"/>
  <c r="H202"/>
  <c r="H201" s="1"/>
  <c r="H200" s="1"/>
  <c r="H199" s="1"/>
  <c r="H198" s="1"/>
  <c r="E22" i="48" s="1"/>
  <c r="I280" i="34"/>
  <c r="I328"/>
  <c r="I327" s="1"/>
  <c r="I322" s="1"/>
  <c r="I321" s="1"/>
  <c r="H355"/>
  <c r="H354" s="1"/>
  <c r="H353" s="1"/>
  <c r="H352" s="1"/>
  <c r="H351" s="1"/>
  <c r="E27" i="48" s="1"/>
  <c r="I446" i="34"/>
  <c r="I445" s="1"/>
  <c r="H566"/>
  <c r="H560" s="1"/>
  <c r="I634"/>
  <c r="I633" s="1"/>
  <c r="I632" s="1"/>
  <c r="I631" s="1"/>
  <c r="I713"/>
  <c r="I709" s="1"/>
  <c r="I708" s="1"/>
  <c r="I707" s="1"/>
  <c r="I706" s="1"/>
  <c r="I723"/>
  <c r="I722" s="1"/>
  <c r="I721" s="1"/>
  <c r="I720" s="1"/>
  <c r="I719" s="1"/>
  <c r="H957"/>
  <c r="H953" s="1"/>
  <c r="H952" s="1"/>
  <c r="H1342"/>
  <c r="H1341" s="1"/>
  <c r="H1340" s="1"/>
  <c r="I253"/>
  <c r="I252" s="1"/>
  <c r="I371"/>
  <c r="I370" s="1"/>
  <c r="I364" s="1"/>
  <c r="I363" s="1"/>
  <c r="I361" s="1"/>
  <c r="F28" i="48" s="1"/>
  <c r="G28" s="1"/>
  <c r="I740" i="34"/>
  <c r="I739" s="1"/>
  <c r="I738" s="1"/>
  <c r="H1234"/>
  <c r="H1233" s="1"/>
  <c r="I85"/>
  <c r="I84" s="1"/>
  <c r="I83" s="1"/>
  <c r="I82" s="1"/>
  <c r="I81" s="1"/>
  <c r="F14" i="48" s="1"/>
  <c r="H849" i="34"/>
  <c r="H848" s="1"/>
  <c r="H847" s="1"/>
  <c r="H846" s="1"/>
  <c r="H253"/>
  <c r="H252" s="1"/>
  <c r="H328"/>
  <c r="H327" s="1"/>
  <c r="H322" s="1"/>
  <c r="H321" s="1"/>
  <c r="H340"/>
  <c r="H339" s="1"/>
  <c r="H446"/>
  <c r="H445" s="1"/>
  <c r="I553"/>
  <c r="I552" s="1"/>
  <c r="I551" s="1"/>
  <c r="I550" s="1"/>
  <c r="H634"/>
  <c r="H633" s="1"/>
  <c r="H632" s="1"/>
  <c r="H631" s="1"/>
  <c r="H647"/>
  <c r="H646" s="1"/>
  <c r="H653"/>
  <c r="H686"/>
  <c r="H685" s="1"/>
  <c r="H684" s="1"/>
  <c r="H683" s="1"/>
  <c r="H713"/>
  <c r="H709" s="1"/>
  <c r="H708" s="1"/>
  <c r="H707" s="1"/>
  <c r="H706" s="1"/>
  <c r="H777"/>
  <c r="H776" s="1"/>
  <c r="H889"/>
  <c r="H1058"/>
  <c r="H1054" s="1"/>
  <c r="H1053" s="1"/>
  <c r="H1052" s="1"/>
  <c r="H1051" s="1"/>
  <c r="H1044" s="1"/>
  <c r="E52" i="48" s="1"/>
  <c r="H1365" i="34"/>
  <c r="H866"/>
  <c r="H120"/>
  <c r="H119" s="1"/>
  <c r="H131"/>
  <c r="H130" s="1"/>
  <c r="H172"/>
  <c r="H168" s="1"/>
  <c r="H167" s="1"/>
  <c r="H188"/>
  <c r="H181" s="1"/>
  <c r="H180" s="1"/>
  <c r="H179" s="1"/>
  <c r="H178" s="1"/>
  <c r="E21" i="48" s="1"/>
  <c r="H243" i="34"/>
  <c r="H553"/>
  <c r="H552" s="1"/>
  <c r="H551" s="1"/>
  <c r="H550" s="1"/>
  <c r="H581"/>
  <c r="H580" s="1"/>
  <c r="H663"/>
  <c r="H662" s="1"/>
  <c r="H661" s="1"/>
  <c r="H660" s="1"/>
  <c r="I777"/>
  <c r="I776" s="1"/>
  <c r="I1365"/>
  <c r="H40"/>
  <c r="H39" s="1"/>
  <c r="H38" s="1"/>
  <c r="H37" s="1"/>
  <c r="I120"/>
  <c r="I119" s="1"/>
  <c r="I131"/>
  <c r="I130" s="1"/>
  <c r="I172"/>
  <c r="I168" s="1"/>
  <c r="I167" s="1"/>
  <c r="I188"/>
  <c r="I181" s="1"/>
  <c r="I180" s="1"/>
  <c r="I179" s="1"/>
  <c r="I178" s="1"/>
  <c r="F21" i="48" s="1"/>
  <c r="H280" i="34"/>
  <c r="H307"/>
  <c r="H1031"/>
  <c r="I1301"/>
  <c r="I1290" s="1"/>
  <c r="I225"/>
  <c r="I236"/>
  <c r="I243"/>
  <c r="I275"/>
  <c r="I271" s="1"/>
  <c r="I270" s="1"/>
  <c r="I269" s="1"/>
  <c r="H298"/>
  <c r="H414"/>
  <c r="H420"/>
  <c r="H466"/>
  <c r="H465" s="1"/>
  <c r="I581"/>
  <c r="I580" s="1"/>
  <c r="I647"/>
  <c r="I646" s="1"/>
  <c r="H723"/>
  <c r="H722" s="1"/>
  <c r="H721" s="1"/>
  <c r="H720" s="1"/>
  <c r="H719" s="1"/>
  <c r="H1083"/>
  <c r="H1082" s="1"/>
  <c r="I1176"/>
  <c r="I1175" s="1"/>
  <c r="I1174" s="1"/>
  <c r="I1245"/>
  <c r="I1244" s="1"/>
  <c r="I1243" s="1"/>
  <c r="H1259"/>
  <c r="H1258" s="1"/>
  <c r="H1326"/>
  <c r="H1325" s="1"/>
  <c r="H1324" s="1"/>
  <c r="I1379"/>
  <c r="H264"/>
  <c r="H263" s="1"/>
  <c r="H262" s="1"/>
  <c r="H261" s="1"/>
  <c r="I405"/>
  <c r="I398" s="1"/>
  <c r="I397" s="1"/>
  <c r="I396" s="1"/>
  <c r="I395" s="1"/>
  <c r="F30" i="48" s="1"/>
  <c r="I414" i="34"/>
  <c r="I420"/>
  <c r="I466"/>
  <c r="I465" s="1"/>
  <c r="H904"/>
  <c r="H903" s="1"/>
  <c r="I588"/>
  <c r="H934"/>
  <c r="H1018"/>
  <c r="H1113"/>
  <c r="H1112" s="1"/>
  <c r="I1234"/>
  <c r="I1233" s="1"/>
  <c r="J108"/>
  <c r="H72"/>
  <c r="H66" s="1"/>
  <c r="H65" s="1"/>
  <c r="H64" s="1"/>
  <c r="H63" s="1"/>
  <c r="E12" i="48" s="1"/>
  <c r="H148" i="34"/>
  <c r="J53"/>
  <c r="I72"/>
  <c r="I66" s="1"/>
  <c r="I65" s="1"/>
  <c r="I64" s="1"/>
  <c r="I63" s="1"/>
  <c r="F12" i="48" s="1"/>
  <c r="J100" i="34"/>
  <c r="I148"/>
  <c r="H588"/>
  <c r="H757"/>
  <c r="J974"/>
  <c r="J1003"/>
  <c r="I340"/>
  <c r="I339" s="1"/>
  <c r="I435"/>
  <c r="I434" s="1"/>
  <c r="I433" s="1"/>
  <c r="I486"/>
  <c r="I526"/>
  <c r="I520" s="1"/>
  <c r="I609"/>
  <c r="I608" s="1"/>
  <c r="I607" s="1"/>
  <c r="I606" s="1"/>
  <c r="J1196"/>
  <c r="I1195"/>
  <c r="J1195" s="1"/>
  <c r="H486"/>
  <c r="H526"/>
  <c r="H520" s="1"/>
  <c r="I849"/>
  <c r="I848" s="1"/>
  <c r="I847" s="1"/>
  <c r="I846" s="1"/>
  <c r="I866"/>
  <c r="J1204"/>
  <c r="I1203"/>
  <c r="J1203" s="1"/>
  <c r="I904"/>
  <c r="I903" s="1"/>
  <c r="I934"/>
  <c r="I1018"/>
  <c r="I1031"/>
  <c r="I1072"/>
  <c r="I1071" s="1"/>
  <c r="I1070" s="1"/>
  <c r="I1069" s="1"/>
  <c r="I1063" s="1"/>
  <c r="F53" i="48" s="1"/>
  <c r="H1129" i="34"/>
  <c r="H1128" s="1"/>
  <c r="H1127" s="1"/>
  <c r="H1126" s="1"/>
  <c r="H1125" s="1"/>
  <c r="H1124" s="1"/>
  <c r="H1123" s="1"/>
  <c r="J1156"/>
  <c r="H1096"/>
  <c r="H1095" s="1"/>
  <c r="H1094" s="1"/>
  <c r="H1093" s="1"/>
  <c r="H1092" s="1"/>
  <c r="I1113"/>
  <c r="I1112" s="1"/>
  <c r="F57" i="48" s="1"/>
  <c r="F56" s="1"/>
  <c r="J1165" i="34"/>
  <c r="I1164"/>
  <c r="J1164" s="1"/>
  <c r="H1176"/>
  <c r="H1175" s="1"/>
  <c r="H1174" s="1"/>
  <c r="I1215"/>
  <c r="I1214" s="1"/>
  <c r="J1421"/>
  <c r="I1420"/>
  <c r="I1129"/>
  <c r="I1128" s="1"/>
  <c r="I1127" s="1"/>
  <c r="I1126" s="1"/>
  <c r="I1125" s="1"/>
  <c r="H1215"/>
  <c r="H1214" s="1"/>
  <c r="H1245"/>
  <c r="H1244" s="1"/>
  <c r="H1243" s="1"/>
  <c r="H1301"/>
  <c r="H1290" s="1"/>
  <c r="H1395"/>
  <c r="H1394" s="1"/>
  <c r="G46" i="48"/>
  <c r="H1379" i="34"/>
  <c r="I1395"/>
  <c r="I1394" s="1"/>
  <c r="G50" i="48"/>
  <c r="H1111" i="34" l="1"/>
  <c r="E57" i="48"/>
  <c r="E56" s="1"/>
  <c r="G56" s="1"/>
  <c r="I1091" i="34"/>
  <c r="F55" i="48"/>
  <c r="F54" s="1"/>
  <c r="H1091" i="34"/>
  <c r="E55" i="48"/>
  <c r="E54" s="1"/>
  <c r="G52"/>
  <c r="H982" i="34"/>
  <c r="E48" i="48"/>
  <c r="E47" s="1"/>
  <c r="I982" i="34"/>
  <c r="F48" i="48"/>
  <c r="H705" i="34"/>
  <c r="E38" i="48" s="1"/>
  <c r="E37" s="1"/>
  <c r="G27"/>
  <c r="G22"/>
  <c r="G30"/>
  <c r="G21"/>
  <c r="H464" i="34"/>
  <c r="H463" s="1"/>
  <c r="H1070"/>
  <c r="H1069" s="1"/>
  <c r="H1063" s="1"/>
  <c r="E53" i="48" s="1"/>
  <c r="I1257" i="34"/>
  <c r="I1256" s="1"/>
  <c r="I865"/>
  <c r="I432"/>
  <c r="G14" i="48"/>
  <c r="H432" i="34"/>
  <c r="H579"/>
  <c r="H559" s="1"/>
  <c r="E34" i="48" s="1"/>
  <c r="I1360" i="34"/>
  <c r="I1359" s="1"/>
  <c r="I1358" s="1"/>
  <c r="I1357" s="1"/>
  <c r="F43" i="48" s="1"/>
  <c r="J178" i="34"/>
  <c r="E16" i="48"/>
  <c r="F16"/>
  <c r="H224" i="34"/>
  <c r="J719"/>
  <c r="J1420"/>
  <c r="I297"/>
  <c r="I296" s="1"/>
  <c r="I295" s="1"/>
  <c r="I294" s="1"/>
  <c r="F25" i="48" s="1"/>
  <c r="H739" i="34"/>
  <c r="H738" s="1"/>
  <c r="H730" s="1"/>
  <c r="G12" i="48"/>
  <c r="H1012" i="34"/>
  <c r="H1011" s="1"/>
  <c r="E51" i="48" s="1"/>
  <c r="H297" i="34"/>
  <c r="H296" s="1"/>
  <c r="H295" s="1"/>
  <c r="H294" s="1"/>
  <c r="E25" i="48" s="1"/>
  <c r="H223" i="34"/>
  <c r="H222" s="1"/>
  <c r="H221" s="1"/>
  <c r="I464"/>
  <c r="I463" s="1"/>
  <c r="J395"/>
  <c r="J198"/>
  <c r="J81"/>
  <c r="H11"/>
  <c r="H10" s="1"/>
  <c r="E13" i="48"/>
  <c r="G13" s="1"/>
  <c r="I519" i="34"/>
  <c r="F33" i="48" s="1"/>
  <c r="J351" i="34"/>
  <c r="I1323"/>
  <c r="I1322" s="1"/>
  <c r="I1321" s="1"/>
  <c r="I605"/>
  <c r="F35" i="48" s="1"/>
  <c r="I224" i="34"/>
  <c r="I223" s="1"/>
  <c r="I222" s="1"/>
  <c r="I221" s="1"/>
  <c r="F23" i="48" s="1"/>
  <c r="J37" i="34"/>
  <c r="I1213"/>
  <c r="I1212" s="1"/>
  <c r="F40" i="48" s="1"/>
  <c r="I645" i="34"/>
  <c r="I644" s="1"/>
  <c r="F36" i="48" s="1"/>
  <c r="H413" i="34"/>
  <c r="H412" s="1"/>
  <c r="H411" s="1"/>
  <c r="I118"/>
  <c r="I117" s="1"/>
  <c r="I116" s="1"/>
  <c r="F19" i="48" s="1"/>
  <c r="I730" i="34"/>
  <c r="H320"/>
  <c r="E26" i="48" s="1"/>
  <c r="H1257" i="34"/>
  <c r="H1256" s="1"/>
  <c r="I923"/>
  <c r="H1323"/>
  <c r="H1322" s="1"/>
  <c r="H1321" s="1"/>
  <c r="H865"/>
  <c r="H645"/>
  <c r="H644" s="1"/>
  <c r="E36" i="48" s="1"/>
  <c r="I11" i="34"/>
  <c r="I10" s="1"/>
  <c r="J12"/>
  <c r="H605"/>
  <c r="E35" i="48" s="1"/>
  <c r="J1092" i="34"/>
  <c r="H1360"/>
  <c r="H1359" s="1"/>
  <c r="H1358" s="1"/>
  <c r="H1357" s="1"/>
  <c r="E43" i="48" s="1"/>
  <c r="H797" i="34"/>
  <c r="E42" i="48" s="1"/>
  <c r="J983" i="34"/>
  <c r="J1044"/>
  <c r="J846"/>
  <c r="J361"/>
  <c r="I1012"/>
  <c r="I1011" s="1"/>
  <c r="F51" i="48" s="1"/>
  <c r="I413" i="34"/>
  <c r="I412" s="1"/>
  <c r="I411" s="1"/>
  <c r="I579"/>
  <c r="I559" s="1"/>
  <c r="F34" i="48" s="1"/>
  <c r="H118" i="34"/>
  <c r="H117" s="1"/>
  <c r="H116" s="1"/>
  <c r="H923"/>
  <c r="H519"/>
  <c r="E33" i="48" s="1"/>
  <c r="J63" i="34"/>
  <c r="J1112"/>
  <c r="I1111"/>
  <c r="H1213"/>
  <c r="H1212" s="1"/>
  <c r="E40" i="48" s="1"/>
  <c r="J1175" i="34"/>
  <c r="J706"/>
  <c r="I705"/>
  <c r="I320"/>
  <c r="F26" i="48" s="1"/>
  <c r="J1125" i="34"/>
  <c r="I1124"/>
  <c r="J1174"/>
  <c r="I797"/>
  <c r="J705" l="1"/>
  <c r="F38" i="48"/>
  <c r="F37" s="1"/>
  <c r="G37" s="1"/>
  <c r="J1111" i="34"/>
  <c r="G57" i="48"/>
  <c r="F11"/>
  <c r="E32"/>
  <c r="F32"/>
  <c r="J1091" i="34"/>
  <c r="G55" i="48"/>
  <c r="G54"/>
  <c r="F41"/>
  <c r="J1063" i="34"/>
  <c r="G53" i="48"/>
  <c r="J982" i="34"/>
  <c r="G51" i="48"/>
  <c r="F49"/>
  <c r="F42"/>
  <c r="G42" s="1"/>
  <c r="G48"/>
  <c r="F47"/>
  <c r="G47" s="1"/>
  <c r="G43"/>
  <c r="E41"/>
  <c r="E39" s="1"/>
  <c r="G40"/>
  <c r="G36"/>
  <c r="G35"/>
  <c r="G34"/>
  <c r="I864" i="34"/>
  <c r="I863" s="1"/>
  <c r="F45" i="48" s="1"/>
  <c r="G33"/>
  <c r="G26"/>
  <c r="G25"/>
  <c r="H177" i="34"/>
  <c r="E23" i="48"/>
  <c r="E20" s="1"/>
  <c r="J294" i="34"/>
  <c r="F20" i="48"/>
  <c r="H1002" i="34"/>
  <c r="J1256"/>
  <c r="J11"/>
  <c r="H62"/>
  <c r="E19" i="48"/>
  <c r="E11" s="1"/>
  <c r="H410" i="34"/>
  <c r="J1011"/>
  <c r="H718"/>
  <c r="J730"/>
  <c r="I518"/>
  <c r="J559"/>
  <c r="G16" i="48"/>
  <c r="J519" i="34"/>
  <c r="J605"/>
  <c r="I718"/>
  <c r="I410"/>
  <c r="F31" i="48" s="1"/>
  <c r="F24" s="1"/>
  <c r="H864" i="34"/>
  <c r="H863" s="1"/>
  <c r="J1321"/>
  <c r="J797"/>
  <c r="I1002"/>
  <c r="J644"/>
  <c r="H518"/>
  <c r="J518" s="1"/>
  <c r="J1357"/>
  <c r="H1211"/>
  <c r="H1173" s="1"/>
  <c r="J116"/>
  <c r="J1212"/>
  <c r="I62"/>
  <c r="J320"/>
  <c r="J221"/>
  <c r="I177"/>
  <c r="I1211"/>
  <c r="J1124"/>
  <c r="I1123"/>
  <c r="J1123" s="1"/>
  <c r="J10"/>
  <c r="G38" i="48" l="1"/>
  <c r="F39"/>
  <c r="J1002" i="34"/>
  <c r="I862"/>
  <c r="E49" i="48"/>
  <c r="G49" s="1"/>
  <c r="G41"/>
  <c r="H862" i="34"/>
  <c r="E45" i="48"/>
  <c r="E44" s="1"/>
  <c r="F44"/>
  <c r="G39"/>
  <c r="G32"/>
  <c r="H293" i="34"/>
  <c r="E31" i="48"/>
  <c r="E24" s="1"/>
  <c r="G23"/>
  <c r="G20"/>
  <c r="J410" i="34"/>
  <c r="J62"/>
  <c r="G19" i="48"/>
  <c r="I293" i="34"/>
  <c r="J718"/>
  <c r="J863"/>
  <c r="G11" i="48"/>
  <c r="J1211" i="34"/>
  <c r="I1173"/>
  <c r="J1173" s="1"/>
  <c r="J177"/>
  <c r="F58" i="48" l="1"/>
  <c r="J862" i="34"/>
  <c r="E58" i="48"/>
  <c r="G45"/>
  <c r="H61" i="34"/>
  <c r="H1437" s="1"/>
  <c r="J293"/>
  <c r="G44" i="48"/>
  <c r="G31"/>
  <c r="G24"/>
  <c r="I61" i="34"/>
  <c r="G58" i="48" l="1"/>
  <c r="J61" i="34"/>
  <c r="I1437"/>
  <c r="J1437" s="1"/>
</calcChain>
</file>

<file path=xl/sharedStrings.xml><?xml version="1.0" encoding="utf-8"?>
<sst xmlns="http://schemas.openxmlformats.org/spreadsheetml/2006/main" count="4752" uniqueCount="947">
  <si>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</si>
  <si>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</si>
  <si>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</si>
  <si>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</si>
  <si>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Рз</t>
  </si>
  <si>
    <t>ПР</t>
  </si>
  <si>
    <t>ЦСР</t>
  </si>
  <si>
    <t>ВР</t>
  </si>
  <si>
    <t>Вед</t>
  </si>
  <si>
    <t xml:space="preserve">                                          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</si>
  <si>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</si>
  <si>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</si>
  <si>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</si>
  <si>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</si>
  <si>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</si>
  <si>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</si>
  <si>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</si>
  <si>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</si>
  <si>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</si>
  <si>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</si>
  <si>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</si>
  <si>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</si>
  <si>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</si>
  <si>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</si>
  <si>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</si>
  <si>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</si>
  <si>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</si>
  <si>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</si>
  <si>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</si>
  <si>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</si>
  <si>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</si>
  <si>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</si>
  <si>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</si>
  <si>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</si>
  <si>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</si>
  <si>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</si>
  <si>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</si>
  <si>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</si>
  <si>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</si>
  <si>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</si>
  <si>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</si>
  <si>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</si>
  <si>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</si>
  <si>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</si>
  <si>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</si>
  <si>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</si>
  <si>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</si>
  <si>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</si>
  <si>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</si>
  <si>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</si>
  <si>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</si>
  <si>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</si>
  <si>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</si>
  <si>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240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</si>
  <si>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</si>
  <si>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</si>
  <si>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</si>
  <si>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</si>
  <si>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</si>
  <si>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</si>
  <si>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</si>
  <si>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</si>
  <si>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</si>
  <si>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</si>
  <si>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</si>
  <si>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</si>
  <si>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>850</t>
  </si>
  <si>
    <t>852</t>
  </si>
  <si>
    <t>400</t>
  </si>
  <si>
    <t>410</t>
  </si>
  <si>
    <t>810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</si>
  <si>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</si>
  <si>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</si>
  <si>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</si>
  <si>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</si>
  <si>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Предоставление субсидий бюджетным, автономным учреждениям и иным некоммерческим организациям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</si>
  <si>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</si>
  <si>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</si>
  <si>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</si>
  <si>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</si>
  <si>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"Культура города Урай" на 2012-2016 годы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</si>
  <si>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</si>
  <si>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</si>
  <si>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</si>
  <si>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</si>
  <si>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</si>
  <si>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</si>
  <si>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</si>
  <si>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</si>
  <si>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</si>
  <si>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</si>
  <si>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</si>
  <si>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</si>
  <si>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</si>
  <si>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</si>
  <si>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</si>
  <si>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</si>
  <si>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</si>
  <si>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</si>
  <si>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</si>
  <si>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</si>
  <si>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</si>
  <si>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</si>
  <si>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</si>
  <si>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</si>
  <si>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</si>
  <si>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</si>
  <si>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</si>
  <si>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</si>
  <si>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Резервные фонды</t>
  </si>
  <si>
    <t>Резервные средства</t>
  </si>
  <si>
    <t>870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</si>
  <si>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</si>
  <si>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</si>
  <si>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</si>
  <si>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</si>
  <si>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</si>
  <si>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</si>
  <si>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</si>
  <si>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</si>
  <si>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</si>
  <si>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</si>
  <si>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</si>
  <si>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</si>
  <si>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</si>
  <si>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</si>
  <si>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</si>
  <si>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3.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</si>
  <si>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</si>
  <si>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</si>
  <si>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</si>
  <si>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</si>
  <si>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</si>
  <si>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313</t>
  </si>
  <si>
    <t>1.1.</t>
  </si>
  <si>
    <t>1.2.</t>
  </si>
  <si>
    <t>1.3.</t>
  </si>
  <si>
    <t>1.4.</t>
  </si>
  <si>
    <t>1.5.</t>
  </si>
  <si>
    <t>2.1.</t>
  </si>
  <si>
    <t>2.2.</t>
  </si>
  <si>
    <t>Предупреждение и ликвидация последствий чрезвычайных ситуаций природного и техногенного характера, гражданская оборона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</si>
  <si>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</si>
  <si>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</si>
  <si>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</si>
  <si>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</si>
  <si>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</si>
  <si>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</si>
  <si>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</si>
  <si>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</si>
  <si>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</si>
  <si>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</si>
  <si>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</si>
  <si>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</si>
  <si>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</si>
  <si>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</si>
  <si>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</si>
  <si>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</si>
  <si>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</si>
  <si>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</si>
  <si>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</si>
  <si>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</si>
  <si>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</si>
  <si>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</si>
  <si>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</si>
  <si>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</si>
  <si>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</si>
  <si>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</si>
  <si>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</si>
  <si>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6.2.</t>
  </si>
  <si>
    <t>11.</t>
  </si>
  <si>
    <t>123</t>
  </si>
  <si>
    <t>243</t>
  </si>
  <si>
    <t>Здравоохранение</t>
  </si>
  <si>
    <t>Другие вопросы в области здравоохранения</t>
  </si>
  <si>
    <t>630</t>
  </si>
  <si>
    <t>Субсидии некоммерческим организациям (за исключением государственных (муниципальных) учреждений)</t>
  </si>
  <si>
    <t>9.2.</t>
  </si>
  <si>
    <t>11.1.</t>
  </si>
  <si>
    <t>851</t>
  </si>
  <si>
    <t>Охрана окружающей среды</t>
  </si>
  <si>
    <t>Другие вопросы в области охраны окружающей среды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</si>
  <si>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</si>
  <si>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</si>
  <si>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</si>
  <si>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Уплата прочих налогов, сборов</t>
  </si>
  <si>
    <t>6.3.</t>
  </si>
  <si>
    <t>6.4.</t>
  </si>
  <si>
    <t>9.3.</t>
  </si>
  <si>
    <t>9.4.</t>
  </si>
  <si>
    <t>Судебная система</t>
  </si>
  <si>
    <t>1.7.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</si>
  <si>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</si>
  <si>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</si>
  <si>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</si>
  <si>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</si>
  <si>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</si>
  <si>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</si>
  <si>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</si>
  <si>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>000 01  00  00  00  00  0000  000</t>
  </si>
  <si>
    <t>000 01  03  01  00  04  0000  710</t>
  </si>
  <si>
    <t xml:space="preserve">Изменение остатков средств на счетах по учету средств бюджета </t>
  </si>
  <si>
    <t>000 01  05  00  00  00  0000  000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</si>
  <si>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</si>
  <si>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</si>
  <si>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</si>
  <si>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</si>
  <si>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Бюджетные кредиты от других бюджетов бюджетной системы Российской Федерации</t>
  </si>
  <si>
    <t>000 01  03  00  00  00  0000  000</t>
  </si>
  <si>
    <t>% исполнения</t>
  </si>
  <si>
    <t>Получение кредитов от других бюджетов бюджетной системы Российской Федерации бюджетами городских  округов в валюте Российской Федерации</t>
  </si>
  <si>
    <t>Погашение бюджетами городских  округов кредитов от других бюджетов бюджетной системы Российской Федерации в валюте Российской Федерации</t>
  </si>
  <si>
    <t>000 01  03  01  00  04  0000  810</t>
  </si>
  <si>
    <t xml:space="preserve"> классификации расходов бюджетов </t>
  </si>
  <si>
    <t>Приложение № 3</t>
  </si>
  <si>
    <t xml:space="preserve">      Приложение № 1 </t>
  </si>
  <si>
    <t xml:space="preserve">                                           к решению Думы города Урай</t>
  </si>
  <si>
    <t xml:space="preserve">по кодам классификации доходов бюджетов </t>
  </si>
  <si>
    <t>тыс.руб.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</si>
  <si>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</si>
  <si>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Код</t>
  </si>
  <si>
    <t>040 Администрация города Урай</t>
  </si>
  <si>
    <t>Государственная пошлина за выдачу разрешения на установку рекламной конструкции</t>
  </si>
  <si>
    <t>040 1 08 07150 01 1000 110</t>
  </si>
  <si>
    <t>040 1 08 07173 01 0000 110</t>
  </si>
  <si>
    <t>040 1 11 01040 04 0000 120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</si>
  <si>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</si>
  <si>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040 1 11 05012 04  0000 120</t>
  </si>
  <si>
    <t>040 1 11 05024 04 0000 120</t>
  </si>
  <si>
    <t xml:space="preserve"> Доходы от перечисления части прибыли, оставшейся после уплаты налогов и обязательных платежей муниципальных унитарных предприятий, созданных городскими округами</t>
  </si>
  <si>
    <t>040 1 11 07014 04 0000 120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</si>
  <si>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</si>
  <si>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040 1 11 09044 04 0000 120</t>
  </si>
  <si>
    <t>Прочие доходы от оказания платных услуг (работ) получателями средств бюджетов городских округов</t>
  </si>
  <si>
    <t>040 1 13 01994 04 0000 130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</si>
  <si>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</si>
  <si>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</si>
  <si>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</si>
  <si>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040 1 14 06012 04 0000 430</t>
  </si>
  <si>
    <t>040 1 14 06024 04 0000 430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</si>
  <si>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</si>
  <si>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040 1 14 06312 04 0000 430</t>
  </si>
  <si>
    <t>040 1 16 37030 04 0000 140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</si>
  <si>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</si>
  <si>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040 1 16 90040 04 0000 140</t>
  </si>
  <si>
    <t>Прочие неналоговые доходы бюджетов городских округов</t>
  </si>
  <si>
    <t>040 117 05040 04 0000 180</t>
  </si>
  <si>
    <t xml:space="preserve">048 Управление Федеральной службы по надзору в сфере природопользования (Росприроднадзора) по Ханты-Мансийскому автономному округу-Югре                    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</si>
  <si>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</si>
  <si>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</si>
  <si>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</si>
  <si>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</si>
  <si>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</si>
  <si>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</si>
  <si>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</si>
  <si>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</si>
  <si>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Плата за иные виды негативного воздействия на окружающую среду</t>
  </si>
  <si>
    <t>048 1 12 01050 01 0000 120</t>
  </si>
  <si>
    <t>Денежные взыскания (штрафы) за нарушение земельного законодательства</t>
  </si>
  <si>
    <t>050 Комитет по финансам администрации города Урай</t>
  </si>
  <si>
    <t>Прочие доходы от компенсации затрат бюджетов городских округов</t>
  </si>
  <si>
    <t>050 1 13 02994 04 0000 130</t>
  </si>
  <si>
    <t>Дотации бюджетам городских округов на выравнивание бюджетной обеспеченности</t>
  </si>
  <si>
    <t>050 2 02 01001 04 0000 151</t>
  </si>
  <si>
    <t>Дотации бюджетам городских округов на поддержку мер по обеспечению сбалансированности бюджетов</t>
  </si>
  <si>
    <t>050 2 02 01003 04 0000 151</t>
  </si>
  <si>
    <t>Субсидии бюджетам городских округов на реализацию федеральных целевых программ</t>
  </si>
  <si>
    <t>050 2 02 02051 04 0000 151</t>
  </si>
  <si>
    <t>050 2 02 02077 04 0000 151</t>
  </si>
  <si>
    <t>Прочие субсидии бюджетам городских округов</t>
  </si>
  <si>
    <t>050 2 02 02999 04 0000 151</t>
  </si>
  <si>
    <t xml:space="preserve">Субвенции бюджетам городских округов на государственную регистрацию актов гражданского  состояния                       </t>
  </si>
  <si>
    <t>050 2 02 03003 04 0000 151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</si>
  <si>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</si>
  <si>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050 2 02 03007 04 0000 151</t>
  </si>
  <si>
    <t>Субвенции бюджетам городских округов на выполнение передаваемых полномочий субъектов Российской Федерации</t>
  </si>
  <si>
    <t>050 2 02 03024 04 0000 151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</si>
  <si>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№5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</si>
  <si>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050 202 03069 04 0000 151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</si>
  <si>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</si>
  <si>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050 2 02 03070 04 0000 151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</si>
  <si>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</si>
  <si>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050 2 02 03119 04 0000 151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</si>
  <si>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</si>
  <si>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050 202 04025 04 0000 151</t>
  </si>
  <si>
    <t>Прочие межбюджетные трансферты, передаваемые бюджетам городских округов</t>
  </si>
  <si>
    <t>050 2 02 04999 04 0000 151</t>
  </si>
  <si>
    <t>Прочие безвозмездные поступления в бюджеты городских округов</t>
  </si>
  <si>
    <t>050 2 07 04050 04 0000 180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</si>
  <si>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</si>
  <si>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</si>
  <si>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>100 Управление федерального казначейства по Ханты-Мансийскому  автономному округу – Югре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</si>
  <si>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</si>
  <si>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</si>
  <si>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</si>
  <si>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</si>
  <si>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</si>
  <si>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</si>
  <si>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</si>
  <si>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</si>
  <si>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141 Управление Федеральной службы по надзору в сфере защиты прав потребителей и благополучия человека по Ханты-Мансийскому автономному округу – Югре</t>
  </si>
  <si>
    <t>Денежные взыскания (штрафы) за нарушение законодательства в области обеспечения санитарно-эпидимиологического благополучия человека и законодательства в сфере защиты прав потребителей</t>
  </si>
  <si>
    <t>141 1 16 28000 01 0000 140</t>
  </si>
  <si>
    <t>170 1 16 90040 04 0000 140</t>
  </si>
  <si>
    <t xml:space="preserve">182  Управление Федеральной налоговой службы по Ханты-Мансийскому  автономному округу – Югре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</si>
  <si>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</si>
  <si>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</si>
  <si>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</si>
  <si>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</si>
  <si>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</si>
  <si>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</si>
  <si>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</si>
  <si>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182 1 01 02040 01 0000 110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</si>
  <si>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</si>
  <si>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</si>
  <si>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</si>
  <si>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</si>
  <si>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</si>
  <si>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</si>
  <si>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</si>
  <si>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>182 1 05 02000 02 0000 110</t>
  </si>
  <si>
    <t>Единый сельскохозяйственный налог</t>
  </si>
  <si>
    <t>182 1 05 03010 01 0000 110</t>
  </si>
  <si>
    <t>Налог, взимаемый в связи с применением патентной системы налогообложения</t>
  </si>
  <si>
    <t>182 1 05 04010 02 0000 110</t>
  </si>
  <si>
    <t>Налог на имущество физических лиц, взимаемый по ставке, применяемой к объекту налогообложения, расположенным в границах  городских округов</t>
  </si>
  <si>
    <t>182 1 06 01020 04 0000 110</t>
  </si>
  <si>
    <t>Земельный налогс организаций, обладающих земельным участком, расположенным в границах городских округов</t>
  </si>
  <si>
    <t>182 106 06032 04 0000 110</t>
  </si>
  <si>
    <t>Земельный налог с физических лиц, обладающих земельным участком, расположенным в границах городских округов</t>
  </si>
  <si>
    <t>182 106 06042 04 0000 110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</si>
  <si>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</si>
  <si>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</si>
  <si>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Задолженность и перерасчеты по отмененным налогам, сборам и иным обязательным платежам</t>
  </si>
  <si>
    <t>182 109 04050 04 0000 110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</si>
  <si>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</si>
  <si>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182 1 16 03010 01 0000 140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</si>
  <si>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</si>
  <si>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</si>
  <si>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</si>
  <si>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182  1 16 06000 01 0000 140</t>
  </si>
  <si>
    <t>188 Управление Министерства внутренних дел Российской Федерации по Ханты-Мансийскому  автономному округу – Югре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</si>
  <si>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</si>
  <si>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188  1 16 08010 01 0000 140</t>
  </si>
  <si>
    <t>Денежные взыскания (штрафы) за нарушение законодательства об охране и использовании животного мира</t>
  </si>
  <si>
    <t>188 116 25030 01 0000 140</t>
  </si>
  <si>
    <t>Денежные взыскания (штрафы) за нарушение законодательства в области охраны окружающей среды</t>
  </si>
  <si>
    <t>188 116 28000 01 0000 140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</si>
  <si>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</si>
  <si>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188 116 30013 01 0000 140</t>
  </si>
  <si>
    <t>Прочие денежные взыскания (штрафы) за правонарушения в области дорожного движения</t>
  </si>
  <si>
    <t>188 1 16 30030 01 0000 140</t>
  </si>
  <si>
    <t>188 1 16 43000 01 0000 140</t>
  </si>
  <si>
    <t>188 1 16 90040 04 0000 140</t>
  </si>
  <si>
    <t>321 1 16 25060 01 0000 140</t>
  </si>
  <si>
    <t>321 1 16 90040 04 0000 140</t>
  </si>
  <si>
    <t>410 Служба по контролю и надзору в сфере образования Ханты-Мансийского автономного округа – Югры</t>
  </si>
  <si>
    <t>410 1 16 90040 04 0000 140</t>
  </si>
  <si>
    <t xml:space="preserve">530 Служба по контролю и надзору в сфере охраны окружающей среды, объектов животного мира и лесных отношений Ханты-Мансийского автономного округа - Югры    
</t>
  </si>
  <si>
    <t>Денежные взыскания (штрафы) за нарушение законодательства Российской Федерации об охране и использовании животного мира</t>
  </si>
  <si>
    <t>530 1 16 25030 01 0000 140</t>
  </si>
  <si>
    <t>530 1 16 25050 01 0000 140</t>
  </si>
  <si>
    <t>630 1 16 90040 04 0000 140</t>
  </si>
  <si>
    <t xml:space="preserve">660  Служба контроля Ханты-Мансийского автономного округа - Югры           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</si>
  <si>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</si>
  <si>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660 116 33040 04 0000 140</t>
  </si>
  <si>
    <t>ВСЕГО</t>
  </si>
  <si>
    <t>1.6.</t>
  </si>
  <si>
    <t>Приложение №4</t>
  </si>
  <si>
    <t>РЗ</t>
  </si>
  <si>
    <t>План на 2016 год</t>
  </si>
  <si>
    <t>0000000000</t>
  </si>
  <si>
    <t>000</t>
  </si>
  <si>
    <t>2100000000</t>
  </si>
  <si>
    <t>Подпрограмма 1 "Создание условий для совершенствования системы муниципального управления"</t>
  </si>
  <si>
    <t>2110000000</t>
  </si>
  <si>
    <t>2110100000</t>
  </si>
  <si>
    <t>2110102040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</si>
  <si>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</si>
  <si>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</si>
  <si>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</si>
  <si>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налогов, сборов и иных платежей</t>
  </si>
  <si>
    <t>Уплата иных платежей</t>
  </si>
  <si>
    <t>853</t>
  </si>
  <si>
    <t>Председатель представительного органа муниципального образования</t>
  </si>
  <si>
    <t>2110102110</t>
  </si>
  <si>
    <t>2110102120</t>
  </si>
  <si>
    <t>2110102250</t>
  </si>
  <si>
    <t>Подпрограмма 3 "Развитие муниципальной службы и резерва управленческих кадров"</t>
  </si>
  <si>
    <t>2130000000</t>
  </si>
  <si>
    <t>Мероприятия муниципальной программы</t>
  </si>
  <si>
    <t>2130100000</t>
  </si>
  <si>
    <t>2130120700</t>
  </si>
  <si>
    <t>2110102030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</si>
  <si>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</si>
  <si>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</si>
  <si>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</si>
  <si>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</si>
  <si>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</si>
  <si>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2110800000</t>
  </si>
  <si>
    <t>2110851200</t>
  </si>
  <si>
    <t>Обеспечение проведения выборов и референдумов</t>
  </si>
  <si>
    <t>Прочие мероприятия органов местного самоуправления</t>
  </si>
  <si>
    <t>2110102400</t>
  </si>
  <si>
    <t>1300000000</t>
  </si>
  <si>
    <t>Подпрограмма 1 "Профилактика правонарушений"</t>
  </si>
  <si>
    <t>1310000000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</si>
  <si>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</si>
  <si>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1310100000</t>
  </si>
  <si>
    <t>1310184250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</si>
  <si>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Ханты-Мансийского автономного округа – Югры на 2016–2020 годы" </t>
  </si>
  <si>
    <t>1310200000</t>
  </si>
  <si>
    <t>1310284270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</si>
  <si>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</si>
  <si>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1600000000</t>
  </si>
  <si>
    <t>Подпрограмма 3 "Развитие сельскохозяйственных товаропроизводителей"</t>
  </si>
  <si>
    <t>1630000000</t>
  </si>
  <si>
    <t>Субвенции на проведение Всероссийской сельскохозяйственной переписи в 2016 году</t>
  </si>
  <si>
    <t>1630300000</t>
  </si>
  <si>
    <t>1630353910</t>
  </si>
  <si>
    <t>Подпрограмма 4 "Управление и распоряжение муниципальным имуществом муниципального образования город Урай"</t>
  </si>
  <si>
    <t>2140000000</t>
  </si>
  <si>
    <t>2140100000</t>
  </si>
  <si>
    <t>2140120700</t>
  </si>
  <si>
    <t>8000000000</t>
  </si>
  <si>
    <t>8000002400</t>
  </si>
  <si>
    <t>Капитальные вложения в объекты государственной (муниципальной) собственности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</si>
  <si>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</si>
  <si>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</si>
  <si>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</si>
  <si>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</si>
  <si>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2016-2020 годах» (средства федерального бюджета)</t>
  </si>
  <si>
    <t>2110300000</t>
  </si>
  <si>
    <t>2110359300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</si>
  <si>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2016-2020 годах» (средства бюджета автономного округа)</t>
  </si>
  <si>
    <t>21103D9300</t>
  </si>
  <si>
    <t>Защита населения и территории от чрезвычайных ситуаций природного и техногенного характера, гражданская оборона</t>
  </si>
  <si>
    <t>1400000000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</si>
  <si>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</si>
  <si>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1410000000</t>
  </si>
  <si>
    <t>Расходы на обеспечение деятельности (оказание услуг) муниципальных учреждений</t>
  </si>
  <si>
    <t>1410100000</t>
  </si>
  <si>
    <t>1410100590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</si>
  <si>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</si>
  <si>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</si>
  <si>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</si>
  <si>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</si>
  <si>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Мероприятия муниципальной программы </t>
  </si>
  <si>
    <t>1410200000</t>
  </si>
  <si>
    <t>1410220700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</si>
  <si>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</si>
  <si>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1310300000</t>
  </si>
  <si>
    <t>1310382300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</si>
  <si>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</si>
  <si>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Иные межбюджетные трансферты победителям конкурсов муниципальных образований Ханты-Мансийского автономного округа – Югры в области создания условий для деятельности народных дружин</t>
  </si>
  <si>
    <t>1310385120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</si>
  <si>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</si>
  <si>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13103S2300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</si>
  <si>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</si>
  <si>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1310400000</t>
  </si>
  <si>
    <t>1310482310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</si>
  <si>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</si>
  <si>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13104S2310</t>
  </si>
  <si>
    <t>1310500000</t>
  </si>
  <si>
    <t>1310520700</t>
  </si>
  <si>
    <t>Подпрограмма 2 "Профилактика незаконного оборота и потребления наркотических средств и психотропных веществ"</t>
  </si>
  <si>
    <t>1320000000</t>
  </si>
  <si>
    <t>1320100000</t>
  </si>
  <si>
    <t>1320120700</t>
  </si>
  <si>
    <t>Подпрограмма 3 "Профилактика терроризма и экстремизма"</t>
  </si>
  <si>
    <t>1330000000</t>
  </si>
  <si>
    <t>1330100000</t>
  </si>
  <si>
    <t>1330120700</t>
  </si>
  <si>
    <t>Подпрограмма 2 "Мероприятия в сфере укрепления пожарной безопасности в городе Урай"</t>
  </si>
  <si>
    <t>1420000000</t>
  </si>
  <si>
    <t>1420100000</t>
  </si>
  <si>
    <t>1420120700</t>
  </si>
  <si>
    <t>Национальная экономика</t>
  </si>
  <si>
    <t>2110600000</t>
  </si>
  <si>
    <t>2110620700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</si>
  <si>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2016-2020 годы"  </t>
  </si>
  <si>
    <t>2110685060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</si>
  <si>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2016-2020 годы"  </t>
  </si>
  <si>
    <t>21106S5060</t>
  </si>
  <si>
    <t>1630100000</t>
  </si>
  <si>
    <t>1630120700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</si>
  <si>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</si>
  <si>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- Югре" в 2016-2020 годах</t>
  </si>
  <si>
    <t>1630200000</t>
  </si>
  <si>
    <t>1630284150</t>
  </si>
  <si>
    <t>Субвенции на предоставление субсидий организациям на 1 килограмм реализованного и (или) отгруженного на собственную переработку молока</t>
  </si>
  <si>
    <t>1630400000</t>
  </si>
  <si>
    <t>16304R0430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</si>
  <si>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</si>
  <si>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3500000000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</si>
  <si>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</si>
  <si>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3510000000</t>
  </si>
  <si>
    <t>3510200000</t>
  </si>
  <si>
    <t>3510220700</t>
  </si>
  <si>
    <t>Прочие мероприятия в сфере жилищно-коммунального хозяйства</t>
  </si>
  <si>
    <t>3510400000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</si>
  <si>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- Югре" в 2016-2020 годах</t>
  </si>
  <si>
    <t>3510484200</t>
  </si>
  <si>
    <t>Транспорт</t>
  </si>
  <si>
    <t>Муниципальная программа "Развитие транспортной системы города Урай" на 2016-2020 годы</t>
  </si>
  <si>
    <t>1800000000</t>
  </si>
  <si>
    <t>Подпрограмма 2 "Транспорт"</t>
  </si>
  <si>
    <t>1820000000</t>
  </si>
  <si>
    <t>1820100000</t>
  </si>
  <si>
    <t>1820120700</t>
  </si>
  <si>
    <t>Дорожное хозяйство (дорожные фонды)</t>
  </si>
  <si>
    <t>Подпрограмма 1 "Дорожное хозяйство"</t>
  </si>
  <si>
    <t>1810000000</t>
  </si>
  <si>
    <t>Основное мероприятие "Реконструкция автомобильных дорог"</t>
  </si>
  <si>
    <t>1810100000</t>
  </si>
  <si>
    <t>1810120700</t>
  </si>
  <si>
    <t>Основное мероприятие "Капитальный ремонт и ремонт автомобильных дорог"</t>
  </si>
  <si>
    <t>1810200000</t>
  </si>
  <si>
    <t>1810220700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</si>
  <si>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</si>
  <si>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1810282390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</si>
  <si>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</si>
  <si>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18102S2390</t>
  </si>
  <si>
    <t>Муниципальная программа "Информационное общество - Урай" на 2016-2018 годы</t>
  </si>
  <si>
    <t>1700000000</t>
  </si>
  <si>
    <t>1700200000</t>
  </si>
  <si>
    <t>1700220700</t>
  </si>
  <si>
    <t>Подпрограмма 1 "Развитие малого и среднего предпринимательства"</t>
  </si>
  <si>
    <t>1610000000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</si>
  <si>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</si>
  <si>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1610200000</t>
  </si>
  <si>
    <t>1610282380</t>
  </si>
  <si>
    <t>Софинансирование из средств местного бюджета 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</si>
  <si>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16102S2380</t>
  </si>
  <si>
    <t>Подпрограмма 2 "Развитие потребительского рынка"</t>
  </si>
  <si>
    <t>1620000000</t>
  </si>
  <si>
    <t>1620100000</t>
  </si>
  <si>
    <t>1620120700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</si>
  <si>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Ханты-Мансийском автономном округе – Югре на 2016-2020 годы"  </t>
  </si>
  <si>
    <t>2110500000</t>
  </si>
  <si>
    <t>2110584120</t>
  </si>
  <si>
    <t>Подпрограмма 2 "Предоставление муниципальных услуг органами администрации города Урай"</t>
  </si>
  <si>
    <t>2120000000</t>
  </si>
  <si>
    <t>2120100000</t>
  </si>
  <si>
    <t>2120100590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</si>
  <si>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</si>
  <si>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2120182360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</si>
  <si>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</si>
  <si>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2120182370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</si>
  <si>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</si>
  <si>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21201S2360</t>
  </si>
  <si>
    <t>Муниципальная программа "Обеспечение градостроительной деятельности на территории города Урай" на  2015-2017 годы</t>
  </si>
  <si>
    <t>2700000000</t>
  </si>
  <si>
    <t>Подпрограмма 1 "Обеспечение территории города Урай документами градорегулирования"</t>
  </si>
  <si>
    <t>2710000000</t>
  </si>
  <si>
    <t>2710100000</t>
  </si>
  <si>
    <t>2710100590</t>
  </si>
  <si>
    <t>2710200000</t>
  </si>
  <si>
    <t>2710220700</t>
  </si>
  <si>
    <t>Субсидии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</si>
  <si>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>2710300000</t>
  </si>
  <si>
    <t>- градостроительная деятельность</t>
  </si>
  <si>
    <t>2710382171</t>
  </si>
  <si>
    <t>- софинансирование субсидии на градостроительную деятельность</t>
  </si>
  <si>
    <t>27103S2171</t>
  </si>
  <si>
    <t>Подпрограмма 2 "Управление земельными ресурсами"</t>
  </si>
  <si>
    <t>2720000000</t>
  </si>
  <si>
    <t>2720100000</t>
  </si>
  <si>
    <t>2720120700</t>
  </si>
  <si>
    <t>Подпрограмма 3 "Развитие информационной системы обеспечения градостроительной деятельности"</t>
  </si>
  <si>
    <t>2730000000</t>
  </si>
  <si>
    <t>2730100000</t>
  </si>
  <si>
    <t>2730120700</t>
  </si>
  <si>
    <t>Подпрограмма 5 «Обеспечение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строительства»</t>
  </si>
  <si>
    <t>2750000000</t>
  </si>
  <si>
    <t xml:space="preserve">Мероприятия муниципальной программы  </t>
  </si>
  <si>
    <t>2750100000</t>
  </si>
  <si>
    <t>2750120700</t>
  </si>
  <si>
    <t>Прочие мероприятия муниципальных учреждений</t>
  </si>
  <si>
    <t>8000020800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</si>
  <si>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</si>
  <si>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1100000000</t>
  </si>
  <si>
    <t>1100100000</t>
  </si>
  <si>
    <t>1100120700</t>
  </si>
  <si>
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</si>
  <si>
    <t>1100200000</t>
  </si>
  <si>
    <t>1100282170</t>
  </si>
  <si>
    <t>-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</si>
  <si>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1100282172</t>
  </si>
  <si>
    <t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</si>
  <si>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>11002S2170</t>
  </si>
  <si>
    <t>- cофинансирование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</si>
  <si>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11002S2172</t>
  </si>
  <si>
    <t>1200000000</t>
  </si>
  <si>
    <t>1200100000</t>
  </si>
  <si>
    <t>1200120700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</si>
  <si>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</si>
  <si>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1200200000</t>
  </si>
  <si>
    <t>1200282190</t>
  </si>
  <si>
    <t>Софинансирование из средств местного бюджета cубсидии на реконструкцию, расширение, модернизацию, строительство и капитальный ремонт объектов коммунального комплекса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ХМАО – Югре в 2016-2020 годах»</t>
  </si>
  <si>
    <t>12002S2190</t>
  </si>
  <si>
    <t>Подпрограмма 2 "Создание условий для развития энергосбережения и повышения энергетической эффективности в городе Урай"</t>
  </si>
  <si>
    <t>3520000000</t>
  </si>
  <si>
    <t xml:space="preserve"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2016 – 2020 годы </t>
  </si>
  <si>
    <t>3520200000</t>
  </si>
  <si>
    <t>3520284230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</si>
  <si>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</si>
  <si>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3600000000</t>
  </si>
  <si>
    <t>3600100000</t>
  </si>
  <si>
    <t>3600120700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</si>
  <si>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(*)</t>
  </si>
  <si>
    <t>3600200000</t>
  </si>
  <si>
    <t>3600282180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</si>
  <si>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</si>
  <si>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3600282430</t>
  </si>
  <si>
    <t>Софинансирование из средств местного бюджета cубсидии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</si>
  <si>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>36002S2180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</si>
  <si>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</si>
  <si>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36002S2430</t>
  </si>
  <si>
    <t>Подпрограмма 4 "Благоустройство и озеленение города Урай"</t>
  </si>
  <si>
    <t>2740000000</t>
  </si>
  <si>
    <t>2740100000</t>
  </si>
  <si>
    <t>2740120700</t>
  </si>
  <si>
    <t>Субсидии на благоустройство территорий муниципальных образований</t>
  </si>
  <si>
    <t>2740182200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</si>
  <si>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</si>
  <si>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2740182430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</si>
  <si>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</si>
  <si>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27401S2430</t>
  </si>
  <si>
    <t>3510282200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</si>
  <si>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</si>
  <si>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1200282430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</si>
  <si>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</si>
  <si>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12002S2430</t>
  </si>
  <si>
    <t>2110200000</t>
  </si>
  <si>
    <t>2110200590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</si>
  <si>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2016-2020 годах"</t>
  </si>
  <si>
    <t>2110900000</t>
  </si>
  <si>
    <t>2110984220</t>
  </si>
  <si>
    <t>3510100000</t>
  </si>
  <si>
    <t>3510100590</t>
  </si>
  <si>
    <t>3520100000</t>
  </si>
  <si>
    <t>3520120700</t>
  </si>
  <si>
    <t>Муниципальная программа "Охрана окружающей среды в границах города Урай" на 2012-2016 годы</t>
  </si>
  <si>
    <t>1500000000</t>
  </si>
  <si>
    <t>1500100000</t>
  </si>
  <si>
    <t>1500120700</t>
  </si>
  <si>
    <t>0200000000</t>
  </si>
  <si>
    <t>Подпрограмма 3 "Обеспечение условий для реализации образовательных программ" </t>
  </si>
  <si>
    <t>0230000000</t>
  </si>
  <si>
    <t>0230300000</t>
  </si>
  <si>
    <t>0230320700</t>
  </si>
  <si>
    <t>Закупка товаров, работ, услуг в целях капитального ремонта государственного (муниципального) имущества</t>
  </si>
  <si>
    <t>0500000000</t>
  </si>
  <si>
    <t>Подпрограмма 4 "Художественное образование"</t>
  </si>
  <si>
    <t>0540000000</t>
  </si>
  <si>
    <t>Основное мероприятие "Укрепление материально-технической базы детских школ искусств"</t>
  </si>
  <si>
    <t>0540100000</t>
  </si>
  <si>
    <t>0540120700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</si>
  <si>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</si>
  <si>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0540182090</t>
  </si>
  <si>
    <t>Иные межбюджетные трансферты в рамках наказов избирателей депутатам Думы Ханты-Мансийского автономного округа - Югры</t>
  </si>
  <si>
    <t>0540185160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</si>
  <si>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</si>
  <si>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05401S2090</t>
  </si>
  <si>
    <t>Основное мероприятие "Обеспечение муниципальной поддержки детских школ искусств"</t>
  </si>
  <si>
    <t>0540200000</t>
  </si>
  <si>
    <t>0540200590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</si>
  <si>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</si>
  <si>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0540282440</t>
  </si>
  <si>
    <t>Основное мероприятие "Совершенствование подготовки и повышение квалификации кадров"</t>
  </si>
  <si>
    <t>0540300000</t>
  </si>
  <si>
    <t>0540320700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</si>
  <si>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</si>
  <si>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0540400000</t>
  </si>
  <si>
    <t>0540420700</t>
  </si>
  <si>
    <t>Мунципальная программа "Развитие физической культуры, спорта и туризма в городе Урай" на 2016-2018 годы</t>
  </si>
  <si>
    <t>0600000000</t>
  </si>
  <si>
    <t>Подпрограмма 1 "Развитие физической культуры и спорта в городе Урай"</t>
  </si>
  <si>
    <t>0610000000</t>
  </si>
  <si>
    <t>0610100000</t>
  </si>
  <si>
    <t>0610100590</t>
  </si>
  <si>
    <t>0610182440</t>
  </si>
  <si>
    <t>0610200000</t>
  </si>
  <si>
    <t>0610285160</t>
  </si>
  <si>
    <t>Муниципальная программа "Поддержка социально ориентированных некоммерческих  организаций в городе Урай" на 2015 - 2017 годы</t>
  </si>
  <si>
    <t>1000000000</t>
  </si>
  <si>
    <t>1000100000</t>
  </si>
  <si>
    <t>1000120700</t>
  </si>
  <si>
    <t>Подпрограмма 4 "Организация каникулярного отдыха детей и подростков" </t>
  </si>
  <si>
    <t>0240000000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</si>
  <si>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</si>
  <si>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0240100000</t>
  </si>
  <si>
    <t>0240182050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</si>
  <si>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</si>
  <si>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0240200000</t>
  </si>
  <si>
    <t>0240284080</t>
  </si>
  <si>
    <t>0240300000</t>
  </si>
  <si>
    <t>0240320700</t>
  </si>
  <si>
    <t>Муниципальная программа "Молодежь города Урай" на 2016-2020 годы</t>
  </si>
  <si>
    <t>3000000000</t>
  </si>
  <si>
    <t>3000100000</t>
  </si>
  <si>
    <t>3000100590</t>
  </si>
  <si>
    <t>Иные межбюджетные трасферты на организацию деятельности молодежных трудовых отрядов</t>
  </si>
  <si>
    <t>3000185210</t>
  </si>
  <si>
    <t>3000200000</t>
  </si>
  <si>
    <t>3000220700</t>
  </si>
  <si>
    <t>Иные межбюджетные трансферты на оказание финансовой поддержки в виде грантов победителям конкурса «Лучший оздоровительный лагерь ХМАО – Югры»</t>
  </si>
  <si>
    <t>3000285170</t>
  </si>
  <si>
    <t>Субсидии на приобретение объектов общего образования</t>
  </si>
  <si>
    <t>0230382040</t>
  </si>
  <si>
    <t>Софинансирование из средств местного бюджета субсидии на приобретение объектов общего образования</t>
  </si>
  <si>
    <t>02303S2040</t>
  </si>
  <si>
    <t>КУЛЬТУРА, КИНЕМАТОГРАФИЯ</t>
  </si>
  <si>
    <t>Культура</t>
  </si>
  <si>
    <t>Подпрограмма 1 "Библиотечное дело"</t>
  </si>
  <si>
    <t>0510000000</t>
  </si>
  <si>
    <t>Основное мероприятие "Комплектование и сохранность библиотечных фондов"</t>
  </si>
  <si>
    <t>0510100000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</si>
  <si>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- Югре на 2016-2020 годы" </t>
  </si>
  <si>
    <t>0510151440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</si>
  <si>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</si>
  <si>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0510182070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</si>
  <si>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</si>
  <si>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05101S2070</t>
  </si>
  <si>
    <t>Основное мероприятие "Совершенствование подготовки и повышения квалификации библиотечных кадров"</t>
  </si>
  <si>
    <t>0510200000</t>
  </si>
  <si>
    <t>0510220700</t>
  </si>
  <si>
    <t>Основное мероприятие "Реализация проектов"</t>
  </si>
  <si>
    <t>0510300000</t>
  </si>
  <si>
    <t>0510320700</t>
  </si>
  <si>
    <t>Основное мероприятие "Обеспечение муниципальной поддержки библиотек"</t>
  </si>
  <si>
    <t>0510400000</t>
  </si>
  <si>
    <t>0510400590</t>
  </si>
  <si>
    <t>0510482440</t>
  </si>
  <si>
    <t>Основное мероприятие «Укрепление материально-технической базы библиотек»</t>
  </si>
  <si>
    <t>0510500000</t>
  </si>
  <si>
    <t>0510585160</t>
  </si>
  <si>
    <t>Подпрограмма 2 «Музейное дело»</t>
  </si>
  <si>
    <t>0520000000</t>
  </si>
  <si>
    <t>Основное мероприятие "Обеспечение муниципальной поддержки музеев"</t>
  </si>
  <si>
    <t>0520100000</t>
  </si>
  <si>
    <t>0520100590</t>
  </si>
  <si>
    <t>0520182440</t>
  </si>
  <si>
    <t>Основное мероприятие "Организация выставочной деятельности"</t>
  </si>
  <si>
    <t>0520200000</t>
  </si>
  <si>
    <t>0520220700</t>
  </si>
  <si>
    <t>Основное мероприятие "Совершенствование подготовки и повышение квалификации музейных кадров"</t>
  </si>
  <si>
    <t>0520300000</t>
  </si>
  <si>
    <t>0520320700</t>
  </si>
  <si>
    <t>Подпрограмма 5 "Народное творчество и традиционная культура. Развитие культурно-досуговой деятельности"</t>
  </si>
  <si>
    <t>0550000000</t>
  </si>
  <si>
    <t>0550100000</t>
  </si>
  <si>
    <t>0550120700</t>
  </si>
  <si>
    <t>Основное мероприятие "Поддержка и развитие театрального, хореографического, вокального и хорового искусства"</t>
  </si>
  <si>
    <t>0550200000</t>
  </si>
  <si>
    <t>0550220700</t>
  </si>
  <si>
    <t>Основное мероприятие "Обеспечение муниципальной поддержки досуговых учреждений культуры"</t>
  </si>
  <si>
    <t>0550300000</t>
  </si>
  <si>
    <t>0550300590</t>
  </si>
  <si>
    <t>0550382440</t>
  </si>
  <si>
    <t>Основное мероприятие "Организация фестивалей, конкурсов и праздников"</t>
  </si>
  <si>
    <t>0550400000</t>
  </si>
  <si>
    <t>0550420700</t>
  </si>
  <si>
    <t xml:space="preserve">Иные межбюджетные трансферты в рамках наказов избирателей депутатам Думы Ханты-Мансийского автономного округа - Югры	</t>
  </si>
  <si>
    <t>0550485160</t>
  </si>
  <si>
    <t>Основное мероприятие «Укрепление материально-технической базы культурно-досуговых учреждений»</t>
  </si>
  <si>
    <t>0550500000</t>
  </si>
  <si>
    <t>0550520700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</si>
  <si>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</si>
  <si>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</si>
  <si>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462</t>
  </si>
  <si>
    <t>0550585160</t>
  </si>
  <si>
    <t>1000185160</t>
  </si>
  <si>
    <t>Другие вопросы в области культуры, кинематографии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</si>
  <si>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– Югре на 2016-2020 годы» </t>
  </si>
  <si>
    <t>2110400000</t>
  </si>
  <si>
    <t>2110484100</t>
  </si>
  <si>
    <t>ЗДРАВООХРАНЕНИЕ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</si>
  <si>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</si>
  <si>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0100000000</t>
  </si>
  <si>
    <t>Подпрограмма 1 «Укрепление материально-технической базы медицинских учреждений»</t>
  </si>
  <si>
    <t>0110000000</t>
  </si>
  <si>
    <t>0110200000</t>
  </si>
  <si>
    <t>0110220700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</si>
  <si>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</si>
  <si>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0110282010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</si>
  <si>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</si>
  <si>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01102S2010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</si>
  <si>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</si>
  <si>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1100300000</t>
  </si>
  <si>
    <t>1100350200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</si>
  <si>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- Югры в 2016-2020 годах" </t>
  </si>
  <si>
    <t>11003R0200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</si>
  <si>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</si>
  <si>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>11003S0200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</si>
  <si>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</si>
  <si>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1100500000</t>
  </si>
  <si>
    <t>1100551340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</si>
  <si>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</si>
  <si>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1100551350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</si>
  <si>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</si>
  <si>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11005D1340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</si>
  <si>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Югры" на 2016–2020 годы</t>
  </si>
  <si>
    <t>1100400000</t>
  </si>
  <si>
    <t>11004R0820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</si>
  <si>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«Дети Югры» государственной программы «Социальная поддержка жителей Ханты-Мансийского автономного округа – Югры» на 2016–2020 годы</t>
  </si>
  <si>
    <t>2111000000</t>
  </si>
  <si>
    <t>2111084060</t>
  </si>
  <si>
    <t>Субвенции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– Югры» на 2016–2020 годы</t>
  </si>
  <si>
    <t>2111100000</t>
  </si>
  <si>
    <t>2111184070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</si>
  <si>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«Преодоление социальной исключенности» государственной программы «Социальная поддержка жителей Ханты-Мансийского автономного округа – Югры» на 2016–2020 годы</t>
  </si>
  <si>
    <t>2111200000</t>
  </si>
  <si>
    <t>2111284090</t>
  </si>
  <si>
    <t>ФИЗИЧЕСКАЯ КУЛЬТУРА И СПОРТ</t>
  </si>
  <si>
    <t>0610220700</t>
  </si>
  <si>
    <t>СРЕДСТВА МАССОВОЙ ИНФОРМАЦИИ</t>
  </si>
  <si>
    <t>1700100000</t>
  </si>
  <si>
    <t>1700100590</t>
  </si>
  <si>
    <t>1700185160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</si>
  <si>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</si>
  <si>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2000000000</t>
  </si>
  <si>
    <t>Подпрограмма 1 "Организация бюджетного процесса в муниципальном образовании"</t>
  </si>
  <si>
    <t>2010000000</t>
  </si>
  <si>
    <t>2010100000</t>
  </si>
  <si>
    <t>2010102040</t>
  </si>
  <si>
    <t>Подпрограмма 2 "Обеспечение сбалансированности и устойчивости местного бюджета"</t>
  </si>
  <si>
    <t>2020000000</t>
  </si>
  <si>
    <t>2020100000</t>
  </si>
  <si>
    <t>2020102400</t>
  </si>
  <si>
    <t>2010120700</t>
  </si>
  <si>
    <t xml:space="preserve">Подпрограмма 1 "Модернизация образования"      </t>
  </si>
  <si>
    <t>0210000000</t>
  </si>
  <si>
    <t>Основное мероприятие "Дошкольное образование"</t>
  </si>
  <si>
    <t>0210100000</t>
  </si>
  <si>
    <t>0210100590</t>
  </si>
  <si>
    <t>0210120700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</si>
  <si>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</si>
  <si>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0210184020</t>
  </si>
  <si>
    <t>Иные межбюджетные трансферты на реализацию проекта, признанного победителем конкурсного отбора образовательных организаций, имеющих статус региональных инновационных площадок</t>
  </si>
  <si>
    <t>0210185220</t>
  </si>
  <si>
    <t xml:space="preserve">Подпрограмма 2 "Развитие кадрового потенциала"      </t>
  </si>
  <si>
    <t>0220000000</t>
  </si>
  <si>
    <t>Основное мероприятие подпрограммы</t>
  </si>
  <si>
    <t>0220100000</t>
  </si>
  <si>
    <t>0220120700</t>
  </si>
  <si>
    <t>0220185220</t>
  </si>
  <si>
    <t>0230385160</t>
  </si>
  <si>
    <t>Основное мероприятие "Общее и дополнительное образование"</t>
  </si>
  <si>
    <t>0210200000</t>
  </si>
  <si>
    <t>0210200590</t>
  </si>
  <si>
    <t>0210220700</t>
  </si>
  <si>
    <t>0210282440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</si>
  <si>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</si>
  <si>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0210284010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</si>
  <si>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</si>
  <si>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0210284040</t>
  </si>
  <si>
    <t>Иные межбюджетные трансферты на реализацию мероприятий по поддержке российского казачества</t>
  </si>
  <si>
    <t>0210285110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</si>
  <si>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</si>
  <si>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0230100000</t>
  </si>
  <si>
    <t>0230182460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</si>
  <si>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</si>
  <si>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0230200000</t>
  </si>
  <si>
    <t>0230284030</t>
  </si>
  <si>
    <t>Иные межбюджетные трансферты  на организацию и проведение единого государственного экзамена в рамках подпрограммы «Система оценки качества образования и информационная прозрачность системы образования» государственной программы «Развитие образования в Ханты-Мансийском автономном округе - Югры на 2016-2020 годы»</t>
  </si>
  <si>
    <t>0230385020</t>
  </si>
  <si>
    <t>Иные межбюджетные трансферты на реализацию мероприятий в сфере молодежной политики</t>
  </si>
  <si>
    <t>3000285030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</si>
  <si>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</si>
  <si>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02401S2050</t>
  </si>
  <si>
    <t>0240385170</t>
  </si>
  <si>
    <t>Основное мероприятие "Развитие муниципальной системы образования"</t>
  </si>
  <si>
    <t>0210300000</t>
  </si>
  <si>
    <t>0210300590</t>
  </si>
  <si>
    <t>0210302040</t>
  </si>
  <si>
    <t>Субвенции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</si>
  <si>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0210384050</t>
  </si>
  <si>
    <t>0210184050</t>
  </si>
  <si>
    <t>Всего расходов</t>
  </si>
  <si>
    <t>Дума города Урай</t>
  </si>
  <si>
    <t>№п/п</t>
  </si>
  <si>
    <t>Приложение №2</t>
  </si>
  <si>
    <t>Расходы бюджета городского округа город Урай за 2016 год по ведомственной структуре расходов</t>
  </si>
  <si>
    <t>Исполнено на 01.01.2017</t>
  </si>
  <si>
    <t>Управление образования администрации города Урай</t>
  </si>
  <si>
    <t xml:space="preserve">Доходы бюджета городского округа город Урай за  2016 год </t>
  </si>
  <si>
    <t xml:space="preserve">Исполнено на 01.01.2017 г.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</si>
  <si>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грузов, зачисляемая в бюджеты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</si>
  <si>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городским округам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</si>
  <si>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</si>
  <si>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
</t>
  </si>
  <si>
    <t xml:space="preserve">040 1 11 08040 04 0000 120
</t>
  </si>
  <si>
    <t>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</si>
  <si>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</si>
  <si>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040 1 16 23042 04 0000 140
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</si>
  <si>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тяжеловестных и (или) крупногабаритных грузов, зачисляемые в бюджеты городских округов</t>
  </si>
  <si>
    <t>Прочие дотации бюджетам городских округов</t>
  </si>
  <si>
    <t>050 2 02 01999 04 0000 151</t>
  </si>
  <si>
    <t>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</si>
  <si>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050 2 02 02041 04 0000 151</t>
  </si>
  <si>
    <t xml:space="preserve"> Cубсидии бюджетам городских округов на софинансирование капитальных вложений в объекты муниципальной собственности</t>
  </si>
  <si>
    <t>Cубвенции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</si>
  <si>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050 2 02 03029 04 0000 151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</si>
  <si>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</si>
  <si>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050 2 02 03103 04 0000 151</t>
  </si>
  <si>
    <t>Субвенции бюджетам городских округов на проведение Всероссийской сельскохозяйственной переписи в 2016 году</t>
  </si>
  <si>
    <t>050 2 02 03121 04 0000 151</t>
  </si>
  <si>
    <t>Доходы бюджетов городских округов от возврата автономными учреждениями остатков субсидий прошлых лет</t>
  </si>
  <si>
    <t xml:space="preserve">050 2 18 04020 04 0000 180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</si>
  <si>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</si>
  <si>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 xml:space="preserve">141 1 16 08020 01 0000 140
</t>
  </si>
  <si>
    <t xml:space="preserve"> Денежные взыскания (штрафы) за нарушение законодательства в области охраны окружающей среды</t>
  </si>
  <si>
    <t>141 1 16 25050 01 0000 140</t>
  </si>
  <si>
    <t>141 1 16 90040 04 0000 140</t>
  </si>
  <si>
    <t>157  Террториальный орган Федеральной службы государственной статистики по Ханты-Мансийскому автономному округу – Югре</t>
  </si>
  <si>
    <t>157 1 16 90040 04 0000 140</t>
  </si>
  <si>
    <t>161 Управление Федеральной антимонопольной службы по Ханты-Мансийскому автономному округу – Югре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</si>
  <si>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</si>
  <si>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 xml:space="preserve">161 1 16 33040 04 0000 140
</t>
  </si>
  <si>
    <t>170 Служба государственного надзора за техническим состоянием самоходных машин и  других видов техники Ханты-Мансийского   
автономного округа - Югры (Гостехнадзор)</t>
  </si>
  <si>
    <t>Денежные взыскания (штрафовы)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</si>
  <si>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321 Федеральная служба государственной регистрации, кадастра и картографии по Ханты-Мансийскому  автономному округу – Югре</t>
  </si>
  <si>
    <t>530 1 16 90040 04 0000 140</t>
  </si>
  <si>
    <t xml:space="preserve">630  Ветеринарная служба Ханты-Мансийского автономного округа - Югры (Ветслужба Югры)   
</t>
  </si>
  <si>
    <t>Источники  финансирования дефицита бюджета городского округа город Урай за 2016 год по кодам классификации источников финансирования дефицитов бюджетов</t>
  </si>
  <si>
    <t>Исполнено на 01.01.2017 г.</t>
  </si>
  <si>
    <t>Исполнение государственных и муниципальных гарантий в валюте Российской Федерации в валюте Российской Федерации</t>
  </si>
  <si>
    <t>000 01  06  04  01  00  0000  000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</si>
  <si>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</si>
  <si>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000 01  06  04  01  04  0000  810</t>
  </si>
  <si>
    <t>Бюджетные кредиты, предоставленные внутри страны в валюте российской Федерации</t>
  </si>
  <si>
    <t>000 01  06  05  00  00  0000  000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</si>
  <si>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</si>
  <si>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000 01  06  05  01  04  0000  640</t>
  </si>
  <si>
    <t>,</t>
  </si>
  <si>
    <t>1.8.</t>
  </si>
  <si>
    <t>Расходы бюджета городского округа город Урай за 2016 год  по разделам и подразделам</t>
  </si>
  <si>
    <t xml:space="preserve">Дорожное хозяйство </t>
  </si>
  <si>
    <t>в т.ч. дорожный фонд</t>
  </si>
  <si>
    <t>администрация города Урай</t>
  </si>
  <si>
    <t>Комитет по финансам администрации города Урай</t>
  </si>
  <si>
    <t>-</t>
  </si>
  <si>
    <t>от 25 мая 2017 года №23</t>
  </si>
  <si>
    <t>от 25 мая 2017 года  №23</t>
  </si>
  <si>
    <t>№23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</si>
</sst>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"/>
    <numFmt numFmtId="165" formatCode="0.0"/>
    <numFmt numFmtId="166" formatCode="000"/>
    <numFmt numFmtId="167" formatCode="00"/>
    <numFmt numFmtId="168" formatCode="0000000000"/>
    <numFmt numFmtId="169" formatCode="#,##0.0;[Red]\-#,##0.0;0.0"/>
  </numFmts>
  <fonts count="2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11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6" fillId="0" borderId="3" xfId="0" applyFont="1" applyBorder="1"/>
    <xf numFmtId="49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right"/>
    </xf>
    <xf numFmtId="0" fontId="5" fillId="0" borderId="3" xfId="0" applyFont="1" applyBorder="1"/>
    <xf numFmtId="49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164" fontId="16" fillId="0" borderId="3" xfId="0" applyNumberFormat="1" applyFont="1" applyFill="1" applyBorder="1"/>
    <xf numFmtId="164" fontId="16" fillId="0" borderId="3" xfId="0" applyNumberFormat="1" applyFont="1" applyFill="1" applyBorder="1" applyAlignment="1">
      <alignment wrapText="1"/>
    </xf>
    <xf numFmtId="164" fontId="15" fillId="0" borderId="3" xfId="0" applyNumberFormat="1" applyFont="1" applyFill="1" applyBorder="1"/>
    <xf numFmtId="164" fontId="15" fillId="0" borderId="3" xfId="0" applyNumberFormat="1" applyFont="1" applyFill="1" applyBorder="1" applyAlignment="1">
      <alignment wrapText="1"/>
    </xf>
    <xf numFmtId="164" fontId="7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0" xfId="0" applyFont="1" applyFill="1" applyAlignment="1"/>
    <xf numFmtId="0" fontId="19" fillId="0" borderId="0" xfId="0" applyFont="1" applyFill="1"/>
    <xf numFmtId="165" fontId="19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165" fontId="19" fillId="0" borderId="0" xfId="0" applyNumberFormat="1" applyFont="1" applyFill="1" applyAlignment="1">
      <alignment wrapText="1"/>
    </xf>
    <xf numFmtId="49" fontId="16" fillId="0" borderId="3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wrapText="1"/>
    </xf>
    <xf numFmtId="49" fontId="16" fillId="0" borderId="3" xfId="0" applyNumberFormat="1" applyFont="1" applyFill="1" applyBorder="1" applyAlignment="1">
      <alignment horizontal="center"/>
    </xf>
    <xf numFmtId="0" fontId="16" fillId="0" borderId="3" xfId="0" applyFont="1" applyFill="1" applyBorder="1"/>
    <xf numFmtId="4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/>
    <xf numFmtId="0" fontId="16" fillId="0" borderId="0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49" fontId="16" fillId="0" borderId="6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165" fontId="20" fillId="0" borderId="0" xfId="0" applyNumberFormat="1" applyFont="1" applyFill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5" fontId="15" fillId="0" borderId="0" xfId="0" applyNumberFormat="1" applyFont="1" applyFill="1"/>
    <xf numFmtId="165" fontId="16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165" fontId="20" fillId="0" borderId="0" xfId="0" applyNumberFormat="1" applyFont="1" applyFill="1"/>
    <xf numFmtId="4" fontId="15" fillId="0" borderId="0" xfId="0" applyNumberFormat="1" applyFont="1" applyFill="1"/>
    <xf numFmtId="4" fontId="16" fillId="0" borderId="0" xfId="0" applyNumberFormat="1" applyFont="1" applyFill="1"/>
    <xf numFmtId="2" fontId="20" fillId="0" borderId="0" xfId="0" applyNumberFormat="1" applyFont="1" applyFill="1"/>
    <xf numFmtId="2" fontId="19" fillId="0" borderId="0" xfId="0" applyNumberFormat="1" applyFont="1" applyFill="1"/>
    <xf numFmtId="0" fontId="20" fillId="0" borderId="0" xfId="0" applyFont="1" applyFill="1"/>
    <xf numFmtId="0" fontId="5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Font="1"/>
    <xf numFmtId="0" fontId="6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Font="1" applyBorder="1" applyProtection="1">
      <protection hidden="1"/>
    </xf>
    <xf numFmtId="0" fontId="5" fillId="0" borderId="3" xfId="1" applyFont="1" applyBorder="1"/>
    <xf numFmtId="0" fontId="6" fillId="0" borderId="3" xfId="1" applyFont="1" applyBorder="1"/>
    <xf numFmtId="0" fontId="5" fillId="0" borderId="3" xfId="1" applyFont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0" xfId="1" applyFont="1" applyAlignment="1">
      <alignment horizontal="right"/>
    </xf>
    <xf numFmtId="0" fontId="6" fillId="0" borderId="3" xfId="1" applyFont="1" applyBorder="1" applyAlignment="1">
      <alignment horizontal="center" wrapText="1"/>
    </xf>
    <xf numFmtId="169" fontId="5" fillId="0" borderId="3" xfId="1" applyNumberFormat="1" applyFont="1" applyBorder="1"/>
    <xf numFmtId="0" fontId="12" fillId="0" borderId="3" xfId="1" applyFont="1" applyBorder="1"/>
    <xf numFmtId="169" fontId="12" fillId="0" borderId="3" xfId="1" applyNumberFormat="1" applyFont="1" applyBorder="1"/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/>
    <xf numFmtId="0" fontId="12" fillId="0" borderId="0" xfId="1" applyFont="1"/>
    <xf numFmtId="169" fontId="13" fillId="0" borderId="3" xfId="1" applyNumberFormat="1" applyFont="1" applyBorder="1"/>
    <xf numFmtId="0" fontId="11" fillId="0" borderId="0" xfId="0" applyFont="1" applyFill="1" applyAlignment="1">
      <alignment horizontal="right"/>
    </xf>
    <xf numFmtId="0" fontId="2" fillId="0" borderId="0" xfId="0" applyFont="1" applyFill="1"/>
    <xf numFmtId="0" fontId="11" fillId="0" borderId="0" xfId="0" applyFont="1" applyFill="1"/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164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2" fillId="0" borderId="0" xfId="0" applyFont="1" applyFill="1" applyBorder="1"/>
    <xf numFmtId="0" fontId="7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4" fillId="0" borderId="0" xfId="0" applyFont="1" applyFill="1"/>
    <xf numFmtId="0" fontId="23" fillId="0" borderId="0" xfId="0" applyFont="1" applyFill="1"/>
    <xf numFmtId="164" fontId="22" fillId="0" borderId="0" xfId="0" applyNumberFormat="1" applyFont="1" applyFill="1"/>
    <xf numFmtId="164" fontId="2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24" fillId="0" borderId="0" xfId="0" applyFont="1" applyFill="1"/>
    <xf numFmtId="49" fontId="5" fillId="0" borderId="3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center" wrapText="1"/>
    </xf>
    <xf numFmtId="164" fontId="5" fillId="0" borderId="3" xfId="9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/>
    </xf>
    <xf numFmtId="166" fontId="16" fillId="0" borderId="3" xfId="1" applyNumberFormat="1" applyFont="1" applyFill="1" applyBorder="1" applyAlignment="1" applyProtection="1">
      <alignment wrapText="1"/>
      <protection hidden="1"/>
    </xf>
    <xf numFmtId="169" fontId="6" fillId="0" borderId="3" xfId="1" applyNumberFormat="1" applyFont="1" applyBorder="1"/>
    <xf numFmtId="169" fontId="5" fillId="0" borderId="0" xfId="1" applyNumberFormat="1" applyFont="1" applyProtection="1">
      <protection hidden="1"/>
    </xf>
    <xf numFmtId="169" fontId="5" fillId="0" borderId="0" xfId="1" applyNumberFormat="1" applyFont="1" applyFill="1" applyAlignment="1" applyProtection="1">
      <protection hidden="1"/>
    </xf>
    <xf numFmtId="169" fontId="5" fillId="0" borderId="0" xfId="1" applyNumberFormat="1" applyFont="1"/>
    <xf numFmtId="0" fontId="0" fillId="0" borderId="0" xfId="0" applyNumberFormat="1"/>
    <xf numFmtId="0" fontId="5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" xfId="1" applyNumberFormat="1" applyFont="1" applyFill="1" applyBorder="1" applyAlignment="1" applyProtection="1">
      <alignment wrapText="1"/>
      <protection hidden="1"/>
    </xf>
    <xf numFmtId="167" fontId="6" fillId="0" borderId="3" xfId="1" applyNumberFormat="1" applyFont="1" applyFill="1" applyBorder="1" applyAlignment="1" applyProtection="1">
      <protection hidden="1"/>
    </xf>
    <xf numFmtId="168" fontId="6" fillId="0" borderId="3" xfId="1" applyNumberFormat="1" applyFont="1" applyFill="1" applyBorder="1" applyAlignment="1" applyProtection="1">
      <protection hidden="1"/>
    </xf>
    <xf numFmtId="166" fontId="6" fillId="0" borderId="3" xfId="1" applyNumberFormat="1" applyFont="1" applyFill="1" applyBorder="1" applyAlignment="1" applyProtection="1">
      <protection hidden="1"/>
    </xf>
    <xf numFmtId="169" fontId="6" fillId="0" borderId="3" xfId="1" applyNumberFormat="1" applyFont="1" applyFill="1" applyBorder="1" applyAlignment="1" applyProtection="1">
      <protection hidden="1"/>
    </xf>
    <xf numFmtId="166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8" fontId="5" fillId="0" borderId="3" xfId="1" applyNumberFormat="1" applyFont="1" applyFill="1" applyBorder="1" applyAlignment="1" applyProtection="1">
      <protection hidden="1"/>
    </xf>
    <xf numFmtId="166" fontId="5" fillId="0" borderId="3" xfId="1" applyNumberFormat="1" applyFont="1" applyFill="1" applyBorder="1" applyAlignment="1" applyProtection="1">
      <protection hidden="1"/>
    </xf>
    <xf numFmtId="169" fontId="5" fillId="0" borderId="3" xfId="1" applyNumberFormat="1" applyFont="1" applyFill="1" applyBorder="1" applyAlignment="1" applyProtection="1">
      <protection hidden="1"/>
    </xf>
    <xf numFmtId="169" fontId="5" fillId="3" borderId="3" xfId="1" applyNumberFormat="1" applyFont="1" applyFill="1" applyBorder="1" applyAlignment="1" applyProtection="1">
      <protection hidden="1"/>
    </xf>
    <xf numFmtId="166" fontId="13" fillId="0" borderId="3" xfId="1" applyNumberFormat="1" applyFont="1" applyFill="1" applyBorder="1" applyAlignment="1" applyProtection="1">
      <alignment wrapText="1"/>
      <protection hidden="1"/>
    </xf>
    <xf numFmtId="167" fontId="13" fillId="0" borderId="3" xfId="1" applyNumberFormat="1" applyFont="1" applyFill="1" applyBorder="1" applyAlignment="1" applyProtection="1">
      <protection hidden="1"/>
    </xf>
    <xf numFmtId="168" fontId="13" fillId="0" borderId="3" xfId="1" applyNumberFormat="1" applyFont="1" applyFill="1" applyBorder="1" applyAlignment="1" applyProtection="1">
      <protection hidden="1"/>
    </xf>
    <xf numFmtId="166" fontId="13" fillId="0" borderId="3" xfId="1" applyNumberFormat="1" applyFont="1" applyFill="1" applyBorder="1" applyAlignment="1" applyProtection="1">
      <protection hidden="1"/>
    </xf>
    <xf numFmtId="169" fontId="13" fillId="0" borderId="3" xfId="1" applyNumberFormat="1" applyFont="1" applyFill="1" applyBorder="1" applyAlignment="1" applyProtection="1">
      <protection hidden="1"/>
    </xf>
    <xf numFmtId="166" fontId="12" fillId="0" borderId="3" xfId="1" applyNumberFormat="1" applyFont="1" applyFill="1" applyBorder="1" applyAlignment="1" applyProtection="1">
      <alignment wrapText="1"/>
      <protection hidden="1"/>
    </xf>
    <xf numFmtId="167" fontId="12" fillId="0" borderId="3" xfId="1" applyNumberFormat="1" applyFont="1" applyFill="1" applyBorder="1" applyAlignment="1" applyProtection="1">
      <protection hidden="1"/>
    </xf>
    <xf numFmtId="168" fontId="12" fillId="0" borderId="3" xfId="1" applyNumberFormat="1" applyFont="1" applyFill="1" applyBorder="1" applyAlignment="1" applyProtection="1">
      <protection hidden="1"/>
    </xf>
    <xf numFmtId="166" fontId="12" fillId="0" borderId="3" xfId="1" applyNumberFormat="1" applyFont="1" applyFill="1" applyBorder="1" applyAlignment="1" applyProtection="1">
      <protection hidden="1"/>
    </xf>
    <xf numFmtId="169" fontId="12" fillId="0" borderId="3" xfId="1" applyNumberFormat="1" applyFont="1" applyFill="1" applyBorder="1" applyAlignment="1" applyProtection="1">
      <protection hidden="1"/>
    </xf>
    <xf numFmtId="169" fontId="12" fillId="3" borderId="3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8" fillId="0" borderId="0" xfId="1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1" applyFont="1" applyAlignment="1">
      <alignment horizontal="left"/>
    </xf>
  </cellXfs>
  <cellStyles count="10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" xfId="9" builtin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workbookViewId="0">
      <selection activeCell="C3" sqref="C3:E3"/>
    </sheetView>
  </sheetViews>
  <sheetFormatPr defaultRowHeight="12.75"/>
  <cols>
    <col min="1" max="1" width="47.5703125" style="88" customWidth="1"/>
    <col min="2" max="2" width="22.140625" style="125" customWidth="1"/>
    <col min="3" max="3" width="13.7109375" style="88" customWidth="1"/>
    <col min="4" max="4" width="16.28515625" style="88" customWidth="1"/>
    <col min="5" max="5" width="11.140625" style="88" customWidth="1"/>
    <col min="6" max="6" width="10.7109375" style="87" bestFit="1" customWidth="1"/>
    <col min="7" max="256" width="9.140625" style="87"/>
    <col min="257" max="257" width="47.5703125" style="87" customWidth="1"/>
    <col min="258" max="258" width="22.140625" style="87" customWidth="1"/>
    <col min="259" max="259" width="13.7109375" style="87" customWidth="1"/>
    <col min="260" max="260" width="16.28515625" style="87" customWidth="1"/>
    <col min="261" max="261" width="11.140625" style="87" customWidth="1"/>
    <col min="262" max="262" width="10.7109375" style="87" bestFit="1" customWidth="1"/>
    <col min="263" max="512" width="9.140625" style="87"/>
    <col min="513" max="513" width="47.5703125" style="87" customWidth="1"/>
    <col min="514" max="514" width="22.140625" style="87" customWidth="1"/>
    <col min="515" max="515" width="13.7109375" style="87" customWidth="1"/>
    <col min="516" max="516" width="16.28515625" style="87" customWidth="1"/>
    <col min="517" max="517" width="11.140625" style="87" customWidth="1"/>
    <col min="518" max="518" width="10.7109375" style="87" bestFit="1" customWidth="1"/>
    <col min="519" max="768" width="9.140625" style="87"/>
    <col min="769" max="769" width="47.5703125" style="87" customWidth="1"/>
    <col min="770" max="770" width="22.140625" style="87" customWidth="1"/>
    <col min="771" max="771" width="13.7109375" style="87" customWidth="1"/>
    <col min="772" max="772" width="16.28515625" style="87" customWidth="1"/>
    <col min="773" max="773" width="11.140625" style="87" customWidth="1"/>
    <col min="774" max="774" width="10.7109375" style="87" bestFit="1" customWidth="1"/>
    <col min="775" max="1024" width="9.140625" style="87"/>
    <col min="1025" max="1025" width="47.5703125" style="87" customWidth="1"/>
    <col min="1026" max="1026" width="22.140625" style="87" customWidth="1"/>
    <col min="1027" max="1027" width="13.7109375" style="87" customWidth="1"/>
    <col min="1028" max="1028" width="16.28515625" style="87" customWidth="1"/>
    <col min="1029" max="1029" width="11.140625" style="87" customWidth="1"/>
    <col min="1030" max="1030" width="10.7109375" style="87" bestFit="1" customWidth="1"/>
    <col min="1031" max="1280" width="9.140625" style="87"/>
    <col min="1281" max="1281" width="47.5703125" style="87" customWidth="1"/>
    <col min="1282" max="1282" width="22.140625" style="87" customWidth="1"/>
    <col min="1283" max="1283" width="13.7109375" style="87" customWidth="1"/>
    <col min="1284" max="1284" width="16.28515625" style="87" customWidth="1"/>
    <col min="1285" max="1285" width="11.140625" style="87" customWidth="1"/>
    <col min="1286" max="1286" width="10.7109375" style="87" bestFit="1" customWidth="1"/>
    <col min="1287" max="1536" width="9.140625" style="87"/>
    <col min="1537" max="1537" width="47.5703125" style="87" customWidth="1"/>
    <col min="1538" max="1538" width="22.140625" style="87" customWidth="1"/>
    <col min="1539" max="1539" width="13.7109375" style="87" customWidth="1"/>
    <col min="1540" max="1540" width="16.28515625" style="87" customWidth="1"/>
    <col min="1541" max="1541" width="11.140625" style="87" customWidth="1"/>
    <col min="1542" max="1542" width="10.7109375" style="87" bestFit="1" customWidth="1"/>
    <col min="1543" max="1792" width="9.140625" style="87"/>
    <col min="1793" max="1793" width="47.5703125" style="87" customWidth="1"/>
    <col min="1794" max="1794" width="22.140625" style="87" customWidth="1"/>
    <col min="1795" max="1795" width="13.7109375" style="87" customWidth="1"/>
    <col min="1796" max="1796" width="16.28515625" style="87" customWidth="1"/>
    <col min="1797" max="1797" width="11.140625" style="87" customWidth="1"/>
    <col min="1798" max="1798" width="10.7109375" style="87" bestFit="1" customWidth="1"/>
    <col min="1799" max="2048" width="9.140625" style="87"/>
    <col min="2049" max="2049" width="47.5703125" style="87" customWidth="1"/>
    <col min="2050" max="2050" width="22.140625" style="87" customWidth="1"/>
    <col min="2051" max="2051" width="13.7109375" style="87" customWidth="1"/>
    <col min="2052" max="2052" width="16.28515625" style="87" customWidth="1"/>
    <col min="2053" max="2053" width="11.140625" style="87" customWidth="1"/>
    <col min="2054" max="2054" width="10.7109375" style="87" bestFit="1" customWidth="1"/>
    <col min="2055" max="2304" width="9.140625" style="87"/>
    <col min="2305" max="2305" width="47.5703125" style="87" customWidth="1"/>
    <col min="2306" max="2306" width="22.140625" style="87" customWidth="1"/>
    <col min="2307" max="2307" width="13.7109375" style="87" customWidth="1"/>
    <col min="2308" max="2308" width="16.28515625" style="87" customWidth="1"/>
    <col min="2309" max="2309" width="11.140625" style="87" customWidth="1"/>
    <col min="2310" max="2310" width="10.7109375" style="87" bestFit="1" customWidth="1"/>
    <col min="2311" max="2560" width="9.140625" style="87"/>
    <col min="2561" max="2561" width="47.5703125" style="87" customWidth="1"/>
    <col min="2562" max="2562" width="22.140625" style="87" customWidth="1"/>
    <col min="2563" max="2563" width="13.7109375" style="87" customWidth="1"/>
    <col min="2564" max="2564" width="16.28515625" style="87" customWidth="1"/>
    <col min="2565" max="2565" width="11.140625" style="87" customWidth="1"/>
    <col min="2566" max="2566" width="10.7109375" style="87" bestFit="1" customWidth="1"/>
    <col min="2567" max="2816" width="9.140625" style="87"/>
    <col min="2817" max="2817" width="47.5703125" style="87" customWidth="1"/>
    <col min="2818" max="2818" width="22.140625" style="87" customWidth="1"/>
    <col min="2819" max="2819" width="13.7109375" style="87" customWidth="1"/>
    <col min="2820" max="2820" width="16.28515625" style="87" customWidth="1"/>
    <col min="2821" max="2821" width="11.140625" style="87" customWidth="1"/>
    <col min="2822" max="2822" width="10.7109375" style="87" bestFit="1" customWidth="1"/>
    <col min="2823" max="3072" width="9.140625" style="87"/>
    <col min="3073" max="3073" width="47.5703125" style="87" customWidth="1"/>
    <col min="3074" max="3074" width="22.140625" style="87" customWidth="1"/>
    <col min="3075" max="3075" width="13.7109375" style="87" customWidth="1"/>
    <col min="3076" max="3076" width="16.28515625" style="87" customWidth="1"/>
    <col min="3077" max="3077" width="11.140625" style="87" customWidth="1"/>
    <col min="3078" max="3078" width="10.7109375" style="87" bestFit="1" customWidth="1"/>
    <col min="3079" max="3328" width="9.140625" style="87"/>
    <col min="3329" max="3329" width="47.5703125" style="87" customWidth="1"/>
    <col min="3330" max="3330" width="22.140625" style="87" customWidth="1"/>
    <col min="3331" max="3331" width="13.7109375" style="87" customWidth="1"/>
    <col min="3332" max="3332" width="16.28515625" style="87" customWidth="1"/>
    <col min="3333" max="3333" width="11.140625" style="87" customWidth="1"/>
    <col min="3334" max="3334" width="10.7109375" style="87" bestFit="1" customWidth="1"/>
    <col min="3335" max="3584" width="9.140625" style="87"/>
    <col min="3585" max="3585" width="47.5703125" style="87" customWidth="1"/>
    <col min="3586" max="3586" width="22.140625" style="87" customWidth="1"/>
    <col min="3587" max="3587" width="13.7109375" style="87" customWidth="1"/>
    <col min="3588" max="3588" width="16.28515625" style="87" customWidth="1"/>
    <col min="3589" max="3589" width="11.140625" style="87" customWidth="1"/>
    <col min="3590" max="3590" width="10.7109375" style="87" bestFit="1" customWidth="1"/>
    <col min="3591" max="3840" width="9.140625" style="87"/>
    <col min="3841" max="3841" width="47.5703125" style="87" customWidth="1"/>
    <col min="3842" max="3842" width="22.140625" style="87" customWidth="1"/>
    <col min="3843" max="3843" width="13.7109375" style="87" customWidth="1"/>
    <col min="3844" max="3844" width="16.28515625" style="87" customWidth="1"/>
    <col min="3845" max="3845" width="11.140625" style="87" customWidth="1"/>
    <col min="3846" max="3846" width="10.7109375" style="87" bestFit="1" customWidth="1"/>
    <col min="3847" max="4096" width="9.140625" style="87"/>
    <col min="4097" max="4097" width="47.5703125" style="87" customWidth="1"/>
    <col min="4098" max="4098" width="22.140625" style="87" customWidth="1"/>
    <col min="4099" max="4099" width="13.7109375" style="87" customWidth="1"/>
    <col min="4100" max="4100" width="16.28515625" style="87" customWidth="1"/>
    <col min="4101" max="4101" width="11.140625" style="87" customWidth="1"/>
    <col min="4102" max="4102" width="10.7109375" style="87" bestFit="1" customWidth="1"/>
    <col min="4103" max="4352" width="9.140625" style="87"/>
    <col min="4353" max="4353" width="47.5703125" style="87" customWidth="1"/>
    <col min="4354" max="4354" width="22.140625" style="87" customWidth="1"/>
    <col min="4355" max="4355" width="13.7109375" style="87" customWidth="1"/>
    <col min="4356" max="4356" width="16.28515625" style="87" customWidth="1"/>
    <col min="4357" max="4357" width="11.140625" style="87" customWidth="1"/>
    <col min="4358" max="4358" width="10.7109375" style="87" bestFit="1" customWidth="1"/>
    <col min="4359" max="4608" width="9.140625" style="87"/>
    <col min="4609" max="4609" width="47.5703125" style="87" customWidth="1"/>
    <col min="4610" max="4610" width="22.140625" style="87" customWidth="1"/>
    <col min="4611" max="4611" width="13.7109375" style="87" customWidth="1"/>
    <col min="4612" max="4612" width="16.28515625" style="87" customWidth="1"/>
    <col min="4613" max="4613" width="11.140625" style="87" customWidth="1"/>
    <col min="4614" max="4614" width="10.7109375" style="87" bestFit="1" customWidth="1"/>
    <col min="4615" max="4864" width="9.140625" style="87"/>
    <col min="4865" max="4865" width="47.5703125" style="87" customWidth="1"/>
    <col min="4866" max="4866" width="22.140625" style="87" customWidth="1"/>
    <col min="4867" max="4867" width="13.7109375" style="87" customWidth="1"/>
    <col min="4868" max="4868" width="16.28515625" style="87" customWidth="1"/>
    <col min="4869" max="4869" width="11.140625" style="87" customWidth="1"/>
    <col min="4870" max="4870" width="10.7109375" style="87" bestFit="1" customWidth="1"/>
    <col min="4871" max="5120" width="9.140625" style="87"/>
    <col min="5121" max="5121" width="47.5703125" style="87" customWidth="1"/>
    <col min="5122" max="5122" width="22.140625" style="87" customWidth="1"/>
    <col min="5123" max="5123" width="13.7109375" style="87" customWidth="1"/>
    <col min="5124" max="5124" width="16.28515625" style="87" customWidth="1"/>
    <col min="5125" max="5125" width="11.140625" style="87" customWidth="1"/>
    <col min="5126" max="5126" width="10.7109375" style="87" bestFit="1" customWidth="1"/>
    <col min="5127" max="5376" width="9.140625" style="87"/>
    <col min="5377" max="5377" width="47.5703125" style="87" customWidth="1"/>
    <col min="5378" max="5378" width="22.140625" style="87" customWidth="1"/>
    <col min="5379" max="5379" width="13.7109375" style="87" customWidth="1"/>
    <col min="5380" max="5380" width="16.28515625" style="87" customWidth="1"/>
    <col min="5381" max="5381" width="11.140625" style="87" customWidth="1"/>
    <col min="5382" max="5382" width="10.7109375" style="87" bestFit="1" customWidth="1"/>
    <col min="5383" max="5632" width="9.140625" style="87"/>
    <col min="5633" max="5633" width="47.5703125" style="87" customWidth="1"/>
    <col min="5634" max="5634" width="22.140625" style="87" customWidth="1"/>
    <col min="5635" max="5635" width="13.7109375" style="87" customWidth="1"/>
    <col min="5636" max="5636" width="16.28515625" style="87" customWidth="1"/>
    <col min="5637" max="5637" width="11.140625" style="87" customWidth="1"/>
    <col min="5638" max="5638" width="10.7109375" style="87" bestFit="1" customWidth="1"/>
    <col min="5639" max="5888" width="9.140625" style="87"/>
    <col min="5889" max="5889" width="47.5703125" style="87" customWidth="1"/>
    <col min="5890" max="5890" width="22.140625" style="87" customWidth="1"/>
    <col min="5891" max="5891" width="13.7109375" style="87" customWidth="1"/>
    <col min="5892" max="5892" width="16.28515625" style="87" customWidth="1"/>
    <col min="5893" max="5893" width="11.140625" style="87" customWidth="1"/>
    <col min="5894" max="5894" width="10.7109375" style="87" bestFit="1" customWidth="1"/>
    <col min="5895" max="6144" width="9.140625" style="87"/>
    <col min="6145" max="6145" width="47.5703125" style="87" customWidth="1"/>
    <col min="6146" max="6146" width="22.140625" style="87" customWidth="1"/>
    <col min="6147" max="6147" width="13.7109375" style="87" customWidth="1"/>
    <col min="6148" max="6148" width="16.28515625" style="87" customWidth="1"/>
    <col min="6149" max="6149" width="11.140625" style="87" customWidth="1"/>
    <col min="6150" max="6150" width="10.7109375" style="87" bestFit="1" customWidth="1"/>
    <col min="6151" max="6400" width="9.140625" style="87"/>
    <col min="6401" max="6401" width="47.5703125" style="87" customWidth="1"/>
    <col min="6402" max="6402" width="22.140625" style="87" customWidth="1"/>
    <col min="6403" max="6403" width="13.7109375" style="87" customWidth="1"/>
    <col min="6404" max="6404" width="16.28515625" style="87" customWidth="1"/>
    <col min="6405" max="6405" width="11.140625" style="87" customWidth="1"/>
    <col min="6406" max="6406" width="10.7109375" style="87" bestFit="1" customWidth="1"/>
    <col min="6407" max="6656" width="9.140625" style="87"/>
    <col min="6657" max="6657" width="47.5703125" style="87" customWidth="1"/>
    <col min="6658" max="6658" width="22.140625" style="87" customWidth="1"/>
    <col min="6659" max="6659" width="13.7109375" style="87" customWidth="1"/>
    <col min="6660" max="6660" width="16.28515625" style="87" customWidth="1"/>
    <col min="6661" max="6661" width="11.140625" style="87" customWidth="1"/>
    <col min="6662" max="6662" width="10.7109375" style="87" bestFit="1" customWidth="1"/>
    <col min="6663" max="6912" width="9.140625" style="87"/>
    <col min="6913" max="6913" width="47.5703125" style="87" customWidth="1"/>
    <col min="6914" max="6914" width="22.140625" style="87" customWidth="1"/>
    <col min="6915" max="6915" width="13.7109375" style="87" customWidth="1"/>
    <col min="6916" max="6916" width="16.28515625" style="87" customWidth="1"/>
    <col min="6917" max="6917" width="11.140625" style="87" customWidth="1"/>
    <col min="6918" max="6918" width="10.7109375" style="87" bestFit="1" customWidth="1"/>
    <col min="6919" max="7168" width="9.140625" style="87"/>
    <col min="7169" max="7169" width="47.5703125" style="87" customWidth="1"/>
    <col min="7170" max="7170" width="22.140625" style="87" customWidth="1"/>
    <col min="7171" max="7171" width="13.7109375" style="87" customWidth="1"/>
    <col min="7172" max="7172" width="16.28515625" style="87" customWidth="1"/>
    <col min="7173" max="7173" width="11.140625" style="87" customWidth="1"/>
    <col min="7174" max="7174" width="10.7109375" style="87" bestFit="1" customWidth="1"/>
    <col min="7175" max="7424" width="9.140625" style="87"/>
    <col min="7425" max="7425" width="47.5703125" style="87" customWidth="1"/>
    <col min="7426" max="7426" width="22.140625" style="87" customWidth="1"/>
    <col min="7427" max="7427" width="13.7109375" style="87" customWidth="1"/>
    <col min="7428" max="7428" width="16.28515625" style="87" customWidth="1"/>
    <col min="7429" max="7429" width="11.140625" style="87" customWidth="1"/>
    <col min="7430" max="7430" width="10.7109375" style="87" bestFit="1" customWidth="1"/>
    <col min="7431" max="7680" width="9.140625" style="87"/>
    <col min="7681" max="7681" width="47.5703125" style="87" customWidth="1"/>
    <col min="7682" max="7682" width="22.140625" style="87" customWidth="1"/>
    <col min="7683" max="7683" width="13.7109375" style="87" customWidth="1"/>
    <col min="7684" max="7684" width="16.28515625" style="87" customWidth="1"/>
    <col min="7685" max="7685" width="11.140625" style="87" customWidth="1"/>
    <col min="7686" max="7686" width="10.7109375" style="87" bestFit="1" customWidth="1"/>
    <col min="7687" max="7936" width="9.140625" style="87"/>
    <col min="7937" max="7937" width="47.5703125" style="87" customWidth="1"/>
    <col min="7938" max="7938" width="22.140625" style="87" customWidth="1"/>
    <col min="7939" max="7939" width="13.7109375" style="87" customWidth="1"/>
    <col min="7940" max="7940" width="16.28515625" style="87" customWidth="1"/>
    <col min="7941" max="7941" width="11.140625" style="87" customWidth="1"/>
    <col min="7942" max="7942" width="10.7109375" style="87" bestFit="1" customWidth="1"/>
    <col min="7943" max="8192" width="9.140625" style="87"/>
    <col min="8193" max="8193" width="47.5703125" style="87" customWidth="1"/>
    <col min="8194" max="8194" width="22.140625" style="87" customWidth="1"/>
    <col min="8195" max="8195" width="13.7109375" style="87" customWidth="1"/>
    <col min="8196" max="8196" width="16.28515625" style="87" customWidth="1"/>
    <col min="8197" max="8197" width="11.140625" style="87" customWidth="1"/>
    <col min="8198" max="8198" width="10.7109375" style="87" bestFit="1" customWidth="1"/>
    <col min="8199" max="8448" width="9.140625" style="87"/>
    <col min="8449" max="8449" width="47.5703125" style="87" customWidth="1"/>
    <col min="8450" max="8450" width="22.140625" style="87" customWidth="1"/>
    <col min="8451" max="8451" width="13.7109375" style="87" customWidth="1"/>
    <col min="8452" max="8452" width="16.28515625" style="87" customWidth="1"/>
    <col min="8453" max="8453" width="11.140625" style="87" customWidth="1"/>
    <col min="8454" max="8454" width="10.7109375" style="87" bestFit="1" customWidth="1"/>
    <col min="8455" max="8704" width="9.140625" style="87"/>
    <col min="8705" max="8705" width="47.5703125" style="87" customWidth="1"/>
    <col min="8706" max="8706" width="22.140625" style="87" customWidth="1"/>
    <col min="8707" max="8707" width="13.7109375" style="87" customWidth="1"/>
    <col min="8708" max="8708" width="16.28515625" style="87" customWidth="1"/>
    <col min="8709" max="8709" width="11.140625" style="87" customWidth="1"/>
    <col min="8710" max="8710" width="10.7109375" style="87" bestFit="1" customWidth="1"/>
    <col min="8711" max="8960" width="9.140625" style="87"/>
    <col min="8961" max="8961" width="47.5703125" style="87" customWidth="1"/>
    <col min="8962" max="8962" width="22.140625" style="87" customWidth="1"/>
    <col min="8963" max="8963" width="13.7109375" style="87" customWidth="1"/>
    <col min="8964" max="8964" width="16.28515625" style="87" customWidth="1"/>
    <col min="8965" max="8965" width="11.140625" style="87" customWidth="1"/>
    <col min="8966" max="8966" width="10.7109375" style="87" bestFit="1" customWidth="1"/>
    <col min="8967" max="9216" width="9.140625" style="87"/>
    <col min="9217" max="9217" width="47.5703125" style="87" customWidth="1"/>
    <col min="9218" max="9218" width="22.140625" style="87" customWidth="1"/>
    <col min="9219" max="9219" width="13.7109375" style="87" customWidth="1"/>
    <col min="9220" max="9220" width="16.28515625" style="87" customWidth="1"/>
    <col min="9221" max="9221" width="11.140625" style="87" customWidth="1"/>
    <col min="9222" max="9222" width="10.7109375" style="87" bestFit="1" customWidth="1"/>
    <col min="9223" max="9472" width="9.140625" style="87"/>
    <col min="9473" max="9473" width="47.5703125" style="87" customWidth="1"/>
    <col min="9474" max="9474" width="22.140625" style="87" customWidth="1"/>
    <col min="9475" max="9475" width="13.7109375" style="87" customWidth="1"/>
    <col min="9476" max="9476" width="16.28515625" style="87" customWidth="1"/>
    <col min="9477" max="9477" width="11.140625" style="87" customWidth="1"/>
    <col min="9478" max="9478" width="10.7109375" style="87" bestFit="1" customWidth="1"/>
    <col min="9479" max="9728" width="9.140625" style="87"/>
    <col min="9729" max="9729" width="47.5703125" style="87" customWidth="1"/>
    <col min="9730" max="9730" width="22.140625" style="87" customWidth="1"/>
    <col min="9731" max="9731" width="13.7109375" style="87" customWidth="1"/>
    <col min="9732" max="9732" width="16.28515625" style="87" customWidth="1"/>
    <col min="9733" max="9733" width="11.140625" style="87" customWidth="1"/>
    <col min="9734" max="9734" width="10.7109375" style="87" bestFit="1" customWidth="1"/>
    <col min="9735" max="9984" width="9.140625" style="87"/>
    <col min="9985" max="9985" width="47.5703125" style="87" customWidth="1"/>
    <col min="9986" max="9986" width="22.140625" style="87" customWidth="1"/>
    <col min="9987" max="9987" width="13.7109375" style="87" customWidth="1"/>
    <col min="9988" max="9988" width="16.28515625" style="87" customWidth="1"/>
    <col min="9989" max="9989" width="11.140625" style="87" customWidth="1"/>
    <col min="9990" max="9990" width="10.7109375" style="87" bestFit="1" customWidth="1"/>
    <col min="9991" max="10240" width="9.140625" style="87"/>
    <col min="10241" max="10241" width="47.5703125" style="87" customWidth="1"/>
    <col min="10242" max="10242" width="22.140625" style="87" customWidth="1"/>
    <col min="10243" max="10243" width="13.7109375" style="87" customWidth="1"/>
    <col min="10244" max="10244" width="16.28515625" style="87" customWidth="1"/>
    <col min="10245" max="10245" width="11.140625" style="87" customWidth="1"/>
    <col min="10246" max="10246" width="10.7109375" style="87" bestFit="1" customWidth="1"/>
    <col min="10247" max="10496" width="9.140625" style="87"/>
    <col min="10497" max="10497" width="47.5703125" style="87" customWidth="1"/>
    <col min="10498" max="10498" width="22.140625" style="87" customWidth="1"/>
    <col min="10499" max="10499" width="13.7109375" style="87" customWidth="1"/>
    <col min="10500" max="10500" width="16.28515625" style="87" customWidth="1"/>
    <col min="10501" max="10501" width="11.140625" style="87" customWidth="1"/>
    <col min="10502" max="10502" width="10.7109375" style="87" bestFit="1" customWidth="1"/>
    <col min="10503" max="10752" width="9.140625" style="87"/>
    <col min="10753" max="10753" width="47.5703125" style="87" customWidth="1"/>
    <col min="10754" max="10754" width="22.140625" style="87" customWidth="1"/>
    <col min="10755" max="10755" width="13.7109375" style="87" customWidth="1"/>
    <col min="10756" max="10756" width="16.28515625" style="87" customWidth="1"/>
    <col min="10757" max="10757" width="11.140625" style="87" customWidth="1"/>
    <col min="10758" max="10758" width="10.7109375" style="87" bestFit="1" customWidth="1"/>
    <col min="10759" max="11008" width="9.140625" style="87"/>
    <col min="11009" max="11009" width="47.5703125" style="87" customWidth="1"/>
    <col min="11010" max="11010" width="22.140625" style="87" customWidth="1"/>
    <col min="11011" max="11011" width="13.7109375" style="87" customWidth="1"/>
    <col min="11012" max="11012" width="16.28515625" style="87" customWidth="1"/>
    <col min="11013" max="11013" width="11.140625" style="87" customWidth="1"/>
    <col min="11014" max="11014" width="10.7109375" style="87" bestFit="1" customWidth="1"/>
    <col min="11015" max="11264" width="9.140625" style="87"/>
    <col min="11265" max="11265" width="47.5703125" style="87" customWidth="1"/>
    <col min="11266" max="11266" width="22.140625" style="87" customWidth="1"/>
    <col min="11267" max="11267" width="13.7109375" style="87" customWidth="1"/>
    <col min="11268" max="11268" width="16.28515625" style="87" customWidth="1"/>
    <col min="11269" max="11269" width="11.140625" style="87" customWidth="1"/>
    <col min="11270" max="11270" width="10.7109375" style="87" bestFit="1" customWidth="1"/>
    <col min="11271" max="11520" width="9.140625" style="87"/>
    <col min="11521" max="11521" width="47.5703125" style="87" customWidth="1"/>
    <col min="11522" max="11522" width="22.140625" style="87" customWidth="1"/>
    <col min="11523" max="11523" width="13.7109375" style="87" customWidth="1"/>
    <col min="11524" max="11524" width="16.28515625" style="87" customWidth="1"/>
    <col min="11525" max="11525" width="11.140625" style="87" customWidth="1"/>
    <col min="11526" max="11526" width="10.7109375" style="87" bestFit="1" customWidth="1"/>
    <col min="11527" max="11776" width="9.140625" style="87"/>
    <col min="11777" max="11777" width="47.5703125" style="87" customWidth="1"/>
    <col min="11778" max="11778" width="22.140625" style="87" customWidth="1"/>
    <col min="11779" max="11779" width="13.7109375" style="87" customWidth="1"/>
    <col min="11780" max="11780" width="16.28515625" style="87" customWidth="1"/>
    <col min="11781" max="11781" width="11.140625" style="87" customWidth="1"/>
    <col min="11782" max="11782" width="10.7109375" style="87" bestFit="1" customWidth="1"/>
    <col min="11783" max="12032" width="9.140625" style="87"/>
    <col min="12033" max="12033" width="47.5703125" style="87" customWidth="1"/>
    <col min="12034" max="12034" width="22.140625" style="87" customWidth="1"/>
    <col min="12035" max="12035" width="13.7109375" style="87" customWidth="1"/>
    <col min="12036" max="12036" width="16.28515625" style="87" customWidth="1"/>
    <col min="12037" max="12037" width="11.140625" style="87" customWidth="1"/>
    <col min="12038" max="12038" width="10.7109375" style="87" bestFit="1" customWidth="1"/>
    <col min="12039" max="12288" width="9.140625" style="87"/>
    <col min="12289" max="12289" width="47.5703125" style="87" customWidth="1"/>
    <col min="12290" max="12290" width="22.140625" style="87" customWidth="1"/>
    <col min="12291" max="12291" width="13.7109375" style="87" customWidth="1"/>
    <col min="12292" max="12292" width="16.28515625" style="87" customWidth="1"/>
    <col min="12293" max="12293" width="11.140625" style="87" customWidth="1"/>
    <col min="12294" max="12294" width="10.7109375" style="87" bestFit="1" customWidth="1"/>
    <col min="12295" max="12544" width="9.140625" style="87"/>
    <col min="12545" max="12545" width="47.5703125" style="87" customWidth="1"/>
    <col min="12546" max="12546" width="22.140625" style="87" customWidth="1"/>
    <col min="12547" max="12547" width="13.7109375" style="87" customWidth="1"/>
    <col min="12548" max="12548" width="16.28515625" style="87" customWidth="1"/>
    <col min="12549" max="12549" width="11.140625" style="87" customWidth="1"/>
    <col min="12550" max="12550" width="10.7109375" style="87" bestFit="1" customWidth="1"/>
    <col min="12551" max="12800" width="9.140625" style="87"/>
    <col min="12801" max="12801" width="47.5703125" style="87" customWidth="1"/>
    <col min="12802" max="12802" width="22.140625" style="87" customWidth="1"/>
    <col min="12803" max="12803" width="13.7109375" style="87" customWidth="1"/>
    <col min="12804" max="12804" width="16.28515625" style="87" customWidth="1"/>
    <col min="12805" max="12805" width="11.140625" style="87" customWidth="1"/>
    <col min="12806" max="12806" width="10.7109375" style="87" bestFit="1" customWidth="1"/>
    <col min="12807" max="13056" width="9.140625" style="87"/>
    <col min="13057" max="13057" width="47.5703125" style="87" customWidth="1"/>
    <col min="13058" max="13058" width="22.140625" style="87" customWidth="1"/>
    <col min="13059" max="13059" width="13.7109375" style="87" customWidth="1"/>
    <col min="13060" max="13060" width="16.28515625" style="87" customWidth="1"/>
    <col min="13061" max="13061" width="11.140625" style="87" customWidth="1"/>
    <col min="13062" max="13062" width="10.7109375" style="87" bestFit="1" customWidth="1"/>
    <col min="13063" max="13312" width="9.140625" style="87"/>
    <col min="13313" max="13313" width="47.5703125" style="87" customWidth="1"/>
    <col min="13314" max="13314" width="22.140625" style="87" customWidth="1"/>
    <col min="13315" max="13315" width="13.7109375" style="87" customWidth="1"/>
    <col min="13316" max="13316" width="16.28515625" style="87" customWidth="1"/>
    <col min="13317" max="13317" width="11.140625" style="87" customWidth="1"/>
    <col min="13318" max="13318" width="10.7109375" style="87" bestFit="1" customWidth="1"/>
    <col min="13319" max="13568" width="9.140625" style="87"/>
    <col min="13569" max="13569" width="47.5703125" style="87" customWidth="1"/>
    <col min="13570" max="13570" width="22.140625" style="87" customWidth="1"/>
    <col min="13571" max="13571" width="13.7109375" style="87" customWidth="1"/>
    <col min="13572" max="13572" width="16.28515625" style="87" customWidth="1"/>
    <col min="13573" max="13573" width="11.140625" style="87" customWidth="1"/>
    <col min="13574" max="13574" width="10.7109375" style="87" bestFit="1" customWidth="1"/>
    <col min="13575" max="13824" width="9.140625" style="87"/>
    <col min="13825" max="13825" width="47.5703125" style="87" customWidth="1"/>
    <col min="13826" max="13826" width="22.140625" style="87" customWidth="1"/>
    <col min="13827" max="13827" width="13.7109375" style="87" customWidth="1"/>
    <col min="13828" max="13828" width="16.28515625" style="87" customWidth="1"/>
    <col min="13829" max="13829" width="11.140625" style="87" customWidth="1"/>
    <col min="13830" max="13830" width="10.7109375" style="87" bestFit="1" customWidth="1"/>
    <col min="13831" max="14080" width="9.140625" style="87"/>
    <col min="14081" max="14081" width="47.5703125" style="87" customWidth="1"/>
    <col min="14082" max="14082" width="22.140625" style="87" customWidth="1"/>
    <col min="14083" max="14083" width="13.7109375" style="87" customWidth="1"/>
    <col min="14084" max="14084" width="16.28515625" style="87" customWidth="1"/>
    <col min="14085" max="14085" width="11.140625" style="87" customWidth="1"/>
    <col min="14086" max="14086" width="10.7109375" style="87" bestFit="1" customWidth="1"/>
    <col min="14087" max="14336" width="9.140625" style="87"/>
    <col min="14337" max="14337" width="47.5703125" style="87" customWidth="1"/>
    <col min="14338" max="14338" width="22.140625" style="87" customWidth="1"/>
    <col min="14339" max="14339" width="13.7109375" style="87" customWidth="1"/>
    <col min="14340" max="14340" width="16.28515625" style="87" customWidth="1"/>
    <col min="14341" max="14341" width="11.140625" style="87" customWidth="1"/>
    <col min="14342" max="14342" width="10.7109375" style="87" bestFit="1" customWidth="1"/>
    <col min="14343" max="14592" width="9.140625" style="87"/>
    <col min="14593" max="14593" width="47.5703125" style="87" customWidth="1"/>
    <col min="14594" max="14594" width="22.140625" style="87" customWidth="1"/>
    <col min="14595" max="14595" width="13.7109375" style="87" customWidth="1"/>
    <col min="14596" max="14596" width="16.28515625" style="87" customWidth="1"/>
    <col min="14597" max="14597" width="11.140625" style="87" customWidth="1"/>
    <col min="14598" max="14598" width="10.7109375" style="87" bestFit="1" customWidth="1"/>
    <col min="14599" max="14848" width="9.140625" style="87"/>
    <col min="14849" max="14849" width="47.5703125" style="87" customWidth="1"/>
    <col min="14850" max="14850" width="22.140625" style="87" customWidth="1"/>
    <col min="14851" max="14851" width="13.7109375" style="87" customWidth="1"/>
    <col min="14852" max="14852" width="16.28515625" style="87" customWidth="1"/>
    <col min="14853" max="14853" width="11.140625" style="87" customWidth="1"/>
    <col min="14854" max="14854" width="10.7109375" style="87" bestFit="1" customWidth="1"/>
    <col min="14855" max="15104" width="9.140625" style="87"/>
    <col min="15105" max="15105" width="47.5703125" style="87" customWidth="1"/>
    <col min="15106" max="15106" width="22.140625" style="87" customWidth="1"/>
    <col min="15107" max="15107" width="13.7109375" style="87" customWidth="1"/>
    <col min="15108" max="15108" width="16.28515625" style="87" customWidth="1"/>
    <col min="15109" max="15109" width="11.140625" style="87" customWidth="1"/>
    <col min="15110" max="15110" width="10.7109375" style="87" bestFit="1" customWidth="1"/>
    <col min="15111" max="15360" width="9.140625" style="87"/>
    <col min="15361" max="15361" width="47.5703125" style="87" customWidth="1"/>
    <col min="15362" max="15362" width="22.140625" style="87" customWidth="1"/>
    <col min="15363" max="15363" width="13.7109375" style="87" customWidth="1"/>
    <col min="15364" max="15364" width="16.28515625" style="87" customWidth="1"/>
    <col min="15365" max="15365" width="11.140625" style="87" customWidth="1"/>
    <col min="15366" max="15366" width="10.7109375" style="87" bestFit="1" customWidth="1"/>
    <col min="15367" max="15616" width="9.140625" style="87"/>
    <col min="15617" max="15617" width="47.5703125" style="87" customWidth="1"/>
    <col min="15618" max="15618" width="22.140625" style="87" customWidth="1"/>
    <col min="15619" max="15619" width="13.7109375" style="87" customWidth="1"/>
    <col min="15620" max="15620" width="16.28515625" style="87" customWidth="1"/>
    <col min="15621" max="15621" width="11.140625" style="87" customWidth="1"/>
    <col min="15622" max="15622" width="10.7109375" style="87" bestFit="1" customWidth="1"/>
    <col min="15623" max="15872" width="9.140625" style="87"/>
    <col min="15873" max="15873" width="47.5703125" style="87" customWidth="1"/>
    <col min="15874" max="15874" width="22.140625" style="87" customWidth="1"/>
    <col min="15875" max="15875" width="13.7109375" style="87" customWidth="1"/>
    <col min="15876" max="15876" width="16.28515625" style="87" customWidth="1"/>
    <col min="15877" max="15877" width="11.140625" style="87" customWidth="1"/>
    <col min="15878" max="15878" width="10.7109375" style="87" bestFit="1" customWidth="1"/>
    <col min="15879" max="16128" width="9.140625" style="87"/>
    <col min="16129" max="16129" width="47.5703125" style="87" customWidth="1"/>
    <col min="16130" max="16130" width="22.140625" style="87" customWidth="1"/>
    <col min="16131" max="16131" width="13.7109375" style="87" customWidth="1"/>
    <col min="16132" max="16132" width="16.28515625" style="87" customWidth="1"/>
    <col min="16133" max="16133" width="11.140625" style="87" customWidth="1"/>
    <col min="16134" max="16134" width="10.7109375" style="87" bestFit="1" customWidth="1"/>
    <col min="16135" max="16384" width="9.140625" style="87"/>
  </cols>
  <sheetData>
    <row r="1" spans="1:5" ht="15.75">
      <c r="A1" s="86"/>
      <c r="B1" s="167"/>
      <c r="C1" s="167"/>
      <c r="D1" s="167" t="s">
        <v>215</v>
      </c>
      <c r="E1" s="167"/>
    </row>
    <row r="2" spans="1:5" ht="15.75">
      <c r="B2" s="167" t="s">
        <v>216</v>
      </c>
      <c r="C2" s="167"/>
      <c r="D2" s="167"/>
      <c r="E2" s="167"/>
    </row>
    <row r="3" spans="1:5" ht="15.75">
      <c r="B3" s="88"/>
      <c r="C3" s="167" t="s">
        <v>945</v>
      </c>
      <c r="D3" s="167"/>
      <c r="E3" s="167"/>
    </row>
    <row r="4" spans="1:5" ht="15.75">
      <c r="B4" s="88"/>
      <c r="C4" s="89"/>
      <c r="D4" s="89"/>
      <c r="E4" s="89"/>
    </row>
    <row r="5" spans="1:5">
      <c r="B5" s="90"/>
      <c r="C5" s="91"/>
      <c r="D5" s="92"/>
      <c r="E5" s="92"/>
    </row>
    <row r="6" spans="1:5" s="93" customFormat="1" ht="18.75" customHeight="1">
      <c r="A6" s="168" t="s">
        <v>887</v>
      </c>
      <c r="B6" s="168"/>
      <c r="C6" s="168"/>
      <c r="D6" s="168"/>
      <c r="E6" s="168"/>
    </row>
    <row r="7" spans="1:5" ht="16.5" customHeight="1">
      <c r="A7" s="169" t="s">
        <v>217</v>
      </c>
      <c r="B7" s="169"/>
      <c r="C7" s="169"/>
      <c r="D7" s="169"/>
      <c r="E7" s="169"/>
    </row>
    <row r="8" spans="1:5" ht="14.25" customHeight="1">
      <c r="A8" s="94"/>
      <c r="B8" s="94"/>
      <c r="C8" s="94"/>
      <c r="D8" s="94"/>
      <c r="E8" s="95" t="s">
        <v>218</v>
      </c>
    </row>
    <row r="9" spans="1:5" ht="58.5" customHeight="1">
      <c r="A9" s="96" t="s">
        <v>219</v>
      </c>
      <c r="B9" s="96" t="s">
        <v>220</v>
      </c>
      <c r="C9" s="96" t="s">
        <v>370</v>
      </c>
      <c r="D9" s="96" t="s">
        <v>888</v>
      </c>
      <c r="E9" s="96" t="s">
        <v>209</v>
      </c>
    </row>
    <row r="10" spans="1:5">
      <c r="A10" s="126">
        <v>1</v>
      </c>
      <c r="B10" s="127">
        <v>2</v>
      </c>
      <c r="C10" s="128">
        <v>3</v>
      </c>
      <c r="D10" s="128">
        <v>4</v>
      </c>
      <c r="E10" s="128">
        <v>5</v>
      </c>
    </row>
    <row r="11" spans="1:5" ht="27.75" customHeight="1">
      <c r="A11" s="163" t="s">
        <v>221</v>
      </c>
      <c r="B11" s="164"/>
      <c r="C11" s="21">
        <f>SUM(C12:C28)</f>
        <v>430101.6</v>
      </c>
      <c r="D11" s="21">
        <f>SUM(D12:D28)</f>
        <v>431509.6</v>
      </c>
      <c r="E11" s="21">
        <f t="shared" ref="E11:E57" si="0">D11/C11*100</f>
        <v>100.32736451108298</v>
      </c>
    </row>
    <row r="12" spans="1:5" ht="30.75" customHeight="1">
      <c r="A12" s="97" t="s">
        <v>222</v>
      </c>
      <c r="B12" s="98" t="s">
        <v>223</v>
      </c>
      <c r="C12" s="22">
        <v>15</v>
      </c>
      <c r="D12" s="22">
        <v>15</v>
      </c>
      <c r="E12" s="22">
        <f>D12/C12*100</f>
        <v>100</v>
      </c>
    </row>
    <row r="13" spans="1:5" ht="79.5" customHeight="1">
      <c r="A13" s="97" t="s">
        <v>889</v>
      </c>
      <c r="B13" s="99" t="s">
        <v>224</v>
      </c>
      <c r="C13" s="22">
        <v>33.6</v>
      </c>
      <c r="D13" s="22">
        <v>40</v>
      </c>
      <c r="E13" s="22">
        <f t="shared" si="0"/>
        <v>119.04761904761905</v>
      </c>
    </row>
    <row r="14" spans="1:5" ht="53.25" customHeight="1">
      <c r="A14" s="97" t="s">
        <v>890</v>
      </c>
      <c r="B14" s="99" t="s">
        <v>225</v>
      </c>
      <c r="C14" s="22">
        <v>1142.8</v>
      </c>
      <c r="D14" s="22">
        <v>1142.8</v>
      </c>
      <c r="E14" s="22">
        <f t="shared" si="0"/>
        <v>100</v>
      </c>
    </row>
    <row r="15" spans="1:5" ht="85.5" customHeight="1">
      <c r="A15" s="100" t="s">
        <v>226</v>
      </c>
      <c r="B15" s="98" t="s">
        <v>227</v>
      </c>
      <c r="C15" s="22">
        <v>82434.7</v>
      </c>
      <c r="D15" s="22">
        <v>82840.7</v>
      </c>
      <c r="E15" s="22">
        <f t="shared" si="0"/>
        <v>100.4925110420733</v>
      </c>
    </row>
    <row r="16" spans="1:5" ht="66.75" customHeight="1">
      <c r="A16" s="101" t="s">
        <v>891</v>
      </c>
      <c r="B16" s="98" t="s">
        <v>228</v>
      </c>
      <c r="C16" s="22">
        <v>2018.8</v>
      </c>
      <c r="D16" s="22">
        <v>2019.3</v>
      </c>
      <c r="E16" s="22">
        <f t="shared" si="0"/>
        <v>100.02476718842877</v>
      </c>
    </row>
    <row r="17" spans="1:5" ht="55.5" customHeight="1">
      <c r="A17" s="97" t="s">
        <v>229</v>
      </c>
      <c r="B17" s="99" t="s">
        <v>230</v>
      </c>
      <c r="C17" s="22">
        <v>62.7</v>
      </c>
      <c r="D17" s="22">
        <v>62.7</v>
      </c>
      <c r="E17" s="22">
        <f t="shared" si="0"/>
        <v>100</v>
      </c>
    </row>
    <row r="18" spans="1:5" ht="55.5" customHeight="1">
      <c r="A18" s="101" t="s">
        <v>892</v>
      </c>
      <c r="B18" s="99" t="s">
        <v>893</v>
      </c>
      <c r="C18" s="22">
        <v>108</v>
      </c>
      <c r="D18" s="22">
        <v>108</v>
      </c>
      <c r="E18" s="22">
        <f t="shared" si="0"/>
        <v>100</v>
      </c>
    </row>
    <row r="19" spans="1:5" ht="92.25" customHeight="1">
      <c r="A19" s="100" t="s">
        <v>231</v>
      </c>
      <c r="B19" s="98" t="s">
        <v>232</v>
      </c>
      <c r="C19" s="22">
        <v>73930</v>
      </c>
      <c r="D19" s="22">
        <v>73972.800000000003</v>
      </c>
      <c r="E19" s="22">
        <f t="shared" si="0"/>
        <v>100.05789260110916</v>
      </c>
    </row>
    <row r="20" spans="1:5" s="93" customFormat="1" ht="25.5">
      <c r="A20" s="100" t="s">
        <v>233</v>
      </c>
      <c r="B20" s="98" t="s">
        <v>234</v>
      </c>
      <c r="C20" s="22">
        <v>407</v>
      </c>
      <c r="D20" s="22">
        <v>444.3</v>
      </c>
      <c r="E20" s="22">
        <f>D20/C20*100</f>
        <v>109.16461916461917</v>
      </c>
    </row>
    <row r="21" spans="1:5" ht="87.75" customHeight="1">
      <c r="A21" s="100" t="s">
        <v>235</v>
      </c>
      <c r="B21" s="98" t="s">
        <v>236</v>
      </c>
      <c r="C21" s="22">
        <v>240643.6</v>
      </c>
      <c r="D21" s="22">
        <v>241025.2</v>
      </c>
      <c r="E21" s="22">
        <f t="shared" si="0"/>
        <v>100.15857475536436</v>
      </c>
    </row>
    <row r="22" spans="1:5" ht="51.75" customHeight="1">
      <c r="A22" s="100" t="s">
        <v>237</v>
      </c>
      <c r="B22" s="98" t="s">
        <v>238</v>
      </c>
      <c r="C22" s="22">
        <v>5532.9</v>
      </c>
      <c r="D22" s="22">
        <v>5567.7</v>
      </c>
      <c r="E22" s="22">
        <f>D22/C22*100</f>
        <v>100.62896491893945</v>
      </c>
    </row>
    <row r="23" spans="1:5" ht="61.5" customHeight="1">
      <c r="A23" s="100" t="s">
        <v>894</v>
      </c>
      <c r="B23" s="98" t="s">
        <v>239</v>
      </c>
      <c r="C23" s="22">
        <v>8835.6</v>
      </c>
      <c r="D23" s="22">
        <v>8854</v>
      </c>
      <c r="E23" s="22">
        <f>D23/C23*100</f>
        <v>100.20824844945449</v>
      </c>
    </row>
    <row r="24" spans="1:5" ht="81" customHeight="1">
      <c r="A24" s="100" t="s">
        <v>240</v>
      </c>
      <c r="B24" s="98" t="s">
        <v>241</v>
      </c>
      <c r="C24" s="22">
        <v>151.9</v>
      </c>
      <c r="D24" s="22">
        <v>149.19999999999999</v>
      </c>
      <c r="E24" s="22">
        <f>D24/C24*100</f>
        <v>98.222514812376545</v>
      </c>
    </row>
    <row r="25" spans="1:5" ht="59.25" customHeight="1">
      <c r="A25" s="101" t="s">
        <v>895</v>
      </c>
      <c r="B25" s="99" t="s">
        <v>896</v>
      </c>
      <c r="C25" s="102">
        <v>73.3</v>
      </c>
      <c r="D25" s="22">
        <v>73.3</v>
      </c>
      <c r="E25" s="22">
        <f>D25/C25*100</f>
        <v>100</v>
      </c>
    </row>
    <row r="26" spans="1:5" ht="74.25" customHeight="1">
      <c r="A26" s="101" t="s">
        <v>897</v>
      </c>
      <c r="B26" s="98" t="s">
        <v>242</v>
      </c>
      <c r="C26" s="22">
        <v>360</v>
      </c>
      <c r="D26" s="22">
        <v>397.1</v>
      </c>
      <c r="E26" s="22">
        <f t="shared" si="0"/>
        <v>110.30555555555557</v>
      </c>
    </row>
    <row r="27" spans="1:5" s="103" customFormat="1" ht="42.75" customHeight="1">
      <c r="A27" s="100" t="s">
        <v>243</v>
      </c>
      <c r="B27" s="98" t="s">
        <v>244</v>
      </c>
      <c r="C27" s="22">
        <v>14167.7</v>
      </c>
      <c r="D27" s="22">
        <v>14613.5</v>
      </c>
      <c r="E27" s="22">
        <f t="shared" si="0"/>
        <v>103.14659401314256</v>
      </c>
    </row>
    <row r="28" spans="1:5" s="103" customFormat="1" ht="30.75" customHeight="1">
      <c r="A28" s="100" t="s">
        <v>245</v>
      </c>
      <c r="B28" s="98" t="s">
        <v>246</v>
      </c>
      <c r="C28" s="22">
        <v>184</v>
      </c>
      <c r="D28" s="22">
        <v>184</v>
      </c>
      <c r="E28" s="22">
        <f t="shared" si="0"/>
        <v>100</v>
      </c>
    </row>
    <row r="29" spans="1:5" s="104" customFormat="1" ht="51.75" customHeight="1">
      <c r="A29" s="163" t="s">
        <v>247</v>
      </c>
      <c r="B29" s="164"/>
      <c r="C29" s="21">
        <f>SUM(C30:C34)</f>
        <v>2200</v>
      </c>
      <c r="D29" s="21">
        <f>SUM(D30:D34)</f>
        <v>2220.1000000000004</v>
      </c>
      <c r="E29" s="21">
        <f t="shared" si="0"/>
        <v>100.91363636363637</v>
      </c>
    </row>
    <row r="30" spans="1:5" ht="40.5" customHeight="1">
      <c r="A30" s="100" t="s">
        <v>248</v>
      </c>
      <c r="B30" s="98" t="s">
        <v>249</v>
      </c>
      <c r="C30" s="22">
        <v>320.10000000000002</v>
      </c>
      <c r="D30" s="22">
        <v>321.7</v>
      </c>
      <c r="E30" s="22">
        <f t="shared" si="0"/>
        <v>100.49984379881288</v>
      </c>
    </row>
    <row r="31" spans="1:5" ht="30.75" customHeight="1">
      <c r="A31" s="100" t="s">
        <v>250</v>
      </c>
      <c r="B31" s="98" t="s">
        <v>251</v>
      </c>
      <c r="C31" s="22">
        <v>5.5</v>
      </c>
      <c r="D31" s="22">
        <v>5.5</v>
      </c>
      <c r="E31" s="22">
        <f>D31/C31*100</f>
        <v>100</v>
      </c>
    </row>
    <row r="32" spans="1:5" ht="30.75" customHeight="1">
      <c r="A32" s="100" t="s">
        <v>252</v>
      </c>
      <c r="B32" s="98" t="s">
        <v>253</v>
      </c>
      <c r="C32" s="22">
        <v>422</v>
      </c>
      <c r="D32" s="22">
        <v>422.2</v>
      </c>
      <c r="E32" s="22">
        <f>D32/C32*100</f>
        <v>100.04739336492892</v>
      </c>
    </row>
    <row r="33" spans="1:6" ht="30.75" customHeight="1">
      <c r="A33" s="100" t="s">
        <v>254</v>
      </c>
      <c r="B33" s="98" t="s">
        <v>255</v>
      </c>
      <c r="C33" s="22">
        <v>1450.6</v>
      </c>
      <c r="D33" s="22">
        <v>1470.4</v>
      </c>
      <c r="E33" s="22">
        <f>D33/C33*100</f>
        <v>101.36495243347581</v>
      </c>
    </row>
    <row r="34" spans="1:6" ht="30.75" customHeight="1">
      <c r="A34" s="100" t="s">
        <v>256</v>
      </c>
      <c r="B34" s="98" t="s">
        <v>257</v>
      </c>
      <c r="C34" s="22">
        <v>1.8</v>
      </c>
      <c r="D34" s="22">
        <v>0.3</v>
      </c>
      <c r="E34" s="22">
        <f>D34/C34*100</f>
        <v>16.666666666666664</v>
      </c>
    </row>
    <row r="35" spans="1:6" s="105" customFormat="1" ht="26.25" customHeight="1">
      <c r="A35" s="163" t="s">
        <v>259</v>
      </c>
      <c r="B35" s="164"/>
      <c r="C35" s="21">
        <f>SUM(C36:C57)</f>
        <v>2752342.2</v>
      </c>
      <c r="D35" s="21">
        <f>SUM(D36:D57)</f>
        <v>2749898.7000000007</v>
      </c>
      <c r="E35" s="21">
        <f t="shared" si="0"/>
        <v>99.911221068368633</v>
      </c>
    </row>
    <row r="36" spans="1:6" ht="30.75" customHeight="1">
      <c r="A36" s="100" t="s">
        <v>260</v>
      </c>
      <c r="B36" s="98" t="s">
        <v>261</v>
      </c>
      <c r="C36" s="22">
        <v>1320</v>
      </c>
      <c r="D36" s="22">
        <v>1605.8</v>
      </c>
      <c r="E36" s="22">
        <f t="shared" si="0"/>
        <v>121.65151515151516</v>
      </c>
    </row>
    <row r="37" spans="1:6" s="103" customFormat="1" ht="30" customHeight="1">
      <c r="A37" s="100" t="s">
        <v>262</v>
      </c>
      <c r="B37" s="98" t="s">
        <v>263</v>
      </c>
      <c r="C37" s="22">
        <v>404664.5</v>
      </c>
      <c r="D37" s="22">
        <v>404664.5</v>
      </c>
      <c r="E37" s="22">
        <f t="shared" si="0"/>
        <v>100</v>
      </c>
      <c r="F37" s="106"/>
    </row>
    <row r="38" spans="1:6" s="103" customFormat="1" ht="36.75" customHeight="1">
      <c r="A38" s="100" t="s">
        <v>264</v>
      </c>
      <c r="B38" s="98" t="s">
        <v>265</v>
      </c>
      <c r="C38" s="22">
        <v>94286.7</v>
      </c>
      <c r="D38" s="22">
        <v>94286.7</v>
      </c>
      <c r="E38" s="22">
        <f t="shared" si="0"/>
        <v>100</v>
      </c>
    </row>
    <row r="39" spans="1:6" s="103" customFormat="1" ht="22.5" customHeight="1">
      <c r="A39" s="101" t="s">
        <v>898</v>
      </c>
      <c r="B39" s="98" t="s">
        <v>899</v>
      </c>
      <c r="C39" s="22">
        <v>8218</v>
      </c>
      <c r="D39" s="22">
        <v>8218</v>
      </c>
      <c r="E39" s="22">
        <f>D39/C39*100</f>
        <v>100</v>
      </c>
    </row>
    <row r="40" spans="1:6" ht="51.75" customHeight="1">
      <c r="A40" s="101" t="s">
        <v>900</v>
      </c>
      <c r="B40" s="98" t="s">
        <v>901</v>
      </c>
      <c r="C40" s="22">
        <f>25495+4538.8</f>
        <v>30033.8</v>
      </c>
      <c r="D40" s="22">
        <f>25495+4538.8</f>
        <v>30033.8</v>
      </c>
      <c r="E40" s="22">
        <f t="shared" si="0"/>
        <v>100</v>
      </c>
      <c r="F40" s="107"/>
    </row>
    <row r="41" spans="1:6" ht="35.25" customHeight="1">
      <c r="A41" s="100" t="s">
        <v>266</v>
      </c>
      <c r="B41" s="98" t="s">
        <v>267</v>
      </c>
      <c r="C41" s="22">
        <f>5858.2+877.5</f>
        <v>6735.7</v>
      </c>
      <c r="D41" s="22">
        <v>6735.8</v>
      </c>
      <c r="E41" s="22">
        <f t="shared" si="0"/>
        <v>100.00148462669063</v>
      </c>
    </row>
    <row r="42" spans="1:6" ht="48" customHeight="1">
      <c r="A42" s="101" t="s">
        <v>902</v>
      </c>
      <c r="B42" s="98" t="s">
        <v>268</v>
      </c>
      <c r="C42" s="22">
        <v>23254.2</v>
      </c>
      <c r="D42" s="22">
        <v>23254.2</v>
      </c>
      <c r="E42" s="22">
        <f t="shared" si="0"/>
        <v>100</v>
      </c>
    </row>
    <row r="43" spans="1:6" ht="18" customHeight="1">
      <c r="A43" s="100" t="s">
        <v>269</v>
      </c>
      <c r="B43" s="98" t="s">
        <v>270</v>
      </c>
      <c r="C43" s="22">
        <v>871641.8</v>
      </c>
      <c r="D43" s="22">
        <v>871640.3</v>
      </c>
      <c r="E43" s="22">
        <f t="shared" si="0"/>
        <v>99.999827910960676</v>
      </c>
    </row>
    <row r="44" spans="1:6" ht="39" customHeight="1">
      <c r="A44" s="100" t="s">
        <v>271</v>
      </c>
      <c r="B44" s="98" t="s">
        <v>272</v>
      </c>
      <c r="C44" s="22">
        <v>5920.5</v>
      </c>
      <c r="D44" s="22">
        <v>5920.5</v>
      </c>
      <c r="E44" s="22">
        <f t="shared" si="0"/>
        <v>100</v>
      </c>
      <c r="F44" s="107"/>
    </row>
    <row r="45" spans="1:6" ht="53.25" customHeight="1">
      <c r="A45" s="100" t="s">
        <v>273</v>
      </c>
      <c r="B45" s="98" t="s">
        <v>274</v>
      </c>
      <c r="C45" s="22">
        <v>29.5</v>
      </c>
      <c r="D45" s="22">
        <v>29.5</v>
      </c>
      <c r="E45" s="22">
        <f t="shared" si="0"/>
        <v>100</v>
      </c>
    </row>
    <row r="46" spans="1:6" ht="39.75" customHeight="1">
      <c r="A46" s="100" t="s">
        <v>275</v>
      </c>
      <c r="B46" s="98" t="s">
        <v>276</v>
      </c>
      <c r="C46" s="22">
        <v>1076532.2</v>
      </c>
      <c r="D46" s="22">
        <v>1076511.5</v>
      </c>
      <c r="E46" s="22">
        <f>D46/C46*100</f>
        <v>99.998077159234072</v>
      </c>
    </row>
    <row r="47" spans="1:6" ht="76.5" customHeight="1">
      <c r="A47" s="101" t="s">
        <v>903</v>
      </c>
      <c r="B47" s="98" t="s">
        <v>904</v>
      </c>
      <c r="C47" s="22">
        <f>36039-4831-2631</f>
        <v>28577</v>
      </c>
      <c r="D47" s="22">
        <v>27453.200000000001</v>
      </c>
      <c r="E47" s="22">
        <f>D47/C47*100</f>
        <v>96.067466843965434</v>
      </c>
    </row>
    <row r="48" spans="1:6" ht="97.5" customHeight="1">
      <c r="A48" s="100" t="s">
        <v>277</v>
      </c>
      <c r="B48" s="98" t="s">
        <v>278</v>
      </c>
      <c r="C48" s="22">
        <v>1983.6</v>
      </c>
      <c r="D48" s="22">
        <v>1983.6</v>
      </c>
      <c r="E48" s="22">
        <f>D48/C48*100</f>
        <v>100</v>
      </c>
    </row>
    <row r="49" spans="1:6" ht="76.5" customHeight="1">
      <c r="A49" s="100" t="s">
        <v>279</v>
      </c>
      <c r="B49" s="98" t="s">
        <v>280</v>
      </c>
      <c r="C49" s="22">
        <v>2279</v>
      </c>
      <c r="D49" s="22">
        <v>2279</v>
      </c>
      <c r="E49" s="22">
        <f t="shared" ref="E49:E55" si="1">D49/C49*100</f>
        <v>100</v>
      </c>
    </row>
    <row r="50" spans="1:6" ht="43.5" customHeight="1">
      <c r="A50" s="101" t="s">
        <v>905</v>
      </c>
      <c r="B50" s="98" t="s">
        <v>906</v>
      </c>
      <c r="C50" s="22">
        <v>200</v>
      </c>
      <c r="D50" s="22">
        <v>200</v>
      </c>
      <c r="E50" s="22">
        <f>D50/C50*100</f>
        <v>100</v>
      </c>
    </row>
    <row r="51" spans="1:6" ht="69" customHeight="1">
      <c r="A51" s="100" t="s">
        <v>281</v>
      </c>
      <c r="B51" s="98" t="s">
        <v>282</v>
      </c>
      <c r="C51" s="22">
        <v>45842.7</v>
      </c>
      <c r="D51" s="22">
        <v>45842.7</v>
      </c>
      <c r="E51" s="22">
        <f>D51/C51*100</f>
        <v>100</v>
      </c>
    </row>
    <row r="52" spans="1:6" ht="42" customHeight="1">
      <c r="A52" s="101" t="s">
        <v>907</v>
      </c>
      <c r="B52" s="98" t="s">
        <v>908</v>
      </c>
      <c r="C52" s="22">
        <f>242.5-36.4</f>
        <v>206.1</v>
      </c>
      <c r="D52" s="22">
        <v>63.6</v>
      </c>
      <c r="E52" s="22">
        <f t="shared" si="1"/>
        <v>30.858806404657933</v>
      </c>
    </row>
    <row r="53" spans="1:6" ht="60" customHeight="1">
      <c r="A53" s="100" t="s">
        <v>283</v>
      </c>
      <c r="B53" s="98" t="s">
        <v>284</v>
      </c>
      <c r="C53" s="22">
        <v>10.199999999999999</v>
      </c>
      <c r="D53" s="22">
        <v>10.199999999999999</v>
      </c>
      <c r="E53" s="22">
        <f t="shared" si="1"/>
        <v>100</v>
      </c>
      <c r="F53" s="107"/>
    </row>
    <row r="54" spans="1:6" ht="27.75" customHeight="1">
      <c r="A54" s="101" t="s">
        <v>285</v>
      </c>
      <c r="B54" s="108" t="s">
        <v>286</v>
      </c>
      <c r="C54" s="22">
        <v>11209.6</v>
      </c>
      <c r="D54" s="22">
        <v>11200.9</v>
      </c>
      <c r="E54" s="22">
        <f t="shared" si="1"/>
        <v>99.922387953182977</v>
      </c>
    </row>
    <row r="55" spans="1:6" s="109" customFormat="1" ht="31.5" customHeight="1">
      <c r="A55" s="100" t="s">
        <v>287</v>
      </c>
      <c r="B55" s="98" t="s">
        <v>288</v>
      </c>
      <c r="C55" s="22">
        <v>151986.29999999999</v>
      </c>
      <c r="D55" s="22">
        <v>151986.29999999999</v>
      </c>
      <c r="E55" s="22">
        <f t="shared" si="1"/>
        <v>100</v>
      </c>
    </row>
    <row r="56" spans="1:6" s="109" customFormat="1" ht="48.75" customHeight="1">
      <c r="A56" s="110" t="s">
        <v>909</v>
      </c>
      <c r="B56" s="99" t="s">
        <v>910</v>
      </c>
      <c r="C56" s="22">
        <v>0</v>
      </c>
      <c r="D56" s="22">
        <v>4.2</v>
      </c>
      <c r="E56" s="22" t="s">
        <v>943</v>
      </c>
    </row>
    <row r="57" spans="1:6" ht="57.75" customHeight="1">
      <c r="A57" s="111" t="s">
        <v>289</v>
      </c>
      <c r="B57" s="98" t="s">
        <v>290</v>
      </c>
      <c r="C57" s="112">
        <v>-12589.2</v>
      </c>
      <c r="D57" s="112">
        <v>-14025.6</v>
      </c>
      <c r="E57" s="22">
        <f t="shared" si="0"/>
        <v>111.4097798112668</v>
      </c>
    </row>
    <row r="58" spans="1:6" s="114" customFormat="1" ht="38.25" customHeight="1">
      <c r="A58" s="163" t="s">
        <v>291</v>
      </c>
      <c r="B58" s="164"/>
      <c r="C58" s="113">
        <f>SUM(C59:C62)</f>
        <v>14300</v>
      </c>
      <c r="D58" s="113">
        <f>SUM(D59:D62)</f>
        <v>14624.400000000001</v>
      </c>
      <c r="E58" s="21">
        <f>D58/C58*100</f>
        <v>102.26853146853148</v>
      </c>
    </row>
    <row r="59" spans="1:6" ht="89.25" customHeight="1">
      <c r="A59" s="100" t="s">
        <v>292</v>
      </c>
      <c r="B59" s="98" t="s">
        <v>293</v>
      </c>
      <c r="C59" s="22">
        <v>4745.7</v>
      </c>
      <c r="D59" s="22">
        <v>4999.5</v>
      </c>
      <c r="E59" s="22">
        <f>D59/C59*100</f>
        <v>105.34799924141855</v>
      </c>
    </row>
    <row r="60" spans="1:6" ht="90" customHeight="1">
      <c r="A60" s="100" t="s">
        <v>294</v>
      </c>
      <c r="B60" s="98" t="s">
        <v>295</v>
      </c>
      <c r="C60" s="22">
        <v>101.6</v>
      </c>
      <c r="D60" s="22">
        <v>76.3</v>
      </c>
      <c r="E60" s="22">
        <f>D60/C60*100</f>
        <v>75.0984251968504</v>
      </c>
    </row>
    <row r="61" spans="1:6" ht="87" customHeight="1">
      <c r="A61" s="100" t="s">
        <v>296</v>
      </c>
      <c r="B61" s="98" t="s">
        <v>297</v>
      </c>
      <c r="C61" s="22">
        <v>10105.700000000001</v>
      </c>
      <c r="D61" s="22">
        <v>10289.1</v>
      </c>
      <c r="E61" s="22">
        <f>D61/C61*100</f>
        <v>101.81481738029032</v>
      </c>
    </row>
    <row r="62" spans="1:6" ht="78.75" customHeight="1">
      <c r="A62" s="100" t="s">
        <v>298</v>
      </c>
      <c r="B62" s="98" t="s">
        <v>299</v>
      </c>
      <c r="C62" s="22">
        <v>-653</v>
      </c>
      <c r="D62" s="22">
        <v>-740.5</v>
      </c>
      <c r="E62" s="22">
        <f>D62/C62*100</f>
        <v>113.39969372128638</v>
      </c>
    </row>
    <row r="63" spans="1:6" s="104" customFormat="1" ht="51" customHeight="1">
      <c r="A63" s="163" t="s">
        <v>300</v>
      </c>
      <c r="B63" s="164"/>
      <c r="C63" s="21">
        <f>SUM(C64:C67)</f>
        <v>844</v>
      </c>
      <c r="D63" s="21">
        <f>SUM(D64:D67)</f>
        <v>702.3</v>
      </c>
      <c r="E63" s="21">
        <f t="shared" ref="E63:E102" si="2">D63/C63*100</f>
        <v>83.210900473933648</v>
      </c>
    </row>
    <row r="64" spans="1:6" s="104" customFormat="1" ht="54" customHeight="1">
      <c r="A64" s="101" t="s">
        <v>911</v>
      </c>
      <c r="B64" s="115" t="s">
        <v>912</v>
      </c>
      <c r="C64" s="22">
        <v>5</v>
      </c>
      <c r="D64" s="22">
        <v>11</v>
      </c>
      <c r="E64" s="22">
        <f t="shared" si="2"/>
        <v>220.00000000000003</v>
      </c>
    </row>
    <row r="65" spans="1:6" s="104" customFormat="1" ht="54" customHeight="1">
      <c r="A65" s="101" t="s">
        <v>913</v>
      </c>
      <c r="B65" s="116" t="s">
        <v>914</v>
      </c>
      <c r="C65" s="22">
        <v>100</v>
      </c>
      <c r="D65" s="22">
        <v>0</v>
      </c>
      <c r="E65" s="22" t="s">
        <v>943</v>
      </c>
    </row>
    <row r="66" spans="1:6" ht="63" customHeight="1">
      <c r="A66" s="100" t="s">
        <v>301</v>
      </c>
      <c r="B66" s="98" t="s">
        <v>302</v>
      </c>
      <c r="C66" s="22">
        <v>739</v>
      </c>
      <c r="D66" s="22">
        <v>689.8</v>
      </c>
      <c r="E66" s="22">
        <f t="shared" si="2"/>
        <v>93.3423545331529</v>
      </c>
    </row>
    <row r="67" spans="1:6" ht="47.25" customHeight="1">
      <c r="A67" s="101" t="s">
        <v>243</v>
      </c>
      <c r="B67" s="98" t="s">
        <v>915</v>
      </c>
      <c r="C67" s="22">
        <v>0</v>
      </c>
      <c r="D67" s="22">
        <v>1.5</v>
      </c>
      <c r="E67" s="22" t="s">
        <v>943</v>
      </c>
    </row>
    <row r="68" spans="1:6" ht="61.5" customHeight="1">
      <c r="A68" s="163" t="s">
        <v>916</v>
      </c>
      <c r="B68" s="164"/>
      <c r="C68" s="21">
        <f>C69</f>
        <v>0</v>
      </c>
      <c r="D68" s="21">
        <f>D69</f>
        <v>2.4</v>
      </c>
      <c r="E68" s="21" t="s">
        <v>943</v>
      </c>
    </row>
    <row r="69" spans="1:6" ht="47.25" customHeight="1">
      <c r="A69" s="100" t="s">
        <v>243</v>
      </c>
      <c r="B69" s="98" t="s">
        <v>917</v>
      </c>
      <c r="C69" s="22">
        <v>0</v>
      </c>
      <c r="D69" s="22">
        <v>2.4</v>
      </c>
      <c r="E69" s="22" t="s">
        <v>943</v>
      </c>
    </row>
    <row r="70" spans="1:6" s="103" customFormat="1" ht="52.5" customHeight="1">
      <c r="A70" s="163" t="s">
        <v>918</v>
      </c>
      <c r="B70" s="164"/>
      <c r="C70" s="21">
        <f>C71</f>
        <v>23</v>
      </c>
      <c r="D70" s="21">
        <f>D71</f>
        <v>23</v>
      </c>
      <c r="E70" s="21">
        <f>E71</f>
        <v>100</v>
      </c>
    </row>
    <row r="71" spans="1:6" ht="74.25" customHeight="1">
      <c r="A71" s="101" t="s">
        <v>919</v>
      </c>
      <c r="B71" s="115" t="s">
        <v>920</v>
      </c>
      <c r="C71" s="22">
        <v>23</v>
      </c>
      <c r="D71" s="22">
        <v>23</v>
      </c>
      <c r="E71" s="22">
        <f>D71/C71*100</f>
        <v>100</v>
      </c>
    </row>
    <row r="72" spans="1:6" s="104" customFormat="1" ht="49.5" customHeight="1">
      <c r="A72" s="163" t="s">
        <v>921</v>
      </c>
      <c r="B72" s="164"/>
      <c r="C72" s="113">
        <f>SUM(C73:C73)</f>
        <v>110.1</v>
      </c>
      <c r="D72" s="113">
        <f>SUM(D73:D73)</f>
        <v>116.6</v>
      </c>
      <c r="E72" s="21">
        <f t="shared" si="2"/>
        <v>105.90372388737512</v>
      </c>
    </row>
    <row r="73" spans="1:6" ht="48" customHeight="1">
      <c r="A73" s="100" t="s">
        <v>243</v>
      </c>
      <c r="B73" s="98" t="s">
        <v>303</v>
      </c>
      <c r="C73" s="22">
        <v>110.1</v>
      </c>
      <c r="D73" s="22">
        <v>116.6</v>
      </c>
      <c r="E73" s="22">
        <f t="shared" si="2"/>
        <v>105.90372388737512</v>
      </c>
    </row>
    <row r="74" spans="1:6" s="104" customFormat="1" ht="60" customHeight="1">
      <c r="A74" s="163" t="s">
        <v>304</v>
      </c>
      <c r="B74" s="164"/>
      <c r="C74" s="21">
        <f>SUM(C75:C92)</f>
        <v>614043.20000000007</v>
      </c>
      <c r="D74" s="21">
        <f>SUM(D75:D92)</f>
        <v>589081.29999999993</v>
      </c>
      <c r="E74" s="21">
        <f t="shared" si="2"/>
        <v>95.934829992417448</v>
      </c>
    </row>
    <row r="75" spans="1:6" ht="75.75" customHeight="1">
      <c r="A75" s="100" t="s">
        <v>305</v>
      </c>
      <c r="B75" s="98" t="s">
        <v>306</v>
      </c>
      <c r="C75" s="22">
        <v>445534.8</v>
      </c>
      <c r="D75" s="22">
        <v>423491.7</v>
      </c>
      <c r="E75" s="22">
        <f t="shared" si="2"/>
        <v>95.052440348094024</v>
      </c>
      <c r="F75" s="107"/>
    </row>
    <row r="76" spans="1:6" ht="104.25" customHeight="1">
      <c r="A76" s="100" t="s">
        <v>307</v>
      </c>
      <c r="B76" s="98" t="s">
        <v>308</v>
      </c>
      <c r="C76" s="22">
        <v>3655.7</v>
      </c>
      <c r="D76" s="22">
        <v>3921.9</v>
      </c>
      <c r="E76" s="22">
        <f t="shared" si="2"/>
        <v>107.28177913942612</v>
      </c>
    </row>
    <row r="77" spans="1:6" ht="48.75" customHeight="1">
      <c r="A77" s="100" t="s">
        <v>309</v>
      </c>
      <c r="B77" s="117" t="s">
        <v>310</v>
      </c>
      <c r="C77" s="22">
        <v>5483.5</v>
      </c>
      <c r="D77" s="22">
        <v>1844.1</v>
      </c>
      <c r="E77" s="22">
        <f t="shared" si="2"/>
        <v>33.629980851645847</v>
      </c>
    </row>
    <row r="78" spans="1:6" ht="103.5" customHeight="1">
      <c r="A78" s="100" t="s">
        <v>311</v>
      </c>
      <c r="B78" s="98" t="s">
        <v>312</v>
      </c>
      <c r="C78" s="22">
        <v>2284.8000000000002</v>
      </c>
      <c r="D78" s="22">
        <v>2222.8000000000002</v>
      </c>
      <c r="E78" s="22">
        <f t="shared" si="2"/>
        <v>97.286414565826334</v>
      </c>
    </row>
    <row r="79" spans="1:6" ht="39.75" customHeight="1">
      <c r="A79" s="100" t="s">
        <v>313</v>
      </c>
      <c r="B79" s="98" t="s">
        <v>314</v>
      </c>
      <c r="C79" s="22">
        <v>64351.4</v>
      </c>
      <c r="D79" s="22">
        <v>65627.100000000006</v>
      </c>
      <c r="E79" s="22">
        <f t="shared" si="2"/>
        <v>101.98239665337508</v>
      </c>
      <c r="F79" s="107"/>
    </row>
    <row r="80" spans="1:6" ht="41.25" customHeight="1">
      <c r="A80" s="100" t="s">
        <v>315</v>
      </c>
      <c r="B80" s="98" t="s">
        <v>316</v>
      </c>
      <c r="C80" s="22">
        <v>8681.7999999999993</v>
      </c>
      <c r="D80" s="22">
        <v>8748.1</v>
      </c>
      <c r="E80" s="22">
        <f t="shared" si="2"/>
        <v>100.7636665207676</v>
      </c>
    </row>
    <row r="81" spans="1:6" ht="41.25" customHeight="1">
      <c r="A81" s="100" t="s">
        <v>317</v>
      </c>
      <c r="B81" s="98" t="s">
        <v>318</v>
      </c>
      <c r="C81" s="22">
        <v>4845.3</v>
      </c>
      <c r="D81" s="22">
        <v>4818.5</v>
      </c>
      <c r="E81" s="22">
        <f t="shared" si="2"/>
        <v>99.446886673683778</v>
      </c>
    </row>
    <row r="82" spans="1:6" ht="25.5" customHeight="1">
      <c r="A82" s="100" t="s">
        <v>319</v>
      </c>
      <c r="B82" s="98" t="s">
        <v>320</v>
      </c>
      <c r="C82" s="22">
        <v>37500</v>
      </c>
      <c r="D82" s="22">
        <v>37981.9</v>
      </c>
      <c r="E82" s="22">
        <f t="shared" si="2"/>
        <v>101.28506666666668</v>
      </c>
    </row>
    <row r="83" spans="1:6" ht="24" customHeight="1">
      <c r="A83" s="100" t="s">
        <v>321</v>
      </c>
      <c r="B83" s="98" t="s">
        <v>322</v>
      </c>
      <c r="C83" s="22">
        <v>50.5</v>
      </c>
      <c r="D83" s="22">
        <v>50.5</v>
      </c>
      <c r="E83" s="22">
        <f t="shared" si="2"/>
        <v>100</v>
      </c>
    </row>
    <row r="84" spans="1:6" ht="30" customHeight="1">
      <c r="A84" s="100" t="s">
        <v>323</v>
      </c>
      <c r="B84" s="98" t="s">
        <v>324</v>
      </c>
      <c r="C84" s="22">
        <v>5500</v>
      </c>
      <c r="D84" s="22">
        <v>6853.7</v>
      </c>
      <c r="E84" s="22">
        <f t="shared" si="2"/>
        <v>124.61272727272727</v>
      </c>
    </row>
    <row r="85" spans="1:6" ht="40.5" customHeight="1">
      <c r="A85" s="100" t="s">
        <v>325</v>
      </c>
      <c r="B85" s="98" t="s">
        <v>326</v>
      </c>
      <c r="C85" s="22">
        <v>9500</v>
      </c>
      <c r="D85" s="22">
        <v>5835.8</v>
      </c>
      <c r="E85" s="22">
        <f t="shared" si="2"/>
        <v>61.429473684210521</v>
      </c>
    </row>
    <row r="86" spans="1:6" ht="42" customHeight="1">
      <c r="A86" s="100" t="s">
        <v>327</v>
      </c>
      <c r="B86" s="98" t="s">
        <v>328</v>
      </c>
      <c r="C86" s="22">
        <v>13200</v>
      </c>
      <c r="D86" s="22">
        <v>13632.8</v>
      </c>
      <c r="E86" s="22">
        <f t="shared" si="2"/>
        <v>103.27878787878788</v>
      </c>
      <c r="F86" s="107"/>
    </row>
    <row r="87" spans="1:6" ht="51.75" customHeight="1">
      <c r="A87" s="100" t="s">
        <v>329</v>
      </c>
      <c r="B87" s="98" t="s">
        <v>330</v>
      </c>
      <c r="C87" s="22">
        <v>7000</v>
      </c>
      <c r="D87" s="22">
        <v>7518.4</v>
      </c>
      <c r="E87" s="22">
        <f t="shared" si="2"/>
        <v>107.40571428571428</v>
      </c>
    </row>
    <row r="88" spans="1:6" ht="55.5" customHeight="1">
      <c r="A88" s="100" t="s">
        <v>331</v>
      </c>
      <c r="B88" s="98" t="s">
        <v>332</v>
      </c>
      <c r="C88" s="22">
        <v>5751.4</v>
      </c>
      <c r="D88" s="22">
        <v>5813.1</v>
      </c>
      <c r="E88" s="22">
        <f t="shared" si="2"/>
        <v>101.07278227909728</v>
      </c>
    </row>
    <row r="89" spans="1:6" ht="37.5" customHeight="1">
      <c r="A89" s="100" t="s">
        <v>333</v>
      </c>
      <c r="B89" s="98" t="s">
        <v>334</v>
      </c>
      <c r="C89" s="22">
        <v>0</v>
      </c>
      <c r="D89" s="22">
        <v>0.2</v>
      </c>
      <c r="E89" s="22" t="s">
        <v>943</v>
      </c>
    </row>
    <row r="90" spans="1:6" ht="63.75" customHeight="1">
      <c r="A90" s="100" t="s">
        <v>335</v>
      </c>
      <c r="B90" s="98" t="s">
        <v>336</v>
      </c>
      <c r="C90" s="22">
        <v>427</v>
      </c>
      <c r="D90" s="22">
        <v>442</v>
      </c>
      <c r="E90" s="22">
        <f t="shared" si="2"/>
        <v>103.5128805620609</v>
      </c>
    </row>
    <row r="91" spans="1:6" ht="72" customHeight="1">
      <c r="A91" s="100" t="s">
        <v>337</v>
      </c>
      <c r="B91" s="116" t="s">
        <v>338</v>
      </c>
      <c r="C91" s="22">
        <v>47</v>
      </c>
      <c r="D91" s="22">
        <v>48.7</v>
      </c>
      <c r="E91" s="22">
        <f t="shared" si="2"/>
        <v>103.61702127659575</v>
      </c>
    </row>
    <row r="92" spans="1:6" ht="52.5" customHeight="1">
      <c r="A92" s="100" t="s">
        <v>339</v>
      </c>
      <c r="B92" s="116" t="s">
        <v>340</v>
      </c>
      <c r="C92" s="22">
        <v>230</v>
      </c>
      <c r="D92" s="22">
        <v>230</v>
      </c>
      <c r="E92" s="22">
        <f t="shared" si="2"/>
        <v>100</v>
      </c>
    </row>
    <row r="93" spans="1:6" s="118" customFormat="1" ht="36.75" customHeight="1">
      <c r="A93" s="163" t="s">
        <v>341</v>
      </c>
      <c r="B93" s="164"/>
      <c r="C93" s="113">
        <f>SUM(C94:C100)</f>
        <v>2773.4</v>
      </c>
      <c r="D93" s="113">
        <f>SUM(D94:D100)</f>
        <v>2749.1</v>
      </c>
      <c r="E93" s="21">
        <f>D93/C93*100</f>
        <v>99.123819138963</v>
      </c>
    </row>
    <row r="94" spans="1:6" ht="57.75" customHeight="1">
      <c r="A94" s="100" t="s">
        <v>342</v>
      </c>
      <c r="B94" s="116" t="s">
        <v>343</v>
      </c>
      <c r="C94" s="22">
        <v>2</v>
      </c>
      <c r="D94" s="22">
        <v>2</v>
      </c>
      <c r="E94" s="22">
        <f>D94/C94*100</f>
        <v>100</v>
      </c>
    </row>
    <row r="95" spans="1:6" ht="45" customHeight="1">
      <c r="A95" s="100" t="s">
        <v>344</v>
      </c>
      <c r="B95" s="98" t="s">
        <v>345</v>
      </c>
      <c r="C95" s="22">
        <v>0</v>
      </c>
      <c r="D95" s="22">
        <v>0.5</v>
      </c>
      <c r="E95" s="22" t="s">
        <v>943</v>
      </c>
    </row>
    <row r="96" spans="1:6" ht="64.5" customHeight="1">
      <c r="A96" s="100" t="s">
        <v>301</v>
      </c>
      <c r="B96" s="98" t="s">
        <v>347</v>
      </c>
      <c r="C96" s="22">
        <v>0</v>
      </c>
      <c r="D96" s="22">
        <v>1.5</v>
      </c>
      <c r="E96" s="22" t="s">
        <v>943</v>
      </c>
    </row>
    <row r="97" spans="1:5" ht="64.5" customHeight="1">
      <c r="A97" s="100" t="s">
        <v>348</v>
      </c>
      <c r="B97" s="98" t="s">
        <v>349</v>
      </c>
      <c r="C97" s="22">
        <v>156</v>
      </c>
      <c r="D97" s="22">
        <v>156.5</v>
      </c>
      <c r="E97" s="22">
        <f t="shared" si="2"/>
        <v>100.32051282051282</v>
      </c>
    </row>
    <row r="98" spans="1:5" ht="36.75" customHeight="1">
      <c r="A98" s="100" t="s">
        <v>350</v>
      </c>
      <c r="B98" s="98" t="s">
        <v>351</v>
      </c>
      <c r="C98" s="22">
        <v>829.4</v>
      </c>
      <c r="D98" s="22">
        <v>833.5</v>
      </c>
      <c r="E98" s="22">
        <f>D98/C98*100</f>
        <v>100.49433325295394</v>
      </c>
    </row>
    <row r="99" spans="1:5" ht="66.75" customHeight="1">
      <c r="A99" s="100" t="s">
        <v>922</v>
      </c>
      <c r="B99" s="98" t="s">
        <v>352</v>
      </c>
      <c r="C99" s="22">
        <v>900</v>
      </c>
      <c r="D99" s="22">
        <v>843.1</v>
      </c>
      <c r="E99" s="22">
        <f t="shared" si="2"/>
        <v>93.677777777777777</v>
      </c>
    </row>
    <row r="100" spans="1:5" s="103" customFormat="1" ht="47.25" customHeight="1">
      <c r="A100" s="100" t="s">
        <v>243</v>
      </c>
      <c r="B100" s="98" t="s">
        <v>353</v>
      </c>
      <c r="C100" s="22">
        <v>886</v>
      </c>
      <c r="D100" s="22">
        <v>912</v>
      </c>
      <c r="E100" s="22">
        <f t="shared" si="2"/>
        <v>102.93453724604966</v>
      </c>
    </row>
    <row r="101" spans="1:5" s="104" customFormat="1" ht="50.25" customHeight="1">
      <c r="A101" s="163" t="s">
        <v>923</v>
      </c>
      <c r="B101" s="164"/>
      <c r="C101" s="21">
        <f>SUM(C102:C103)</f>
        <v>165.5</v>
      </c>
      <c r="D101" s="21">
        <f>SUM(D102:D103)</f>
        <v>167</v>
      </c>
      <c r="E101" s="21">
        <f>D101/C101*100</f>
        <v>100.90634441087613</v>
      </c>
    </row>
    <row r="102" spans="1:5" ht="27" customHeight="1">
      <c r="A102" s="119" t="s">
        <v>258</v>
      </c>
      <c r="B102" s="98" t="s">
        <v>354</v>
      </c>
      <c r="C102" s="22">
        <v>160</v>
      </c>
      <c r="D102" s="22">
        <v>161.5</v>
      </c>
      <c r="E102" s="22">
        <f t="shared" si="2"/>
        <v>100.93749999999999</v>
      </c>
    </row>
    <row r="103" spans="1:5" s="103" customFormat="1" ht="47.25" customHeight="1">
      <c r="A103" s="100" t="s">
        <v>243</v>
      </c>
      <c r="B103" s="98" t="s">
        <v>355</v>
      </c>
      <c r="C103" s="22">
        <v>5.5</v>
      </c>
      <c r="D103" s="22">
        <v>5.5</v>
      </c>
      <c r="E103" s="22">
        <f>D103/C103*100</f>
        <v>100</v>
      </c>
    </row>
    <row r="104" spans="1:5" s="104" customFormat="1" ht="37.5" customHeight="1">
      <c r="A104" s="163" t="s">
        <v>356</v>
      </c>
      <c r="B104" s="164"/>
      <c r="C104" s="21">
        <f>SUM(C105)</f>
        <v>75</v>
      </c>
      <c r="D104" s="21">
        <f>SUM(D105)</f>
        <v>75</v>
      </c>
      <c r="E104" s="21">
        <f t="shared" ref="E104:E114" si="3">D104/C104*100</f>
        <v>100</v>
      </c>
    </row>
    <row r="105" spans="1:5" ht="42.75" customHeight="1">
      <c r="A105" s="100" t="s">
        <v>243</v>
      </c>
      <c r="B105" s="98" t="s">
        <v>357</v>
      </c>
      <c r="C105" s="22">
        <v>75</v>
      </c>
      <c r="D105" s="22">
        <v>75</v>
      </c>
      <c r="E105" s="22">
        <f t="shared" si="3"/>
        <v>100</v>
      </c>
    </row>
    <row r="106" spans="1:5" s="120" customFormat="1" ht="49.5" customHeight="1">
      <c r="A106" s="163" t="s">
        <v>358</v>
      </c>
      <c r="B106" s="164"/>
      <c r="C106" s="113">
        <f>SUM(C107:C109)</f>
        <v>941</v>
      </c>
      <c r="D106" s="113">
        <f>SUM(D107:D109)</f>
        <v>977.49999999999989</v>
      </c>
      <c r="E106" s="21">
        <f t="shared" si="3"/>
        <v>103.87885228480339</v>
      </c>
    </row>
    <row r="107" spans="1:5" ht="49.5" customHeight="1">
      <c r="A107" s="121" t="s">
        <v>359</v>
      </c>
      <c r="B107" s="98" t="s">
        <v>360</v>
      </c>
      <c r="C107" s="22">
        <v>115</v>
      </c>
      <c r="D107" s="22">
        <v>116.4</v>
      </c>
      <c r="E107" s="22">
        <f t="shared" si="3"/>
        <v>101.21739130434784</v>
      </c>
    </row>
    <row r="108" spans="1:5" ht="30.75" customHeight="1">
      <c r="A108" s="121" t="s">
        <v>346</v>
      </c>
      <c r="B108" s="98" t="s">
        <v>361</v>
      </c>
      <c r="C108" s="22">
        <v>826</v>
      </c>
      <c r="D108" s="22">
        <v>859.3</v>
      </c>
      <c r="E108" s="22">
        <f t="shared" si="3"/>
        <v>104.03147699757869</v>
      </c>
    </row>
    <row r="109" spans="1:5" ht="39" customHeight="1">
      <c r="A109" s="100" t="s">
        <v>243</v>
      </c>
      <c r="B109" s="98" t="s">
        <v>924</v>
      </c>
      <c r="C109" s="22">
        <v>0</v>
      </c>
      <c r="D109" s="22">
        <v>1.8</v>
      </c>
      <c r="E109" s="22" t="s">
        <v>943</v>
      </c>
    </row>
    <row r="110" spans="1:5" s="114" customFormat="1" ht="38.25" customHeight="1">
      <c r="A110" s="163" t="s">
        <v>925</v>
      </c>
      <c r="B110" s="164"/>
      <c r="C110" s="113">
        <f>SUM(C111)</f>
        <v>26</v>
      </c>
      <c r="D110" s="113">
        <f>SUM(D111)</f>
        <v>21</v>
      </c>
      <c r="E110" s="21">
        <f t="shared" si="3"/>
        <v>80.769230769230774</v>
      </c>
    </row>
    <row r="111" spans="1:5" ht="48" customHeight="1">
      <c r="A111" s="100" t="s">
        <v>243</v>
      </c>
      <c r="B111" s="98" t="s">
        <v>362</v>
      </c>
      <c r="C111" s="22">
        <v>26</v>
      </c>
      <c r="D111" s="22">
        <v>21</v>
      </c>
      <c r="E111" s="22">
        <f t="shared" si="3"/>
        <v>80.769230769230774</v>
      </c>
    </row>
    <row r="112" spans="1:5" s="114" customFormat="1" ht="38.25" customHeight="1">
      <c r="A112" s="163" t="s">
        <v>363</v>
      </c>
      <c r="B112" s="164"/>
      <c r="C112" s="113">
        <f>SUM(C113)</f>
        <v>285</v>
      </c>
      <c r="D112" s="113">
        <f>SUM(D113)</f>
        <v>302.39999999999998</v>
      </c>
      <c r="E112" s="21">
        <f t="shared" si="3"/>
        <v>106.10526315789473</v>
      </c>
    </row>
    <row r="113" spans="1:5" ht="78.75" customHeight="1">
      <c r="A113" s="100" t="s">
        <v>364</v>
      </c>
      <c r="B113" s="98" t="s">
        <v>365</v>
      </c>
      <c r="C113" s="22">
        <v>285</v>
      </c>
      <c r="D113" s="22">
        <v>302.39999999999998</v>
      </c>
      <c r="E113" s="22">
        <f t="shared" si="3"/>
        <v>106.10526315789473</v>
      </c>
    </row>
    <row r="114" spans="1:5" s="122" customFormat="1" ht="27" customHeight="1">
      <c r="A114" s="165" t="s">
        <v>366</v>
      </c>
      <c r="B114" s="166"/>
      <c r="C114" s="113">
        <f>C11+C29+C35+C58+C63+C68+C70+C72+C74+C93+C101+C104+C106+C110+C112</f>
        <v>3818230.0000000005</v>
      </c>
      <c r="D114" s="113">
        <f>D11+D29+D35+D58+D63+D68+D70+D72+D74+D93+D101+D104+D106+D110+D112</f>
        <v>3792470.4</v>
      </c>
      <c r="E114" s="21">
        <f t="shared" si="3"/>
        <v>99.325352322934961</v>
      </c>
    </row>
    <row r="115" spans="1:5" s="93" customFormat="1">
      <c r="A115" s="123"/>
      <c r="B115" s="124"/>
      <c r="C115" s="123"/>
      <c r="D115" s="123"/>
      <c r="E115" s="123"/>
    </row>
    <row r="116" spans="1:5" s="93" customFormat="1">
      <c r="A116" s="123"/>
      <c r="B116" s="124"/>
      <c r="C116" s="123"/>
      <c r="D116" s="123"/>
      <c r="E116" s="123"/>
    </row>
    <row r="117" spans="1:5" s="93" customFormat="1">
      <c r="A117" s="123"/>
      <c r="B117" s="124"/>
      <c r="C117" s="123"/>
      <c r="D117" s="123"/>
      <c r="E117" s="123"/>
    </row>
    <row r="118" spans="1:5" s="93" customFormat="1">
      <c r="A118" s="123"/>
      <c r="B118" s="124"/>
      <c r="C118" s="123"/>
      <c r="D118" s="123"/>
      <c r="E118" s="123"/>
    </row>
    <row r="119" spans="1:5" s="93" customFormat="1">
      <c r="A119" s="123"/>
      <c r="B119" s="124"/>
      <c r="C119" s="123"/>
      <c r="D119" s="123"/>
      <c r="E119" s="123"/>
    </row>
    <row r="120" spans="1:5" s="93" customFormat="1">
      <c r="A120" s="123"/>
      <c r="B120" s="124"/>
      <c r="C120" s="123"/>
      <c r="D120" s="123"/>
      <c r="E120" s="123"/>
    </row>
    <row r="121" spans="1:5" s="93" customFormat="1">
      <c r="A121" s="123"/>
      <c r="B121" s="124"/>
      <c r="C121" s="123"/>
      <c r="D121" s="123"/>
      <c r="E121" s="123"/>
    </row>
    <row r="122" spans="1:5" s="93" customFormat="1">
      <c r="A122" s="123"/>
      <c r="B122" s="124"/>
      <c r="C122" s="123"/>
      <c r="D122" s="123"/>
      <c r="E122" s="123"/>
    </row>
    <row r="123" spans="1:5" s="93" customFormat="1">
      <c r="A123" s="123"/>
      <c r="B123" s="124"/>
      <c r="C123" s="123"/>
      <c r="D123" s="123"/>
      <c r="E123" s="123"/>
    </row>
    <row r="124" spans="1:5" s="93" customFormat="1">
      <c r="A124" s="123"/>
      <c r="B124" s="124"/>
      <c r="C124" s="123"/>
      <c r="D124" s="123"/>
      <c r="E124" s="123"/>
    </row>
    <row r="125" spans="1:5" s="93" customFormat="1">
      <c r="A125" s="123"/>
      <c r="B125" s="124"/>
      <c r="C125" s="123"/>
      <c r="D125" s="123"/>
      <c r="E125" s="123"/>
    </row>
    <row r="126" spans="1:5" s="93" customFormat="1">
      <c r="A126" s="123"/>
      <c r="B126" s="124"/>
      <c r="C126" s="123"/>
      <c r="D126" s="123"/>
      <c r="E126" s="123"/>
    </row>
    <row r="127" spans="1:5" s="93" customFormat="1">
      <c r="A127" s="123"/>
      <c r="B127" s="124"/>
      <c r="C127" s="123"/>
      <c r="D127" s="123"/>
      <c r="E127" s="123"/>
    </row>
    <row r="128" spans="1:5" s="93" customFormat="1">
      <c r="A128" s="123"/>
      <c r="B128" s="124"/>
      <c r="C128" s="123"/>
      <c r="D128" s="123"/>
      <c r="E128" s="123"/>
    </row>
    <row r="129" spans="1:5" s="93" customFormat="1">
      <c r="A129" s="123"/>
      <c r="B129" s="124"/>
      <c r="C129" s="123"/>
      <c r="D129" s="123"/>
      <c r="E129" s="123"/>
    </row>
    <row r="130" spans="1:5" s="93" customFormat="1">
      <c r="A130" s="123"/>
      <c r="B130" s="124"/>
      <c r="C130" s="123"/>
      <c r="D130" s="123"/>
      <c r="E130" s="123"/>
    </row>
    <row r="131" spans="1:5" s="93" customFormat="1">
      <c r="A131" s="123"/>
      <c r="B131" s="124"/>
      <c r="C131" s="123"/>
      <c r="D131" s="123"/>
      <c r="E131" s="123"/>
    </row>
    <row r="132" spans="1:5" s="93" customFormat="1">
      <c r="A132" s="123"/>
      <c r="B132" s="124"/>
      <c r="C132" s="123"/>
      <c r="D132" s="123"/>
      <c r="E132" s="123"/>
    </row>
    <row r="133" spans="1:5" s="93" customFormat="1">
      <c r="A133" s="123"/>
      <c r="B133" s="124"/>
      <c r="C133" s="123"/>
      <c r="D133" s="123"/>
      <c r="E133" s="123"/>
    </row>
    <row r="134" spans="1:5" s="93" customFormat="1">
      <c r="A134" s="123"/>
      <c r="B134" s="124"/>
      <c r="C134" s="123"/>
      <c r="D134" s="123"/>
      <c r="E134" s="123"/>
    </row>
    <row r="135" spans="1:5" s="93" customFormat="1">
      <c r="A135" s="123"/>
      <c r="B135" s="124"/>
      <c r="C135" s="123"/>
      <c r="D135" s="123"/>
      <c r="E135" s="123"/>
    </row>
    <row r="136" spans="1:5" s="93" customFormat="1">
      <c r="A136" s="123"/>
      <c r="B136" s="124"/>
      <c r="C136" s="123"/>
      <c r="D136" s="123"/>
      <c r="E136" s="123"/>
    </row>
    <row r="137" spans="1:5" s="93" customFormat="1">
      <c r="A137" s="123"/>
      <c r="B137" s="124"/>
      <c r="C137" s="123"/>
      <c r="D137" s="123"/>
      <c r="E137" s="123"/>
    </row>
    <row r="138" spans="1:5" s="93" customFormat="1">
      <c r="A138" s="123"/>
      <c r="B138" s="124"/>
      <c r="C138" s="123"/>
      <c r="D138" s="123"/>
      <c r="E138" s="123"/>
    </row>
    <row r="139" spans="1:5" s="93" customFormat="1">
      <c r="A139" s="123"/>
      <c r="B139" s="124"/>
      <c r="C139" s="123"/>
      <c r="D139" s="123"/>
      <c r="E139" s="123"/>
    </row>
    <row r="140" spans="1:5" s="93" customFormat="1">
      <c r="A140" s="123"/>
      <c r="B140" s="124"/>
      <c r="C140" s="123"/>
      <c r="D140" s="123"/>
      <c r="E140" s="123"/>
    </row>
    <row r="141" spans="1:5" s="93" customFormat="1">
      <c r="A141" s="123"/>
      <c r="B141" s="124"/>
      <c r="C141" s="123"/>
      <c r="D141" s="123"/>
      <c r="E141" s="123"/>
    </row>
    <row r="142" spans="1:5" s="93" customFormat="1">
      <c r="A142" s="123"/>
      <c r="B142" s="124"/>
      <c r="C142" s="123"/>
      <c r="D142" s="123"/>
      <c r="E142" s="123"/>
    </row>
    <row r="143" spans="1:5" s="93" customFormat="1">
      <c r="A143" s="123"/>
      <c r="B143" s="124"/>
      <c r="C143" s="123"/>
      <c r="D143" s="123"/>
      <c r="E143" s="123"/>
    </row>
    <row r="144" spans="1:5" s="93" customFormat="1">
      <c r="A144" s="123"/>
      <c r="B144" s="124"/>
      <c r="C144" s="123"/>
      <c r="D144" s="123"/>
      <c r="E144" s="123"/>
    </row>
    <row r="145" spans="1:5" s="93" customFormat="1">
      <c r="A145" s="123"/>
      <c r="B145" s="124"/>
      <c r="C145" s="123"/>
      <c r="D145" s="123"/>
      <c r="E145" s="123"/>
    </row>
    <row r="146" spans="1:5" s="93" customFormat="1">
      <c r="A146" s="123"/>
      <c r="B146" s="124"/>
      <c r="C146" s="123"/>
      <c r="D146" s="123"/>
      <c r="E146" s="123"/>
    </row>
    <row r="147" spans="1:5" s="93" customFormat="1">
      <c r="A147" s="123"/>
      <c r="B147" s="124"/>
      <c r="C147" s="123"/>
      <c r="D147" s="123"/>
      <c r="E147" s="123"/>
    </row>
    <row r="148" spans="1:5" s="93" customFormat="1">
      <c r="A148" s="123"/>
      <c r="B148" s="124"/>
      <c r="C148" s="123"/>
      <c r="D148" s="123"/>
      <c r="E148" s="123"/>
    </row>
    <row r="149" spans="1:5" s="93" customFormat="1">
      <c r="A149" s="123"/>
      <c r="B149" s="124"/>
      <c r="C149" s="123"/>
      <c r="D149" s="123"/>
      <c r="E149" s="123"/>
    </row>
    <row r="150" spans="1:5" s="93" customFormat="1">
      <c r="A150" s="123"/>
      <c r="B150" s="124"/>
      <c r="C150" s="123"/>
      <c r="D150" s="123"/>
      <c r="E150" s="123"/>
    </row>
    <row r="151" spans="1:5" s="93" customFormat="1">
      <c r="A151" s="123"/>
      <c r="B151" s="124"/>
      <c r="C151" s="123"/>
      <c r="D151" s="123"/>
      <c r="E151" s="123"/>
    </row>
    <row r="152" spans="1:5" s="93" customFormat="1">
      <c r="A152" s="123"/>
      <c r="B152" s="124"/>
      <c r="C152" s="123"/>
      <c r="D152" s="123"/>
      <c r="E152" s="123"/>
    </row>
    <row r="153" spans="1:5" s="93" customFormat="1">
      <c r="A153" s="123"/>
      <c r="B153" s="124"/>
      <c r="C153" s="123"/>
      <c r="D153" s="123"/>
      <c r="E153" s="123"/>
    </row>
    <row r="154" spans="1:5" s="93" customFormat="1">
      <c r="A154" s="123"/>
      <c r="B154" s="124"/>
      <c r="C154" s="123"/>
      <c r="D154" s="123"/>
      <c r="E154" s="123"/>
    </row>
    <row r="155" spans="1:5" s="93" customFormat="1">
      <c r="A155" s="123"/>
      <c r="B155" s="124"/>
      <c r="C155" s="123"/>
      <c r="D155" s="123"/>
      <c r="E155" s="123"/>
    </row>
    <row r="156" spans="1:5" s="93" customFormat="1">
      <c r="A156" s="123"/>
      <c r="B156" s="124"/>
      <c r="C156" s="123"/>
      <c r="D156" s="123"/>
      <c r="E156" s="123"/>
    </row>
    <row r="157" spans="1:5" s="93" customFormat="1">
      <c r="A157" s="123"/>
      <c r="B157" s="124"/>
      <c r="C157" s="123"/>
      <c r="D157" s="123"/>
      <c r="E157" s="123"/>
    </row>
    <row r="158" spans="1:5" s="93" customFormat="1">
      <c r="A158" s="123"/>
      <c r="B158" s="124"/>
      <c r="C158" s="123"/>
      <c r="D158" s="123"/>
      <c r="E158" s="123"/>
    </row>
    <row r="159" spans="1:5" s="93" customFormat="1">
      <c r="A159" s="123"/>
      <c r="B159" s="124"/>
      <c r="C159" s="123"/>
      <c r="D159" s="123"/>
      <c r="E159" s="123"/>
    </row>
    <row r="160" spans="1:5" s="93" customFormat="1">
      <c r="A160" s="123"/>
      <c r="B160" s="124"/>
      <c r="C160" s="123"/>
      <c r="D160" s="123"/>
      <c r="E160" s="123"/>
    </row>
    <row r="161" spans="1:5" s="93" customFormat="1">
      <c r="A161" s="123"/>
      <c r="B161" s="124"/>
      <c r="C161" s="123"/>
      <c r="D161" s="123"/>
      <c r="E161" s="123"/>
    </row>
    <row r="162" spans="1:5" s="93" customFormat="1">
      <c r="A162" s="123"/>
      <c r="B162" s="124"/>
      <c r="C162" s="123"/>
      <c r="D162" s="123"/>
      <c r="E162" s="123"/>
    </row>
    <row r="163" spans="1:5" s="93" customFormat="1">
      <c r="A163" s="123"/>
      <c r="B163" s="124"/>
      <c r="C163" s="123"/>
      <c r="D163" s="123"/>
      <c r="E163" s="123"/>
    </row>
    <row r="164" spans="1:5" s="93" customFormat="1">
      <c r="A164" s="123"/>
      <c r="B164" s="124"/>
      <c r="C164" s="123"/>
      <c r="D164" s="123"/>
      <c r="E164" s="123"/>
    </row>
    <row r="165" spans="1:5" s="93" customFormat="1">
      <c r="A165" s="123"/>
      <c r="B165" s="124"/>
      <c r="C165" s="123"/>
      <c r="D165" s="123"/>
      <c r="E165" s="123"/>
    </row>
    <row r="166" spans="1:5" s="93" customFormat="1">
      <c r="A166" s="123"/>
      <c r="B166" s="124"/>
      <c r="C166" s="123"/>
      <c r="D166" s="123"/>
      <c r="E166" s="123"/>
    </row>
    <row r="167" spans="1:5" s="93" customFormat="1">
      <c r="A167" s="123"/>
      <c r="B167" s="124"/>
      <c r="C167" s="123"/>
      <c r="D167" s="123"/>
      <c r="E167" s="123"/>
    </row>
    <row r="168" spans="1:5" s="93" customFormat="1">
      <c r="A168" s="123"/>
      <c r="B168" s="124"/>
      <c r="C168" s="123"/>
      <c r="D168" s="123"/>
      <c r="E168" s="123"/>
    </row>
    <row r="169" spans="1:5" s="93" customFormat="1">
      <c r="A169" s="123"/>
      <c r="B169" s="124"/>
      <c r="C169" s="123"/>
      <c r="D169" s="123"/>
      <c r="E169" s="123"/>
    </row>
    <row r="170" spans="1:5" s="93" customFormat="1">
      <c r="A170" s="123"/>
      <c r="B170" s="124"/>
      <c r="C170" s="123"/>
      <c r="D170" s="123"/>
      <c r="E170" s="123"/>
    </row>
    <row r="171" spans="1:5" s="93" customFormat="1">
      <c r="A171" s="123"/>
      <c r="B171" s="124"/>
      <c r="C171" s="123"/>
      <c r="D171" s="123"/>
      <c r="E171" s="123"/>
    </row>
    <row r="172" spans="1:5" s="93" customFormat="1">
      <c r="A172" s="123"/>
      <c r="B172" s="124"/>
      <c r="C172" s="123"/>
      <c r="D172" s="123"/>
      <c r="E172" s="123"/>
    </row>
    <row r="173" spans="1:5" s="93" customFormat="1">
      <c r="A173" s="123"/>
      <c r="B173" s="124"/>
      <c r="C173" s="123"/>
      <c r="D173" s="123"/>
      <c r="E173" s="123"/>
    </row>
    <row r="174" spans="1:5" s="93" customFormat="1">
      <c r="A174" s="123"/>
      <c r="B174" s="124"/>
      <c r="C174" s="123"/>
      <c r="D174" s="123"/>
      <c r="E174" s="123"/>
    </row>
    <row r="175" spans="1:5" s="93" customFormat="1">
      <c r="A175" s="123"/>
      <c r="B175" s="124"/>
      <c r="C175" s="123"/>
      <c r="D175" s="123"/>
      <c r="E175" s="123"/>
    </row>
    <row r="176" spans="1:5" s="93" customFormat="1">
      <c r="A176" s="123"/>
      <c r="B176" s="124"/>
      <c r="C176" s="123"/>
      <c r="D176" s="123"/>
      <c r="E176" s="123"/>
    </row>
    <row r="177" spans="1:5" s="93" customFormat="1">
      <c r="A177" s="123"/>
      <c r="B177" s="124"/>
      <c r="C177" s="123"/>
      <c r="D177" s="123"/>
      <c r="E177" s="123"/>
    </row>
    <row r="178" spans="1:5" s="93" customFormat="1">
      <c r="A178" s="123"/>
      <c r="B178" s="124"/>
      <c r="C178" s="123"/>
      <c r="D178" s="123"/>
      <c r="E178" s="123"/>
    </row>
    <row r="179" spans="1:5" s="93" customFormat="1">
      <c r="A179" s="123"/>
      <c r="B179" s="124"/>
      <c r="C179" s="123"/>
      <c r="D179" s="123"/>
      <c r="E179" s="123"/>
    </row>
    <row r="180" spans="1:5" s="93" customFormat="1">
      <c r="A180" s="123"/>
      <c r="B180" s="124"/>
      <c r="C180" s="123"/>
      <c r="D180" s="123"/>
      <c r="E180" s="123"/>
    </row>
    <row r="181" spans="1:5" s="93" customFormat="1">
      <c r="A181" s="123"/>
      <c r="B181" s="124"/>
      <c r="C181" s="123"/>
      <c r="D181" s="123"/>
      <c r="E181" s="123"/>
    </row>
    <row r="182" spans="1:5" s="93" customFormat="1">
      <c r="A182" s="123"/>
      <c r="B182" s="124"/>
      <c r="C182" s="123"/>
      <c r="D182" s="123"/>
      <c r="E182" s="123"/>
    </row>
    <row r="183" spans="1:5" s="93" customFormat="1">
      <c r="A183" s="123"/>
      <c r="B183" s="124"/>
      <c r="C183" s="123"/>
      <c r="D183" s="123"/>
      <c r="E183" s="123"/>
    </row>
    <row r="184" spans="1:5" s="93" customFormat="1">
      <c r="A184" s="123"/>
      <c r="B184" s="124"/>
      <c r="C184" s="123"/>
      <c r="D184" s="123"/>
      <c r="E184" s="123"/>
    </row>
    <row r="185" spans="1:5" s="93" customFormat="1">
      <c r="A185" s="123"/>
      <c r="B185" s="124"/>
      <c r="C185" s="123"/>
      <c r="D185" s="123"/>
      <c r="E185" s="123"/>
    </row>
    <row r="186" spans="1:5" s="93" customFormat="1">
      <c r="A186" s="123"/>
      <c r="B186" s="124"/>
      <c r="C186" s="123"/>
      <c r="D186" s="123"/>
      <c r="E186" s="123"/>
    </row>
    <row r="187" spans="1:5" s="93" customFormat="1">
      <c r="A187" s="123"/>
      <c r="B187" s="124"/>
      <c r="C187" s="123"/>
      <c r="D187" s="123"/>
      <c r="E187" s="123"/>
    </row>
    <row r="188" spans="1:5" s="93" customFormat="1">
      <c r="A188" s="123"/>
      <c r="B188" s="124"/>
      <c r="C188" s="123"/>
      <c r="D188" s="123"/>
      <c r="E188" s="123"/>
    </row>
    <row r="189" spans="1:5" s="93" customFormat="1">
      <c r="A189" s="123"/>
      <c r="B189" s="124"/>
      <c r="C189" s="123"/>
      <c r="D189" s="123"/>
      <c r="E189" s="123"/>
    </row>
    <row r="190" spans="1:5" s="93" customFormat="1">
      <c r="A190" s="123"/>
      <c r="B190" s="124"/>
      <c r="C190" s="123"/>
      <c r="D190" s="123"/>
      <c r="E190" s="123"/>
    </row>
    <row r="191" spans="1:5" s="93" customFormat="1">
      <c r="A191" s="123"/>
      <c r="B191" s="124"/>
      <c r="C191" s="123"/>
      <c r="D191" s="123"/>
      <c r="E191" s="123"/>
    </row>
    <row r="192" spans="1:5" s="93" customFormat="1">
      <c r="A192" s="123"/>
      <c r="B192" s="124"/>
      <c r="C192" s="123"/>
      <c r="D192" s="123"/>
      <c r="E192" s="123"/>
    </row>
    <row r="193" spans="1:5" s="93" customFormat="1">
      <c r="A193" s="123"/>
      <c r="B193" s="124"/>
      <c r="C193" s="123"/>
      <c r="D193" s="123"/>
      <c r="E193" s="123"/>
    </row>
    <row r="194" spans="1:5" s="93" customFormat="1">
      <c r="A194" s="123"/>
      <c r="B194" s="124"/>
      <c r="C194" s="123"/>
      <c r="D194" s="123"/>
      <c r="E194" s="123"/>
    </row>
    <row r="195" spans="1:5" s="93" customFormat="1">
      <c r="A195" s="123"/>
      <c r="B195" s="124"/>
      <c r="C195" s="123"/>
      <c r="D195" s="123"/>
      <c r="E195" s="123"/>
    </row>
    <row r="196" spans="1:5" s="93" customFormat="1">
      <c r="A196" s="123"/>
      <c r="B196" s="124"/>
      <c r="C196" s="123"/>
      <c r="D196" s="123"/>
      <c r="E196" s="123"/>
    </row>
    <row r="197" spans="1:5" s="93" customFormat="1">
      <c r="A197" s="123"/>
      <c r="B197" s="124"/>
      <c r="C197" s="123"/>
      <c r="D197" s="123"/>
      <c r="E197" s="123"/>
    </row>
    <row r="198" spans="1:5" s="93" customFormat="1">
      <c r="A198" s="123"/>
      <c r="B198" s="124"/>
      <c r="C198" s="123"/>
      <c r="D198" s="123"/>
      <c r="E198" s="123"/>
    </row>
    <row r="199" spans="1:5" s="93" customFormat="1">
      <c r="A199" s="123"/>
      <c r="B199" s="124"/>
      <c r="C199" s="123"/>
      <c r="D199" s="123"/>
      <c r="E199" s="123"/>
    </row>
    <row r="200" spans="1:5" s="93" customFormat="1">
      <c r="A200" s="123"/>
      <c r="B200" s="124"/>
      <c r="C200" s="123"/>
      <c r="D200" s="123"/>
      <c r="E200" s="123"/>
    </row>
    <row r="201" spans="1:5" s="93" customFormat="1">
      <c r="A201" s="123"/>
      <c r="B201" s="124"/>
      <c r="C201" s="123"/>
      <c r="D201" s="123"/>
      <c r="E201" s="123"/>
    </row>
    <row r="202" spans="1:5" s="93" customFormat="1">
      <c r="A202" s="123"/>
      <c r="B202" s="124"/>
      <c r="C202" s="123"/>
      <c r="D202" s="123"/>
      <c r="E202" s="123"/>
    </row>
    <row r="203" spans="1:5" s="93" customFormat="1">
      <c r="A203" s="123"/>
      <c r="B203" s="124"/>
      <c r="C203" s="123"/>
      <c r="D203" s="123"/>
      <c r="E203" s="123"/>
    </row>
    <row r="204" spans="1:5" s="93" customFormat="1">
      <c r="A204" s="123"/>
      <c r="B204" s="124"/>
      <c r="C204" s="123"/>
      <c r="D204" s="123"/>
      <c r="E204" s="123"/>
    </row>
    <row r="205" spans="1:5" s="93" customFormat="1">
      <c r="A205" s="123"/>
      <c r="B205" s="124"/>
      <c r="C205" s="123"/>
      <c r="D205" s="123"/>
      <c r="E205" s="123"/>
    </row>
    <row r="206" spans="1:5" s="93" customFormat="1">
      <c r="A206" s="123"/>
      <c r="B206" s="124"/>
      <c r="C206" s="123"/>
      <c r="D206" s="123"/>
      <c r="E206" s="123"/>
    </row>
    <row r="207" spans="1:5" s="93" customFormat="1">
      <c r="A207" s="123"/>
      <c r="B207" s="124"/>
      <c r="C207" s="123"/>
      <c r="D207" s="123"/>
      <c r="E207" s="123"/>
    </row>
    <row r="208" spans="1:5" s="93" customFormat="1">
      <c r="A208" s="123"/>
      <c r="B208" s="124"/>
      <c r="C208" s="123"/>
      <c r="D208" s="123"/>
      <c r="E208" s="123"/>
    </row>
    <row r="209" spans="1:5" s="93" customFormat="1">
      <c r="A209" s="123"/>
      <c r="B209" s="124"/>
      <c r="C209" s="123"/>
      <c r="D209" s="123"/>
      <c r="E209" s="123"/>
    </row>
    <row r="210" spans="1:5" s="93" customFormat="1">
      <c r="A210" s="123"/>
      <c r="B210" s="124"/>
      <c r="C210" s="123"/>
      <c r="D210" s="123"/>
      <c r="E210" s="123"/>
    </row>
    <row r="211" spans="1:5" s="93" customFormat="1">
      <c r="A211" s="123"/>
      <c r="B211" s="124"/>
      <c r="C211" s="123"/>
      <c r="D211" s="123"/>
      <c r="E211" s="123"/>
    </row>
    <row r="212" spans="1:5" s="93" customFormat="1">
      <c r="A212" s="123"/>
      <c r="B212" s="124"/>
      <c r="C212" s="123"/>
      <c r="D212" s="123"/>
      <c r="E212" s="123"/>
    </row>
    <row r="213" spans="1:5" s="93" customFormat="1">
      <c r="A213" s="123"/>
      <c r="B213" s="124"/>
      <c r="C213" s="123"/>
      <c r="D213" s="123"/>
      <c r="E213" s="123"/>
    </row>
    <row r="214" spans="1:5" s="93" customFormat="1">
      <c r="A214" s="123"/>
      <c r="B214" s="124"/>
      <c r="C214" s="123"/>
      <c r="D214" s="123"/>
      <c r="E214" s="123"/>
    </row>
  </sheetData>
  <mergeCells count="22">
    <mergeCell ref="A68:B68"/>
    <mergeCell ref="B1:C1"/>
    <mergeCell ref="D1:E1"/>
    <mergeCell ref="B2:E2"/>
    <mergeCell ref="C3:E3"/>
    <mergeCell ref="A6:E6"/>
    <mergeCell ref="A7:E7"/>
    <mergeCell ref="A11:B11"/>
    <mergeCell ref="A29:B29"/>
    <mergeCell ref="A35:B35"/>
    <mergeCell ref="A58:B58"/>
    <mergeCell ref="A63:B63"/>
    <mergeCell ref="A106:B106"/>
    <mergeCell ref="A110:B110"/>
    <mergeCell ref="A112:B112"/>
    <mergeCell ref="A114:B114"/>
    <mergeCell ref="A70:B70"/>
    <mergeCell ref="A72:B72"/>
    <mergeCell ref="A74:B74"/>
    <mergeCell ref="A93:B93"/>
    <mergeCell ref="A101:B101"/>
    <mergeCell ref="A104:B104"/>
  </mergeCells>
  <pageMargins left="0.51181102362204722" right="0.31496062992125984" top="0.35433070866141736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40"/>
  <sheetViews>
    <sheetView view="pageBreakPreview" zoomScale="80" zoomScaleNormal="80" zoomScaleSheetLayoutView="80" workbookViewId="0">
      <pane xSplit="7" ySplit="9" topLeftCell="H1426" activePane="bottomRight" state="frozen"/>
      <selection pane="topRight" activeCell="H1" sqref="H1"/>
      <selection pane="bottomLeft" activeCell="A10" sqref="A10"/>
      <selection pane="bottomRight" activeCell="N1432" sqref="N1432"/>
    </sheetView>
  </sheetViews>
  <sheetFormatPr defaultColWidth="9.28515625" defaultRowHeight="12.75"/>
  <cols>
    <col min="1" max="1" width="5.5703125" style="68" customWidth="1"/>
    <col min="2" max="2" width="41.7109375" style="68" customWidth="1"/>
    <col min="3" max="5" width="7.85546875" style="68" customWidth="1"/>
    <col min="6" max="6" width="13.140625" style="68" customWidth="1"/>
    <col min="7" max="7" width="7.85546875" style="68" customWidth="1"/>
    <col min="8" max="8" width="16.140625" style="68" customWidth="1"/>
    <col min="9" max="9" width="19.140625" style="68" customWidth="1"/>
    <col min="10" max="10" width="12" style="68" customWidth="1"/>
    <col min="11" max="11" width="15" style="68" customWidth="1"/>
    <col min="12" max="12" width="12.7109375" style="68" customWidth="1"/>
    <col min="13" max="244" width="9.140625" style="68" customWidth="1"/>
    <col min="245" max="16384" width="9.28515625" style="68"/>
  </cols>
  <sheetData>
    <row r="1" spans="1:10">
      <c r="B1" s="66"/>
      <c r="C1" s="66"/>
      <c r="D1" s="66"/>
      <c r="E1" s="66"/>
      <c r="F1" s="66"/>
      <c r="G1" s="66"/>
      <c r="H1" s="66"/>
      <c r="I1" s="67"/>
      <c r="J1" s="76" t="s">
        <v>883</v>
      </c>
    </row>
    <row r="2" spans="1:10">
      <c r="B2" s="69"/>
      <c r="C2" s="69"/>
      <c r="D2" s="69"/>
      <c r="E2" s="69"/>
      <c r="F2" s="69"/>
      <c r="G2" s="69"/>
      <c r="H2" s="67"/>
      <c r="I2" s="67"/>
      <c r="J2" s="76" t="s">
        <v>103</v>
      </c>
    </row>
    <row r="3" spans="1:10">
      <c r="B3" s="69"/>
      <c r="C3" s="69"/>
      <c r="D3" s="69"/>
      <c r="E3" s="69"/>
      <c r="F3" s="69"/>
      <c r="G3" s="69"/>
      <c r="H3" s="67"/>
      <c r="I3" s="67" t="s">
        <v>945</v>
      </c>
      <c r="J3" s="182" t="s">
        <v>946</v>
      </c>
    </row>
    <row r="4" spans="1:10">
      <c r="B4" s="69"/>
      <c r="C4" s="69"/>
      <c r="D4" s="69"/>
      <c r="E4" s="69"/>
      <c r="F4" s="69"/>
      <c r="G4" s="69"/>
      <c r="H4" s="67"/>
      <c r="I4" s="67"/>
      <c r="J4" s="76"/>
    </row>
    <row r="5" spans="1:10" ht="24.75" customHeight="1">
      <c r="A5" s="170" t="s">
        <v>884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B6" s="172"/>
      <c r="C6" s="172"/>
      <c r="D6" s="172"/>
      <c r="E6" s="172"/>
      <c r="F6" s="172"/>
      <c r="G6" s="172"/>
      <c r="H6" s="172"/>
      <c r="I6" s="136"/>
    </row>
    <row r="7" spans="1:10">
      <c r="B7" s="137"/>
      <c r="C7" s="137"/>
      <c r="D7" s="66"/>
      <c r="E7" s="137"/>
      <c r="F7" s="137"/>
      <c r="G7" s="137"/>
      <c r="H7" s="74"/>
      <c r="J7" s="74" t="s">
        <v>218</v>
      </c>
    </row>
    <row r="8" spans="1:10" ht="25.5">
      <c r="A8" s="72" t="s">
        <v>882</v>
      </c>
      <c r="B8" s="138" t="s">
        <v>3</v>
      </c>
      <c r="C8" s="138" t="s">
        <v>8</v>
      </c>
      <c r="D8" s="138" t="s">
        <v>369</v>
      </c>
      <c r="E8" s="138" t="s">
        <v>5</v>
      </c>
      <c r="F8" s="138" t="s">
        <v>6</v>
      </c>
      <c r="G8" s="138" t="s">
        <v>7</v>
      </c>
      <c r="H8" s="139" t="s">
        <v>370</v>
      </c>
      <c r="I8" s="139" t="s">
        <v>885</v>
      </c>
      <c r="J8" s="77" t="s">
        <v>209</v>
      </c>
    </row>
    <row r="9" spans="1:10">
      <c r="A9" s="73">
        <v>1</v>
      </c>
      <c r="B9" s="138">
        <v>2</v>
      </c>
      <c r="C9" s="138">
        <v>3</v>
      </c>
      <c r="D9" s="138">
        <v>4</v>
      </c>
      <c r="E9" s="138">
        <v>5</v>
      </c>
      <c r="F9" s="138">
        <v>6</v>
      </c>
      <c r="G9" s="138">
        <v>7</v>
      </c>
      <c r="H9" s="139">
        <v>8</v>
      </c>
      <c r="I9" s="139">
        <v>9</v>
      </c>
      <c r="J9" s="73">
        <v>10</v>
      </c>
    </row>
    <row r="10" spans="1:10" ht="22.5" customHeight="1">
      <c r="A10" s="73" t="s">
        <v>82</v>
      </c>
      <c r="B10" s="140" t="s">
        <v>881</v>
      </c>
      <c r="C10" s="140">
        <v>11</v>
      </c>
      <c r="D10" s="141">
        <v>0</v>
      </c>
      <c r="E10" s="141">
        <v>0</v>
      </c>
      <c r="F10" s="142" t="s">
        <v>371</v>
      </c>
      <c r="G10" s="143" t="s">
        <v>372</v>
      </c>
      <c r="H10" s="144">
        <f>H11</f>
        <v>25741.300000000003</v>
      </c>
      <c r="I10" s="144">
        <f>I11</f>
        <v>25740.400000000001</v>
      </c>
      <c r="J10" s="131">
        <f>I10/H10*100</f>
        <v>99.996503673085655</v>
      </c>
    </row>
    <row r="11" spans="1:10">
      <c r="A11" s="71"/>
      <c r="B11" s="145" t="s">
        <v>83</v>
      </c>
      <c r="C11" s="145">
        <v>11</v>
      </c>
      <c r="D11" s="146">
        <v>1</v>
      </c>
      <c r="E11" s="146">
        <v>0</v>
      </c>
      <c r="F11" s="147" t="s">
        <v>371</v>
      </c>
      <c r="G11" s="148" t="s">
        <v>372</v>
      </c>
      <c r="H11" s="149">
        <f>H12+H37+H53</f>
        <v>25741.300000000003</v>
      </c>
      <c r="I11" s="149">
        <f>I12+I37+I53</f>
        <v>25740.400000000001</v>
      </c>
      <c r="J11" s="78">
        <f>I11/H11*100</f>
        <v>99.996503673085655</v>
      </c>
    </row>
    <row r="12" spans="1:10" ht="51">
      <c r="A12" s="71"/>
      <c r="B12" s="145" t="s">
        <v>90</v>
      </c>
      <c r="C12" s="145">
        <v>11</v>
      </c>
      <c r="D12" s="146">
        <v>1</v>
      </c>
      <c r="E12" s="146">
        <v>3</v>
      </c>
      <c r="F12" s="147" t="s">
        <v>371</v>
      </c>
      <c r="G12" s="148" t="s">
        <v>372</v>
      </c>
      <c r="H12" s="150">
        <f>H13</f>
        <v>16558.100000000002</v>
      </c>
      <c r="I12" s="150">
        <f>I13</f>
        <v>16557.2</v>
      </c>
      <c r="J12" s="78">
        <f>I12/H12*100</f>
        <v>99.994564593763769</v>
      </c>
    </row>
    <row r="13" spans="1:10" ht="51">
      <c r="A13" s="71"/>
      <c r="B13" s="145" t="s">
        <v>81</v>
      </c>
      <c r="C13" s="145">
        <v>11</v>
      </c>
      <c r="D13" s="146">
        <v>1</v>
      </c>
      <c r="E13" s="146">
        <v>3</v>
      </c>
      <c r="F13" s="147" t="s">
        <v>373</v>
      </c>
      <c r="G13" s="148" t="s">
        <v>372</v>
      </c>
      <c r="H13" s="149">
        <f>H14</f>
        <v>16558.100000000002</v>
      </c>
      <c r="I13" s="149">
        <f>I14</f>
        <v>16557.2</v>
      </c>
      <c r="J13" s="78"/>
    </row>
    <row r="14" spans="1:10" ht="38.25">
      <c r="A14" s="71"/>
      <c r="B14" s="145" t="s">
        <v>374</v>
      </c>
      <c r="C14" s="145">
        <v>11</v>
      </c>
      <c r="D14" s="146">
        <v>1</v>
      </c>
      <c r="E14" s="146">
        <v>3</v>
      </c>
      <c r="F14" s="147" t="s">
        <v>375</v>
      </c>
      <c r="G14" s="148" t="s">
        <v>372</v>
      </c>
      <c r="H14" s="149">
        <f>H15+H25+H31</f>
        <v>16558.100000000002</v>
      </c>
      <c r="I14" s="149">
        <f>I15+I25+I31</f>
        <v>16557.2</v>
      </c>
      <c r="J14" s="78"/>
    </row>
    <row r="15" spans="1:10">
      <c r="A15" s="71"/>
      <c r="B15" s="145" t="s">
        <v>101</v>
      </c>
      <c r="C15" s="145">
        <v>11</v>
      </c>
      <c r="D15" s="146">
        <v>1</v>
      </c>
      <c r="E15" s="146">
        <v>3</v>
      </c>
      <c r="F15" s="147" t="s">
        <v>376</v>
      </c>
      <c r="G15" s="148" t="s">
        <v>372</v>
      </c>
      <c r="H15" s="149">
        <f>H16</f>
        <v>8628</v>
      </c>
      <c r="I15" s="149">
        <f>I16</f>
        <v>8627.1</v>
      </c>
      <c r="J15" s="78"/>
    </row>
    <row r="16" spans="1:10" ht="25.5">
      <c r="A16" s="71"/>
      <c r="B16" s="145" t="s">
        <v>102</v>
      </c>
      <c r="C16" s="145">
        <v>11</v>
      </c>
      <c r="D16" s="146">
        <v>1</v>
      </c>
      <c r="E16" s="146">
        <v>3</v>
      </c>
      <c r="F16" s="147" t="s">
        <v>377</v>
      </c>
      <c r="G16" s="148" t="s">
        <v>372</v>
      </c>
      <c r="H16" s="149">
        <f>H17+H22</f>
        <v>8628</v>
      </c>
      <c r="I16" s="149">
        <f>I17+I22</f>
        <v>8627.1</v>
      </c>
      <c r="J16" s="78"/>
    </row>
    <row r="17" spans="1:10" ht="63.75">
      <c r="A17" s="71"/>
      <c r="B17" s="145" t="s">
        <v>50</v>
      </c>
      <c r="C17" s="145">
        <v>11</v>
      </c>
      <c r="D17" s="146">
        <v>1</v>
      </c>
      <c r="E17" s="146">
        <v>3</v>
      </c>
      <c r="F17" s="147" t="s">
        <v>377</v>
      </c>
      <c r="G17" s="148" t="s">
        <v>51</v>
      </c>
      <c r="H17" s="149">
        <f>H18</f>
        <v>8608.2000000000007</v>
      </c>
      <c r="I17" s="149">
        <f>I18</f>
        <v>8608.1</v>
      </c>
      <c r="J17" s="78"/>
    </row>
    <row r="18" spans="1:10" ht="25.5">
      <c r="A18" s="71"/>
      <c r="B18" s="145" t="s">
        <v>85</v>
      </c>
      <c r="C18" s="145">
        <v>11</v>
      </c>
      <c r="D18" s="146">
        <v>1</v>
      </c>
      <c r="E18" s="146">
        <v>3</v>
      </c>
      <c r="F18" s="147" t="s">
        <v>377</v>
      </c>
      <c r="G18" s="148" t="s">
        <v>86</v>
      </c>
      <c r="H18" s="149">
        <f>H19+H20+H21</f>
        <v>8608.2000000000007</v>
      </c>
      <c r="I18" s="149">
        <f>I19+I20+I21</f>
        <v>8608.1</v>
      </c>
      <c r="J18" s="78"/>
    </row>
    <row r="19" spans="1:10" ht="25.5">
      <c r="A19" s="71"/>
      <c r="B19" s="145" t="s">
        <v>378</v>
      </c>
      <c r="C19" s="145">
        <v>11</v>
      </c>
      <c r="D19" s="146">
        <v>1</v>
      </c>
      <c r="E19" s="146">
        <v>3</v>
      </c>
      <c r="F19" s="147" t="s">
        <v>377</v>
      </c>
      <c r="G19" s="148" t="s">
        <v>87</v>
      </c>
      <c r="H19" s="149">
        <v>6698.5</v>
      </c>
      <c r="I19" s="149">
        <v>6698.5</v>
      </c>
      <c r="J19" s="78"/>
    </row>
    <row r="20" spans="1:10" ht="38.25">
      <c r="A20" s="71"/>
      <c r="B20" s="145" t="s">
        <v>88</v>
      </c>
      <c r="C20" s="145">
        <v>11</v>
      </c>
      <c r="D20" s="146">
        <v>1</v>
      </c>
      <c r="E20" s="146">
        <v>3</v>
      </c>
      <c r="F20" s="147" t="s">
        <v>377</v>
      </c>
      <c r="G20" s="148" t="s">
        <v>89</v>
      </c>
      <c r="H20" s="149">
        <v>592.5</v>
      </c>
      <c r="I20" s="149">
        <v>592.4</v>
      </c>
      <c r="J20" s="78"/>
    </row>
    <row r="21" spans="1:10" ht="51">
      <c r="A21" s="71"/>
      <c r="B21" s="145" t="s">
        <v>379</v>
      </c>
      <c r="C21" s="145">
        <v>11</v>
      </c>
      <c r="D21" s="146">
        <v>1</v>
      </c>
      <c r="E21" s="146">
        <v>3</v>
      </c>
      <c r="F21" s="147" t="s">
        <v>377</v>
      </c>
      <c r="G21" s="148" t="s">
        <v>380</v>
      </c>
      <c r="H21" s="149">
        <v>1317.2</v>
      </c>
      <c r="I21" s="149">
        <v>1317.2</v>
      </c>
      <c r="J21" s="78"/>
    </row>
    <row r="22" spans="1:10">
      <c r="A22" s="71"/>
      <c r="B22" s="145" t="s">
        <v>64</v>
      </c>
      <c r="C22" s="145">
        <v>11</v>
      </c>
      <c r="D22" s="146">
        <v>1</v>
      </c>
      <c r="E22" s="146">
        <v>3</v>
      </c>
      <c r="F22" s="147" t="s">
        <v>377</v>
      </c>
      <c r="G22" s="148" t="s">
        <v>65</v>
      </c>
      <c r="H22" s="149">
        <f>H23</f>
        <v>19.8</v>
      </c>
      <c r="I22" s="149">
        <f>I23</f>
        <v>19</v>
      </c>
      <c r="J22" s="78"/>
    </row>
    <row r="23" spans="1:10">
      <c r="A23" s="71"/>
      <c r="B23" s="145" t="s">
        <v>381</v>
      </c>
      <c r="C23" s="145">
        <v>11</v>
      </c>
      <c r="D23" s="146">
        <v>1</v>
      </c>
      <c r="E23" s="146">
        <v>3</v>
      </c>
      <c r="F23" s="147" t="s">
        <v>377</v>
      </c>
      <c r="G23" s="148" t="s">
        <v>66</v>
      </c>
      <c r="H23" s="149">
        <f>H24</f>
        <v>19.8</v>
      </c>
      <c r="I23" s="149">
        <f>I24</f>
        <v>19</v>
      </c>
      <c r="J23" s="78"/>
    </row>
    <row r="24" spans="1:10">
      <c r="A24" s="71"/>
      <c r="B24" s="145" t="s">
        <v>382</v>
      </c>
      <c r="C24" s="145">
        <v>11</v>
      </c>
      <c r="D24" s="146">
        <v>1</v>
      </c>
      <c r="E24" s="146">
        <v>3</v>
      </c>
      <c r="F24" s="147" t="s">
        <v>377</v>
      </c>
      <c r="G24" s="148" t="s">
        <v>383</v>
      </c>
      <c r="H24" s="149">
        <v>19.8</v>
      </c>
      <c r="I24" s="149">
        <v>19</v>
      </c>
      <c r="J24" s="78"/>
    </row>
    <row r="25" spans="1:10" ht="25.5">
      <c r="A25" s="71"/>
      <c r="B25" s="145" t="s">
        <v>384</v>
      </c>
      <c r="C25" s="145">
        <v>11</v>
      </c>
      <c r="D25" s="146">
        <v>1</v>
      </c>
      <c r="E25" s="146">
        <v>3</v>
      </c>
      <c r="F25" s="147" t="s">
        <v>385</v>
      </c>
      <c r="G25" s="148" t="s">
        <v>372</v>
      </c>
      <c r="H25" s="149">
        <f>H26</f>
        <v>3978.7000000000003</v>
      </c>
      <c r="I25" s="149">
        <f>I26</f>
        <v>3978.7000000000003</v>
      </c>
      <c r="J25" s="78"/>
    </row>
    <row r="26" spans="1:10" ht="63.75">
      <c r="A26" s="71"/>
      <c r="B26" s="145" t="s">
        <v>50</v>
      </c>
      <c r="C26" s="145">
        <v>11</v>
      </c>
      <c r="D26" s="146">
        <v>1</v>
      </c>
      <c r="E26" s="146">
        <v>3</v>
      </c>
      <c r="F26" s="147" t="s">
        <v>385</v>
      </c>
      <c r="G26" s="148" t="s">
        <v>51</v>
      </c>
      <c r="H26" s="149">
        <f>H27</f>
        <v>3978.7000000000003</v>
      </c>
      <c r="I26" s="149">
        <f>I27</f>
        <v>3978.7000000000003</v>
      </c>
      <c r="J26" s="78"/>
    </row>
    <row r="27" spans="1:10" ht="25.5">
      <c r="A27" s="71"/>
      <c r="B27" s="145" t="s">
        <v>85</v>
      </c>
      <c r="C27" s="145">
        <v>11</v>
      </c>
      <c r="D27" s="146">
        <v>1</v>
      </c>
      <c r="E27" s="146">
        <v>3</v>
      </c>
      <c r="F27" s="147" t="s">
        <v>385</v>
      </c>
      <c r="G27" s="148" t="s">
        <v>86</v>
      </c>
      <c r="H27" s="149">
        <f>H28+H29+H30</f>
        <v>3978.7000000000003</v>
      </c>
      <c r="I27" s="149">
        <f>I28+I29+I30</f>
        <v>3978.7000000000003</v>
      </c>
      <c r="J27" s="78"/>
    </row>
    <row r="28" spans="1:10" ht="25.5">
      <c r="A28" s="71"/>
      <c r="B28" s="145" t="s">
        <v>378</v>
      </c>
      <c r="C28" s="145">
        <v>11</v>
      </c>
      <c r="D28" s="146">
        <v>1</v>
      </c>
      <c r="E28" s="146">
        <v>3</v>
      </c>
      <c r="F28" s="147" t="s">
        <v>385</v>
      </c>
      <c r="G28" s="148" t="s">
        <v>87</v>
      </c>
      <c r="H28" s="149">
        <v>3310.3</v>
      </c>
      <c r="I28" s="149">
        <v>3310.3</v>
      </c>
      <c r="J28" s="78"/>
    </row>
    <row r="29" spans="1:10" ht="38.25">
      <c r="A29" s="71"/>
      <c r="B29" s="145" t="s">
        <v>88</v>
      </c>
      <c r="C29" s="145">
        <v>11</v>
      </c>
      <c r="D29" s="146">
        <v>1</v>
      </c>
      <c r="E29" s="146">
        <v>3</v>
      </c>
      <c r="F29" s="147" t="s">
        <v>385</v>
      </c>
      <c r="G29" s="148" t="s">
        <v>89</v>
      </c>
      <c r="H29" s="149">
        <v>39.299999999999997</v>
      </c>
      <c r="I29" s="149">
        <v>39.299999999999997</v>
      </c>
      <c r="J29" s="78"/>
    </row>
    <row r="30" spans="1:10" ht="51">
      <c r="A30" s="71"/>
      <c r="B30" s="145" t="s">
        <v>379</v>
      </c>
      <c r="C30" s="145">
        <v>11</v>
      </c>
      <c r="D30" s="146">
        <v>1</v>
      </c>
      <c r="E30" s="146">
        <v>3</v>
      </c>
      <c r="F30" s="147" t="s">
        <v>385</v>
      </c>
      <c r="G30" s="148" t="s">
        <v>380</v>
      </c>
      <c r="H30" s="149">
        <v>629.1</v>
      </c>
      <c r="I30" s="149">
        <v>629.1</v>
      </c>
      <c r="J30" s="78"/>
    </row>
    <row r="31" spans="1:10" ht="25.5">
      <c r="A31" s="71"/>
      <c r="B31" s="145" t="s">
        <v>92</v>
      </c>
      <c r="C31" s="145">
        <v>11</v>
      </c>
      <c r="D31" s="146">
        <v>1</v>
      </c>
      <c r="E31" s="146">
        <v>3</v>
      </c>
      <c r="F31" s="147" t="s">
        <v>386</v>
      </c>
      <c r="G31" s="148" t="s">
        <v>372</v>
      </c>
      <c r="H31" s="149">
        <f>H32</f>
        <v>3951.4</v>
      </c>
      <c r="I31" s="149">
        <f>I32</f>
        <v>3951.4</v>
      </c>
      <c r="J31" s="78"/>
    </row>
    <row r="32" spans="1:10" ht="63.75">
      <c r="A32" s="71"/>
      <c r="B32" s="145" t="s">
        <v>50</v>
      </c>
      <c r="C32" s="145">
        <v>11</v>
      </c>
      <c r="D32" s="146">
        <v>1</v>
      </c>
      <c r="E32" s="146">
        <v>3</v>
      </c>
      <c r="F32" s="147" t="s">
        <v>386</v>
      </c>
      <c r="G32" s="148" t="s">
        <v>51</v>
      </c>
      <c r="H32" s="149">
        <f>H33</f>
        <v>3951.4</v>
      </c>
      <c r="I32" s="149">
        <f>I33</f>
        <v>3951.4</v>
      </c>
      <c r="J32" s="78"/>
    </row>
    <row r="33" spans="1:10" ht="25.5">
      <c r="A33" s="71"/>
      <c r="B33" s="145" t="s">
        <v>85</v>
      </c>
      <c r="C33" s="145">
        <v>11</v>
      </c>
      <c r="D33" s="146">
        <v>1</v>
      </c>
      <c r="E33" s="146">
        <v>3</v>
      </c>
      <c r="F33" s="147" t="s">
        <v>386</v>
      </c>
      <c r="G33" s="148" t="s">
        <v>86</v>
      </c>
      <c r="H33" s="149">
        <f>H34+H35+H36</f>
        <v>3951.4</v>
      </c>
      <c r="I33" s="149">
        <f>I34+I35+I36</f>
        <v>3951.4</v>
      </c>
      <c r="J33" s="78"/>
    </row>
    <row r="34" spans="1:10" ht="25.5">
      <c r="A34" s="71"/>
      <c r="B34" s="145" t="s">
        <v>378</v>
      </c>
      <c r="C34" s="145">
        <v>11</v>
      </c>
      <c r="D34" s="146">
        <v>1</v>
      </c>
      <c r="E34" s="146">
        <v>3</v>
      </c>
      <c r="F34" s="147" t="s">
        <v>386</v>
      </c>
      <c r="G34" s="148" t="s">
        <v>87</v>
      </c>
      <c r="H34" s="149">
        <v>3230.5</v>
      </c>
      <c r="I34" s="149">
        <v>3230.5</v>
      </c>
      <c r="J34" s="78"/>
    </row>
    <row r="35" spans="1:10" ht="38.25">
      <c r="A35" s="71"/>
      <c r="B35" s="145" t="s">
        <v>88</v>
      </c>
      <c r="C35" s="145">
        <v>11</v>
      </c>
      <c r="D35" s="146">
        <v>1</v>
      </c>
      <c r="E35" s="146">
        <v>3</v>
      </c>
      <c r="F35" s="147" t="s">
        <v>386</v>
      </c>
      <c r="G35" s="148" t="s">
        <v>89</v>
      </c>
      <c r="H35" s="149">
        <v>28.9</v>
      </c>
      <c r="I35" s="149">
        <v>28.9</v>
      </c>
      <c r="J35" s="78"/>
    </row>
    <row r="36" spans="1:10" ht="51">
      <c r="A36" s="71"/>
      <c r="B36" s="145" t="s">
        <v>379</v>
      </c>
      <c r="C36" s="145">
        <v>11</v>
      </c>
      <c r="D36" s="146">
        <v>1</v>
      </c>
      <c r="E36" s="146">
        <v>3</v>
      </c>
      <c r="F36" s="147" t="s">
        <v>386</v>
      </c>
      <c r="G36" s="148" t="s">
        <v>380</v>
      </c>
      <c r="H36" s="149">
        <v>692</v>
      </c>
      <c r="I36" s="149">
        <v>692</v>
      </c>
      <c r="J36" s="78"/>
    </row>
    <row r="37" spans="1:10" ht="38.25">
      <c r="A37" s="71"/>
      <c r="B37" s="145" t="s">
        <v>93</v>
      </c>
      <c r="C37" s="145">
        <v>11</v>
      </c>
      <c r="D37" s="146">
        <v>1</v>
      </c>
      <c r="E37" s="146">
        <v>6</v>
      </c>
      <c r="F37" s="147" t="s">
        <v>371</v>
      </c>
      <c r="G37" s="148" t="s">
        <v>372</v>
      </c>
      <c r="H37" s="149">
        <f t="shared" ref="H37:I39" si="0">H38</f>
        <v>9129.5</v>
      </c>
      <c r="I37" s="149">
        <f t="shared" si="0"/>
        <v>9129.5</v>
      </c>
      <c r="J37" s="78">
        <f>I37/H37*100</f>
        <v>100</v>
      </c>
    </row>
    <row r="38" spans="1:10" ht="51">
      <c r="A38" s="71"/>
      <c r="B38" s="145" t="s">
        <v>81</v>
      </c>
      <c r="C38" s="145">
        <v>11</v>
      </c>
      <c r="D38" s="146">
        <v>1</v>
      </c>
      <c r="E38" s="146">
        <v>6</v>
      </c>
      <c r="F38" s="147" t="s">
        <v>373</v>
      </c>
      <c r="G38" s="148" t="s">
        <v>372</v>
      </c>
      <c r="H38" s="149">
        <f t="shared" si="0"/>
        <v>9129.5</v>
      </c>
      <c r="I38" s="149">
        <f t="shared" si="0"/>
        <v>9129.5</v>
      </c>
      <c r="J38" s="78"/>
    </row>
    <row r="39" spans="1:10" ht="38.25">
      <c r="A39" s="71"/>
      <c r="B39" s="145" t="s">
        <v>374</v>
      </c>
      <c r="C39" s="145">
        <v>11</v>
      </c>
      <c r="D39" s="146">
        <v>1</v>
      </c>
      <c r="E39" s="146">
        <v>6</v>
      </c>
      <c r="F39" s="147" t="s">
        <v>375</v>
      </c>
      <c r="G39" s="148" t="s">
        <v>372</v>
      </c>
      <c r="H39" s="150">
        <f t="shared" si="0"/>
        <v>9129.5</v>
      </c>
      <c r="I39" s="150">
        <f t="shared" si="0"/>
        <v>9129.5</v>
      </c>
      <c r="J39" s="78"/>
    </row>
    <row r="40" spans="1:10">
      <c r="A40" s="71"/>
      <c r="B40" s="145" t="s">
        <v>101</v>
      </c>
      <c r="C40" s="145">
        <v>11</v>
      </c>
      <c r="D40" s="146">
        <v>1</v>
      </c>
      <c r="E40" s="146">
        <v>6</v>
      </c>
      <c r="F40" s="147" t="s">
        <v>376</v>
      </c>
      <c r="G40" s="148" t="s">
        <v>372</v>
      </c>
      <c r="H40" s="149">
        <f>H41+H47</f>
        <v>9129.5</v>
      </c>
      <c r="I40" s="149">
        <f>I41+I47</f>
        <v>9129.5</v>
      </c>
      <c r="J40" s="78"/>
    </row>
    <row r="41" spans="1:10" ht="25.5">
      <c r="A41" s="71"/>
      <c r="B41" s="145" t="s">
        <v>102</v>
      </c>
      <c r="C41" s="145">
        <v>11</v>
      </c>
      <c r="D41" s="146">
        <v>1</v>
      </c>
      <c r="E41" s="146">
        <v>6</v>
      </c>
      <c r="F41" s="147" t="s">
        <v>377</v>
      </c>
      <c r="G41" s="148" t="s">
        <v>372</v>
      </c>
      <c r="H41" s="149">
        <f>H42</f>
        <v>5838.4</v>
      </c>
      <c r="I41" s="149">
        <f>I42</f>
        <v>5838.4</v>
      </c>
      <c r="J41" s="78"/>
    </row>
    <row r="42" spans="1:10" ht="63.75">
      <c r="A42" s="71"/>
      <c r="B42" s="145" t="s">
        <v>50</v>
      </c>
      <c r="C42" s="145">
        <v>11</v>
      </c>
      <c r="D42" s="146">
        <v>1</v>
      </c>
      <c r="E42" s="146">
        <v>6</v>
      </c>
      <c r="F42" s="147" t="s">
        <v>377</v>
      </c>
      <c r="G42" s="148" t="s">
        <v>51</v>
      </c>
      <c r="H42" s="149">
        <f>H43</f>
        <v>5838.4</v>
      </c>
      <c r="I42" s="149">
        <f>I43</f>
        <v>5838.4</v>
      </c>
      <c r="J42" s="78"/>
    </row>
    <row r="43" spans="1:10" ht="25.5">
      <c r="A43" s="71"/>
      <c r="B43" s="145" t="s">
        <v>85</v>
      </c>
      <c r="C43" s="145">
        <v>11</v>
      </c>
      <c r="D43" s="146">
        <v>1</v>
      </c>
      <c r="E43" s="146">
        <v>6</v>
      </c>
      <c r="F43" s="147" t="s">
        <v>377</v>
      </c>
      <c r="G43" s="148" t="s">
        <v>86</v>
      </c>
      <c r="H43" s="149">
        <f>H44+H45+H46</f>
        <v>5838.4</v>
      </c>
      <c r="I43" s="149">
        <f>I44+I45+I46</f>
        <v>5838.4</v>
      </c>
      <c r="J43" s="78"/>
    </row>
    <row r="44" spans="1:10" ht="25.5">
      <c r="A44" s="71"/>
      <c r="B44" s="145" t="s">
        <v>378</v>
      </c>
      <c r="C44" s="145">
        <v>11</v>
      </c>
      <c r="D44" s="146">
        <v>1</v>
      </c>
      <c r="E44" s="146">
        <v>6</v>
      </c>
      <c r="F44" s="147" t="s">
        <v>377</v>
      </c>
      <c r="G44" s="148" t="s">
        <v>87</v>
      </c>
      <c r="H44" s="149">
        <v>4291.8999999999996</v>
      </c>
      <c r="I44" s="149">
        <v>4291.8999999999996</v>
      </c>
      <c r="J44" s="78"/>
    </row>
    <row r="45" spans="1:10" ht="38.25">
      <c r="A45" s="71"/>
      <c r="B45" s="145" t="s">
        <v>88</v>
      </c>
      <c r="C45" s="145">
        <v>11</v>
      </c>
      <c r="D45" s="146">
        <v>1</v>
      </c>
      <c r="E45" s="146">
        <v>6</v>
      </c>
      <c r="F45" s="147" t="s">
        <v>377</v>
      </c>
      <c r="G45" s="148" t="s">
        <v>89</v>
      </c>
      <c r="H45" s="149">
        <v>317.8</v>
      </c>
      <c r="I45" s="149">
        <v>317.8</v>
      </c>
      <c r="J45" s="78"/>
    </row>
    <row r="46" spans="1:10" ht="51">
      <c r="A46" s="71"/>
      <c r="B46" s="145" t="s">
        <v>379</v>
      </c>
      <c r="C46" s="145">
        <v>11</v>
      </c>
      <c r="D46" s="146">
        <v>1</v>
      </c>
      <c r="E46" s="146">
        <v>6</v>
      </c>
      <c r="F46" s="147" t="s">
        <v>377</v>
      </c>
      <c r="G46" s="148" t="s">
        <v>380</v>
      </c>
      <c r="H46" s="149">
        <v>1228.7</v>
      </c>
      <c r="I46" s="149">
        <v>1228.7</v>
      </c>
      <c r="J46" s="78"/>
    </row>
    <row r="47" spans="1:10" ht="25.5">
      <c r="A47" s="71"/>
      <c r="B47" s="145" t="s">
        <v>95</v>
      </c>
      <c r="C47" s="145">
        <v>11</v>
      </c>
      <c r="D47" s="146">
        <v>1</v>
      </c>
      <c r="E47" s="146">
        <v>6</v>
      </c>
      <c r="F47" s="147" t="s">
        <v>387</v>
      </c>
      <c r="G47" s="148" t="s">
        <v>372</v>
      </c>
      <c r="H47" s="149">
        <f>H48</f>
        <v>3291.1</v>
      </c>
      <c r="I47" s="149">
        <f>I48</f>
        <v>3291.1</v>
      </c>
      <c r="J47" s="78"/>
    </row>
    <row r="48" spans="1:10" ht="63.75">
      <c r="A48" s="71"/>
      <c r="B48" s="145" t="s">
        <v>50</v>
      </c>
      <c r="C48" s="145">
        <v>11</v>
      </c>
      <c r="D48" s="146">
        <v>1</v>
      </c>
      <c r="E48" s="146">
        <v>6</v>
      </c>
      <c r="F48" s="147" t="s">
        <v>387</v>
      </c>
      <c r="G48" s="148" t="s">
        <v>51</v>
      </c>
      <c r="H48" s="149">
        <f>H49</f>
        <v>3291.1</v>
      </c>
      <c r="I48" s="149">
        <f>I49</f>
        <v>3291.1</v>
      </c>
      <c r="J48" s="78"/>
    </row>
    <row r="49" spans="1:10" ht="25.5">
      <c r="A49" s="71"/>
      <c r="B49" s="145" t="s">
        <v>85</v>
      </c>
      <c r="C49" s="145">
        <v>11</v>
      </c>
      <c r="D49" s="146">
        <v>1</v>
      </c>
      <c r="E49" s="146">
        <v>6</v>
      </c>
      <c r="F49" s="147" t="s">
        <v>387</v>
      </c>
      <c r="G49" s="148" t="s">
        <v>86</v>
      </c>
      <c r="H49" s="149">
        <f>H50+H51+H52</f>
        <v>3291.1</v>
      </c>
      <c r="I49" s="149">
        <f>I50+I51+I52</f>
        <v>3291.1</v>
      </c>
      <c r="J49" s="78"/>
    </row>
    <row r="50" spans="1:10" ht="25.5">
      <c r="A50" s="71"/>
      <c r="B50" s="145" t="s">
        <v>378</v>
      </c>
      <c r="C50" s="145">
        <v>11</v>
      </c>
      <c r="D50" s="146">
        <v>1</v>
      </c>
      <c r="E50" s="146">
        <v>6</v>
      </c>
      <c r="F50" s="147" t="s">
        <v>387</v>
      </c>
      <c r="G50" s="148" t="s">
        <v>87</v>
      </c>
      <c r="H50" s="149">
        <v>2383.1</v>
      </c>
      <c r="I50" s="149">
        <v>2383.1</v>
      </c>
      <c r="J50" s="78"/>
    </row>
    <row r="51" spans="1:10" ht="38.25">
      <c r="A51" s="71"/>
      <c r="B51" s="145" t="s">
        <v>88</v>
      </c>
      <c r="C51" s="145">
        <v>11</v>
      </c>
      <c r="D51" s="146">
        <v>1</v>
      </c>
      <c r="E51" s="146">
        <v>6</v>
      </c>
      <c r="F51" s="147" t="s">
        <v>387</v>
      </c>
      <c r="G51" s="148" t="s">
        <v>89</v>
      </c>
      <c r="H51" s="149">
        <v>20.100000000000001</v>
      </c>
      <c r="I51" s="149">
        <v>20.100000000000001</v>
      </c>
      <c r="J51" s="78"/>
    </row>
    <row r="52" spans="1:10" ht="51">
      <c r="A52" s="71"/>
      <c r="B52" s="145" t="s">
        <v>379</v>
      </c>
      <c r="C52" s="145">
        <v>11</v>
      </c>
      <c r="D52" s="146">
        <v>1</v>
      </c>
      <c r="E52" s="146">
        <v>6</v>
      </c>
      <c r="F52" s="147" t="s">
        <v>387</v>
      </c>
      <c r="G52" s="148" t="s">
        <v>380</v>
      </c>
      <c r="H52" s="149">
        <v>887.9</v>
      </c>
      <c r="I52" s="149">
        <v>887.9</v>
      </c>
      <c r="J52" s="78"/>
    </row>
    <row r="53" spans="1:10">
      <c r="A53" s="71"/>
      <c r="B53" s="145" t="s">
        <v>99</v>
      </c>
      <c r="C53" s="145">
        <v>11</v>
      </c>
      <c r="D53" s="146">
        <v>1</v>
      </c>
      <c r="E53" s="146">
        <v>13</v>
      </c>
      <c r="F53" s="147" t="s">
        <v>371</v>
      </c>
      <c r="G53" s="148" t="s">
        <v>372</v>
      </c>
      <c r="H53" s="149">
        <f t="shared" ref="H53:I59" si="1">H54</f>
        <v>53.7</v>
      </c>
      <c r="I53" s="149">
        <f t="shared" si="1"/>
        <v>53.7</v>
      </c>
      <c r="J53" s="78">
        <f>I53/H53*100</f>
        <v>100</v>
      </c>
    </row>
    <row r="54" spans="1:10" ht="51">
      <c r="A54" s="71"/>
      <c r="B54" s="145" t="s">
        <v>81</v>
      </c>
      <c r="C54" s="145">
        <v>11</v>
      </c>
      <c r="D54" s="146">
        <v>1</v>
      </c>
      <c r="E54" s="146">
        <v>13</v>
      </c>
      <c r="F54" s="147" t="s">
        <v>373</v>
      </c>
      <c r="G54" s="148" t="s">
        <v>372</v>
      </c>
      <c r="H54" s="149">
        <f t="shared" si="1"/>
        <v>53.7</v>
      </c>
      <c r="I54" s="149">
        <f t="shared" si="1"/>
        <v>53.7</v>
      </c>
      <c r="J54" s="78"/>
    </row>
    <row r="55" spans="1:10" ht="25.5">
      <c r="A55" s="71"/>
      <c r="B55" s="145" t="s">
        <v>388</v>
      </c>
      <c r="C55" s="145">
        <v>11</v>
      </c>
      <c r="D55" s="146">
        <v>1</v>
      </c>
      <c r="E55" s="146">
        <v>13</v>
      </c>
      <c r="F55" s="147" t="s">
        <v>389</v>
      </c>
      <c r="G55" s="148" t="s">
        <v>372</v>
      </c>
      <c r="H55" s="149">
        <f t="shared" si="1"/>
        <v>53.7</v>
      </c>
      <c r="I55" s="149">
        <f t="shared" si="1"/>
        <v>53.7</v>
      </c>
      <c r="J55" s="78"/>
    </row>
    <row r="56" spans="1:10">
      <c r="A56" s="71"/>
      <c r="B56" s="145" t="s">
        <v>390</v>
      </c>
      <c r="C56" s="145">
        <v>11</v>
      </c>
      <c r="D56" s="146">
        <v>1</v>
      </c>
      <c r="E56" s="146">
        <v>13</v>
      </c>
      <c r="F56" s="147" t="s">
        <v>391</v>
      </c>
      <c r="G56" s="148" t="s">
        <v>372</v>
      </c>
      <c r="H56" s="149">
        <f t="shared" si="1"/>
        <v>53.7</v>
      </c>
      <c r="I56" s="149">
        <f t="shared" si="1"/>
        <v>53.7</v>
      </c>
      <c r="J56" s="78"/>
    </row>
    <row r="57" spans="1:10">
      <c r="A57" s="71"/>
      <c r="B57" s="145" t="s">
        <v>390</v>
      </c>
      <c r="C57" s="145">
        <v>11</v>
      </c>
      <c r="D57" s="146">
        <v>1</v>
      </c>
      <c r="E57" s="146">
        <v>13</v>
      </c>
      <c r="F57" s="147" t="s">
        <v>392</v>
      </c>
      <c r="G57" s="148" t="s">
        <v>372</v>
      </c>
      <c r="H57" s="149">
        <f t="shared" si="1"/>
        <v>53.7</v>
      </c>
      <c r="I57" s="149">
        <f t="shared" si="1"/>
        <v>53.7</v>
      </c>
      <c r="J57" s="78"/>
    </row>
    <row r="58" spans="1:10" ht="63.75">
      <c r="A58" s="71"/>
      <c r="B58" s="145" t="s">
        <v>50</v>
      </c>
      <c r="C58" s="145">
        <v>11</v>
      </c>
      <c r="D58" s="146">
        <v>1</v>
      </c>
      <c r="E58" s="146">
        <v>13</v>
      </c>
      <c r="F58" s="147" t="s">
        <v>392</v>
      </c>
      <c r="G58" s="148" t="s">
        <v>51</v>
      </c>
      <c r="H58" s="149">
        <f t="shared" si="1"/>
        <v>53.7</v>
      </c>
      <c r="I58" s="149">
        <f t="shared" si="1"/>
        <v>53.7</v>
      </c>
      <c r="J58" s="78"/>
    </row>
    <row r="59" spans="1:10" ht="25.5">
      <c r="A59" s="71"/>
      <c r="B59" s="145" t="s">
        <v>85</v>
      </c>
      <c r="C59" s="145">
        <v>11</v>
      </c>
      <c r="D59" s="146">
        <v>1</v>
      </c>
      <c r="E59" s="146">
        <v>13</v>
      </c>
      <c r="F59" s="147" t="s">
        <v>392</v>
      </c>
      <c r="G59" s="148" t="s">
        <v>86</v>
      </c>
      <c r="H59" s="149">
        <f t="shared" si="1"/>
        <v>53.7</v>
      </c>
      <c r="I59" s="149">
        <f t="shared" si="1"/>
        <v>53.7</v>
      </c>
      <c r="J59" s="78"/>
    </row>
    <row r="60" spans="1:10" ht="38.25">
      <c r="A60" s="71"/>
      <c r="B60" s="145" t="s">
        <v>88</v>
      </c>
      <c r="C60" s="145">
        <v>11</v>
      </c>
      <c r="D60" s="146">
        <v>1</v>
      </c>
      <c r="E60" s="146">
        <v>13</v>
      </c>
      <c r="F60" s="147" t="s">
        <v>392</v>
      </c>
      <c r="G60" s="148" t="s">
        <v>89</v>
      </c>
      <c r="H60" s="149">
        <v>53.7</v>
      </c>
      <c r="I60" s="149">
        <v>53.7</v>
      </c>
      <c r="J60" s="78"/>
    </row>
    <row r="61" spans="1:10" s="84" customFormat="1">
      <c r="A61" s="79" t="s">
        <v>96</v>
      </c>
      <c r="B61" s="151" t="s">
        <v>941</v>
      </c>
      <c r="C61" s="151">
        <v>40</v>
      </c>
      <c r="D61" s="152">
        <v>0</v>
      </c>
      <c r="E61" s="152">
        <v>0</v>
      </c>
      <c r="F61" s="153" t="s">
        <v>371</v>
      </c>
      <c r="G61" s="154" t="s">
        <v>372</v>
      </c>
      <c r="H61" s="155">
        <f>H62+H177+H293+H518+H705+H718+H862+H982+H1002+H1091+H1111</f>
        <v>2574441.9</v>
      </c>
      <c r="I61" s="155">
        <f>I62+I177+I293+I518+I705+I718+I862+I982+I1002+I1091+I1111</f>
        <v>2504158.7999999993</v>
      </c>
      <c r="J61" s="85">
        <f>I61/H61*100</f>
        <v>97.269967521892781</v>
      </c>
    </row>
    <row r="62" spans="1:10">
      <c r="A62" s="79"/>
      <c r="B62" s="156" t="s">
        <v>83</v>
      </c>
      <c r="C62" s="156">
        <v>40</v>
      </c>
      <c r="D62" s="157">
        <v>1</v>
      </c>
      <c r="E62" s="157">
        <v>0</v>
      </c>
      <c r="F62" s="158" t="s">
        <v>371</v>
      </c>
      <c r="G62" s="159" t="s">
        <v>372</v>
      </c>
      <c r="H62" s="160">
        <f>H63+H81+H100+H108+H116</f>
        <v>233801.69999999998</v>
      </c>
      <c r="I62" s="160">
        <f>I63+I81+I100+I108+I116</f>
        <v>228803.60000000003</v>
      </c>
      <c r="J62" s="80">
        <f>I62/H62*100</f>
        <v>97.862248221462906</v>
      </c>
    </row>
    <row r="63" spans="1:10" ht="38.25">
      <c r="A63" s="79"/>
      <c r="B63" s="156" t="s">
        <v>97</v>
      </c>
      <c r="C63" s="156">
        <v>40</v>
      </c>
      <c r="D63" s="157">
        <v>1</v>
      </c>
      <c r="E63" s="157">
        <v>2</v>
      </c>
      <c r="F63" s="158" t="s">
        <v>371</v>
      </c>
      <c r="G63" s="159" t="s">
        <v>372</v>
      </c>
      <c r="H63" s="160">
        <f t="shared" ref="H63:I65" si="2">H64</f>
        <v>26517.300000000003</v>
      </c>
      <c r="I63" s="160">
        <f t="shared" si="2"/>
        <v>26222.100000000002</v>
      </c>
      <c r="J63" s="80">
        <f>I63/H63*100</f>
        <v>98.886764489597354</v>
      </c>
    </row>
    <row r="64" spans="1:10" ht="51">
      <c r="A64" s="79"/>
      <c r="B64" s="156" t="s">
        <v>81</v>
      </c>
      <c r="C64" s="156">
        <v>40</v>
      </c>
      <c r="D64" s="157">
        <v>1</v>
      </c>
      <c r="E64" s="157">
        <v>2</v>
      </c>
      <c r="F64" s="158" t="s">
        <v>373</v>
      </c>
      <c r="G64" s="159" t="s">
        <v>372</v>
      </c>
      <c r="H64" s="160">
        <f t="shared" si="2"/>
        <v>26517.300000000003</v>
      </c>
      <c r="I64" s="160">
        <f t="shared" si="2"/>
        <v>26222.100000000002</v>
      </c>
      <c r="J64" s="80"/>
    </row>
    <row r="65" spans="1:10" ht="38.25">
      <c r="A65" s="79"/>
      <c r="B65" s="156" t="s">
        <v>374</v>
      </c>
      <c r="C65" s="156">
        <v>40</v>
      </c>
      <c r="D65" s="157">
        <v>1</v>
      </c>
      <c r="E65" s="157">
        <v>2</v>
      </c>
      <c r="F65" s="158" t="s">
        <v>375</v>
      </c>
      <c r="G65" s="159" t="s">
        <v>372</v>
      </c>
      <c r="H65" s="160">
        <f t="shared" si="2"/>
        <v>26517.300000000003</v>
      </c>
      <c r="I65" s="160">
        <f t="shared" si="2"/>
        <v>26222.100000000002</v>
      </c>
      <c r="J65" s="80"/>
    </row>
    <row r="66" spans="1:10">
      <c r="A66" s="79"/>
      <c r="B66" s="156" t="s">
        <v>101</v>
      </c>
      <c r="C66" s="156">
        <v>40</v>
      </c>
      <c r="D66" s="157">
        <v>1</v>
      </c>
      <c r="E66" s="157">
        <v>2</v>
      </c>
      <c r="F66" s="158" t="s">
        <v>376</v>
      </c>
      <c r="G66" s="159" t="s">
        <v>372</v>
      </c>
      <c r="H66" s="160">
        <f>H67+H72</f>
        <v>26517.300000000003</v>
      </c>
      <c r="I66" s="160">
        <f>I67+I72</f>
        <v>26222.100000000002</v>
      </c>
      <c r="J66" s="80"/>
    </row>
    <row r="67" spans="1:10">
      <c r="A67" s="79"/>
      <c r="B67" s="156" t="s">
        <v>101</v>
      </c>
      <c r="C67" s="156">
        <v>40</v>
      </c>
      <c r="D67" s="157">
        <v>1</v>
      </c>
      <c r="E67" s="157">
        <v>2</v>
      </c>
      <c r="F67" s="158" t="s">
        <v>393</v>
      </c>
      <c r="G67" s="159" t="s">
        <v>372</v>
      </c>
      <c r="H67" s="160">
        <f>H68</f>
        <v>4015.1000000000004</v>
      </c>
      <c r="I67" s="160">
        <f>I68</f>
        <v>3990.2</v>
      </c>
      <c r="J67" s="80"/>
    </row>
    <row r="68" spans="1:10" ht="63.75">
      <c r="A68" s="79"/>
      <c r="B68" s="156" t="s">
        <v>50</v>
      </c>
      <c r="C68" s="156">
        <v>40</v>
      </c>
      <c r="D68" s="157">
        <v>1</v>
      </c>
      <c r="E68" s="157">
        <v>2</v>
      </c>
      <c r="F68" s="158" t="s">
        <v>393</v>
      </c>
      <c r="G68" s="159" t="s">
        <v>51</v>
      </c>
      <c r="H68" s="160">
        <f>H69</f>
        <v>4015.1000000000004</v>
      </c>
      <c r="I68" s="160">
        <f>I69</f>
        <v>3990.2</v>
      </c>
      <c r="J68" s="80"/>
    </row>
    <row r="69" spans="1:10" ht="25.5">
      <c r="A69" s="79"/>
      <c r="B69" s="156" t="s">
        <v>85</v>
      </c>
      <c r="C69" s="156">
        <v>40</v>
      </c>
      <c r="D69" s="157">
        <v>1</v>
      </c>
      <c r="E69" s="157">
        <v>2</v>
      </c>
      <c r="F69" s="158" t="s">
        <v>393</v>
      </c>
      <c r="G69" s="159" t="s">
        <v>86</v>
      </c>
      <c r="H69" s="160">
        <f>H70+H71</f>
        <v>4015.1000000000004</v>
      </c>
      <c r="I69" s="160">
        <f>I70+I71</f>
        <v>3990.2</v>
      </c>
      <c r="J69" s="80"/>
    </row>
    <row r="70" spans="1:10" ht="25.5">
      <c r="A70" s="79"/>
      <c r="B70" s="156" t="s">
        <v>378</v>
      </c>
      <c r="C70" s="156">
        <v>40</v>
      </c>
      <c r="D70" s="157">
        <v>1</v>
      </c>
      <c r="E70" s="157">
        <v>2</v>
      </c>
      <c r="F70" s="158" t="s">
        <v>393</v>
      </c>
      <c r="G70" s="159" t="s">
        <v>87</v>
      </c>
      <c r="H70" s="160">
        <v>3381.8</v>
      </c>
      <c r="I70" s="160">
        <v>3360.2</v>
      </c>
      <c r="J70" s="80"/>
    </row>
    <row r="71" spans="1:10" ht="51">
      <c r="A71" s="79"/>
      <c r="B71" s="156" t="s">
        <v>379</v>
      </c>
      <c r="C71" s="156">
        <v>40</v>
      </c>
      <c r="D71" s="157">
        <v>1</v>
      </c>
      <c r="E71" s="157">
        <v>2</v>
      </c>
      <c r="F71" s="158" t="s">
        <v>393</v>
      </c>
      <c r="G71" s="159" t="s">
        <v>380</v>
      </c>
      <c r="H71" s="160">
        <v>633.29999999999995</v>
      </c>
      <c r="I71" s="160">
        <v>630</v>
      </c>
      <c r="J71" s="80"/>
    </row>
    <row r="72" spans="1:10" ht="25.5">
      <c r="A72" s="79"/>
      <c r="B72" s="156" t="s">
        <v>102</v>
      </c>
      <c r="C72" s="156">
        <v>40</v>
      </c>
      <c r="D72" s="157">
        <v>1</v>
      </c>
      <c r="E72" s="157">
        <v>2</v>
      </c>
      <c r="F72" s="158" t="s">
        <v>377</v>
      </c>
      <c r="G72" s="159" t="s">
        <v>372</v>
      </c>
      <c r="H72" s="160">
        <f>H73+H78</f>
        <v>22502.2</v>
      </c>
      <c r="I72" s="160">
        <f>I73+I78</f>
        <v>22231.9</v>
      </c>
      <c r="J72" s="80"/>
    </row>
    <row r="73" spans="1:10" ht="63.75">
      <c r="A73" s="79"/>
      <c r="B73" s="156" t="s">
        <v>50</v>
      </c>
      <c r="C73" s="156">
        <v>40</v>
      </c>
      <c r="D73" s="157">
        <v>1</v>
      </c>
      <c r="E73" s="157">
        <v>2</v>
      </c>
      <c r="F73" s="158" t="s">
        <v>377</v>
      </c>
      <c r="G73" s="159" t="s">
        <v>51</v>
      </c>
      <c r="H73" s="160">
        <f>H74</f>
        <v>22430.2</v>
      </c>
      <c r="I73" s="160">
        <f>I74</f>
        <v>22159.9</v>
      </c>
      <c r="J73" s="80"/>
    </row>
    <row r="74" spans="1:10" ht="25.5">
      <c r="A74" s="79"/>
      <c r="B74" s="156" t="s">
        <v>85</v>
      </c>
      <c r="C74" s="156">
        <v>40</v>
      </c>
      <c r="D74" s="157">
        <v>1</v>
      </c>
      <c r="E74" s="157">
        <v>2</v>
      </c>
      <c r="F74" s="158" t="s">
        <v>377</v>
      </c>
      <c r="G74" s="159" t="s">
        <v>86</v>
      </c>
      <c r="H74" s="160">
        <f>H75+H76+H77</f>
        <v>22430.2</v>
      </c>
      <c r="I74" s="160">
        <f>I75+I76+I77</f>
        <v>22159.9</v>
      </c>
      <c r="J74" s="80"/>
    </row>
    <row r="75" spans="1:10" ht="25.5">
      <c r="A75" s="79"/>
      <c r="B75" s="156" t="s">
        <v>378</v>
      </c>
      <c r="C75" s="156">
        <v>40</v>
      </c>
      <c r="D75" s="157">
        <v>1</v>
      </c>
      <c r="E75" s="157">
        <v>2</v>
      </c>
      <c r="F75" s="158" t="s">
        <v>377</v>
      </c>
      <c r="G75" s="159" t="s">
        <v>87</v>
      </c>
      <c r="H75" s="160">
        <v>18319.2</v>
      </c>
      <c r="I75" s="160">
        <v>18119.7</v>
      </c>
      <c r="J75" s="80"/>
    </row>
    <row r="76" spans="1:10" ht="38.25">
      <c r="A76" s="79"/>
      <c r="B76" s="156" t="s">
        <v>88</v>
      </c>
      <c r="C76" s="156">
        <v>40</v>
      </c>
      <c r="D76" s="157">
        <v>1</v>
      </c>
      <c r="E76" s="157">
        <v>2</v>
      </c>
      <c r="F76" s="158" t="s">
        <v>377</v>
      </c>
      <c r="G76" s="159" t="s">
        <v>89</v>
      </c>
      <c r="H76" s="160">
        <v>594</v>
      </c>
      <c r="I76" s="160">
        <v>553.79999999999995</v>
      </c>
      <c r="J76" s="80"/>
    </row>
    <row r="77" spans="1:10" ht="51">
      <c r="A77" s="79"/>
      <c r="B77" s="156" t="s">
        <v>379</v>
      </c>
      <c r="C77" s="156">
        <v>40</v>
      </c>
      <c r="D77" s="157">
        <v>1</v>
      </c>
      <c r="E77" s="157">
        <v>2</v>
      </c>
      <c r="F77" s="158" t="s">
        <v>377</v>
      </c>
      <c r="G77" s="159" t="s">
        <v>380</v>
      </c>
      <c r="H77" s="160">
        <v>3517</v>
      </c>
      <c r="I77" s="160">
        <v>3486.4</v>
      </c>
      <c r="J77" s="80"/>
    </row>
    <row r="78" spans="1:10" ht="25.5">
      <c r="A78" s="79"/>
      <c r="B78" s="156" t="s">
        <v>394</v>
      </c>
      <c r="C78" s="156">
        <v>40</v>
      </c>
      <c r="D78" s="157">
        <v>1</v>
      </c>
      <c r="E78" s="157">
        <v>2</v>
      </c>
      <c r="F78" s="158" t="s">
        <v>377</v>
      </c>
      <c r="G78" s="159" t="s">
        <v>52</v>
      </c>
      <c r="H78" s="160">
        <f>H79</f>
        <v>72</v>
      </c>
      <c r="I78" s="160">
        <f>I79</f>
        <v>72</v>
      </c>
      <c r="J78" s="80"/>
    </row>
    <row r="79" spans="1:10" ht="38.25">
      <c r="A79" s="79"/>
      <c r="B79" s="156" t="s">
        <v>91</v>
      </c>
      <c r="C79" s="156">
        <v>40</v>
      </c>
      <c r="D79" s="157">
        <v>1</v>
      </c>
      <c r="E79" s="157">
        <v>2</v>
      </c>
      <c r="F79" s="158" t="s">
        <v>377</v>
      </c>
      <c r="G79" s="159" t="s">
        <v>53</v>
      </c>
      <c r="H79" s="160">
        <f>H80</f>
        <v>72</v>
      </c>
      <c r="I79" s="160">
        <f>I80</f>
        <v>72</v>
      </c>
      <c r="J79" s="80"/>
    </row>
    <row r="80" spans="1:10" ht="25.5">
      <c r="A80" s="79"/>
      <c r="B80" s="156" t="s">
        <v>56</v>
      </c>
      <c r="C80" s="156">
        <v>40</v>
      </c>
      <c r="D80" s="157">
        <v>1</v>
      </c>
      <c r="E80" s="157">
        <v>2</v>
      </c>
      <c r="F80" s="158" t="s">
        <v>377</v>
      </c>
      <c r="G80" s="159" t="s">
        <v>55</v>
      </c>
      <c r="H80" s="160">
        <v>72</v>
      </c>
      <c r="I80" s="160">
        <v>72</v>
      </c>
      <c r="J80" s="80"/>
    </row>
    <row r="81" spans="1:10" ht="51">
      <c r="A81" s="79"/>
      <c r="B81" s="156" t="s">
        <v>395</v>
      </c>
      <c r="C81" s="156">
        <v>40</v>
      </c>
      <c r="D81" s="157">
        <v>1</v>
      </c>
      <c r="E81" s="157">
        <v>4</v>
      </c>
      <c r="F81" s="158" t="s">
        <v>371</v>
      </c>
      <c r="G81" s="159" t="s">
        <v>372</v>
      </c>
      <c r="H81" s="160">
        <f t="shared" ref="H81:I84" si="3">H82</f>
        <v>188544.69999999998</v>
      </c>
      <c r="I81" s="160">
        <f t="shared" si="3"/>
        <v>186614.60000000003</v>
      </c>
      <c r="J81" s="80">
        <f>I81/H81*100</f>
        <v>98.976317021905174</v>
      </c>
    </row>
    <row r="82" spans="1:10" ht="51">
      <c r="A82" s="79"/>
      <c r="B82" s="156" t="s">
        <v>81</v>
      </c>
      <c r="C82" s="156">
        <v>40</v>
      </c>
      <c r="D82" s="157">
        <v>1</v>
      </c>
      <c r="E82" s="157">
        <v>4</v>
      </c>
      <c r="F82" s="158" t="s">
        <v>373</v>
      </c>
      <c r="G82" s="159" t="s">
        <v>372</v>
      </c>
      <c r="H82" s="160">
        <f t="shared" si="3"/>
        <v>188544.69999999998</v>
      </c>
      <c r="I82" s="160">
        <f t="shared" si="3"/>
        <v>186614.60000000003</v>
      </c>
      <c r="J82" s="80"/>
    </row>
    <row r="83" spans="1:10" ht="38.25">
      <c r="A83" s="79"/>
      <c r="B83" s="156" t="s">
        <v>374</v>
      </c>
      <c r="C83" s="156">
        <v>40</v>
      </c>
      <c r="D83" s="157">
        <v>1</v>
      </c>
      <c r="E83" s="157">
        <v>4</v>
      </c>
      <c r="F83" s="158" t="s">
        <v>375</v>
      </c>
      <c r="G83" s="159" t="s">
        <v>372</v>
      </c>
      <c r="H83" s="160">
        <f t="shared" si="3"/>
        <v>188544.69999999998</v>
      </c>
      <c r="I83" s="160">
        <f t="shared" si="3"/>
        <v>186614.60000000003</v>
      </c>
      <c r="J83" s="80"/>
    </row>
    <row r="84" spans="1:10">
      <c r="A84" s="79"/>
      <c r="B84" s="156" t="s">
        <v>101</v>
      </c>
      <c r="C84" s="156">
        <v>40</v>
      </c>
      <c r="D84" s="157">
        <v>1</v>
      </c>
      <c r="E84" s="157">
        <v>4</v>
      </c>
      <c r="F84" s="158" t="s">
        <v>376</v>
      </c>
      <c r="G84" s="159" t="s">
        <v>372</v>
      </c>
      <c r="H84" s="160">
        <f t="shared" si="3"/>
        <v>188544.69999999998</v>
      </c>
      <c r="I84" s="160">
        <f t="shared" si="3"/>
        <v>186614.60000000003</v>
      </c>
      <c r="J84" s="80"/>
    </row>
    <row r="85" spans="1:10" ht="25.5">
      <c r="A85" s="79"/>
      <c r="B85" s="156" t="s">
        <v>102</v>
      </c>
      <c r="C85" s="156">
        <v>40</v>
      </c>
      <c r="D85" s="157">
        <v>1</v>
      </c>
      <c r="E85" s="157">
        <v>4</v>
      </c>
      <c r="F85" s="158" t="s">
        <v>377</v>
      </c>
      <c r="G85" s="159" t="s">
        <v>372</v>
      </c>
      <c r="H85" s="160">
        <f>H86+H91+H95</f>
        <v>188544.69999999998</v>
      </c>
      <c r="I85" s="160">
        <f>I86+I91+I95</f>
        <v>186614.60000000003</v>
      </c>
      <c r="J85" s="80"/>
    </row>
    <row r="86" spans="1:10" ht="63.75">
      <c r="A86" s="79"/>
      <c r="B86" s="156" t="s">
        <v>50</v>
      </c>
      <c r="C86" s="156">
        <v>40</v>
      </c>
      <c r="D86" s="157">
        <v>1</v>
      </c>
      <c r="E86" s="157">
        <v>4</v>
      </c>
      <c r="F86" s="158" t="s">
        <v>377</v>
      </c>
      <c r="G86" s="159" t="s">
        <v>51</v>
      </c>
      <c r="H86" s="160">
        <f>H87</f>
        <v>178599.9</v>
      </c>
      <c r="I86" s="160">
        <f>I87</f>
        <v>176776.2</v>
      </c>
      <c r="J86" s="80"/>
    </row>
    <row r="87" spans="1:10" ht="25.5">
      <c r="A87" s="79"/>
      <c r="B87" s="156" t="s">
        <v>85</v>
      </c>
      <c r="C87" s="156">
        <v>40</v>
      </c>
      <c r="D87" s="157">
        <v>1</v>
      </c>
      <c r="E87" s="157">
        <v>4</v>
      </c>
      <c r="F87" s="158" t="s">
        <v>377</v>
      </c>
      <c r="G87" s="159" t="s">
        <v>86</v>
      </c>
      <c r="H87" s="160">
        <f>H88+H89+H90</f>
        <v>178599.9</v>
      </c>
      <c r="I87" s="160">
        <f>I88+I89+I90</f>
        <v>176776.2</v>
      </c>
      <c r="J87" s="80"/>
    </row>
    <row r="88" spans="1:10" ht="25.5">
      <c r="A88" s="79"/>
      <c r="B88" s="156" t="s">
        <v>378</v>
      </c>
      <c r="C88" s="156">
        <v>40</v>
      </c>
      <c r="D88" s="157">
        <v>1</v>
      </c>
      <c r="E88" s="157">
        <v>4</v>
      </c>
      <c r="F88" s="158" t="s">
        <v>377</v>
      </c>
      <c r="G88" s="159" t="s">
        <v>87</v>
      </c>
      <c r="H88" s="160">
        <v>135375.6</v>
      </c>
      <c r="I88" s="160">
        <v>134105.4</v>
      </c>
      <c r="J88" s="80"/>
    </row>
    <row r="89" spans="1:10" ht="38.25">
      <c r="A89" s="79"/>
      <c r="B89" s="156" t="s">
        <v>88</v>
      </c>
      <c r="C89" s="156">
        <v>40</v>
      </c>
      <c r="D89" s="157">
        <v>1</v>
      </c>
      <c r="E89" s="157">
        <v>4</v>
      </c>
      <c r="F89" s="158" t="s">
        <v>377</v>
      </c>
      <c r="G89" s="159" t="s">
        <v>89</v>
      </c>
      <c r="H89" s="160">
        <v>7239.9</v>
      </c>
      <c r="I89" s="160">
        <v>7041</v>
      </c>
      <c r="J89" s="80"/>
    </row>
    <row r="90" spans="1:10" ht="51">
      <c r="A90" s="79"/>
      <c r="B90" s="156" t="s">
        <v>379</v>
      </c>
      <c r="C90" s="156">
        <v>40</v>
      </c>
      <c r="D90" s="157">
        <v>1</v>
      </c>
      <c r="E90" s="157">
        <v>4</v>
      </c>
      <c r="F90" s="158" t="s">
        <v>377</v>
      </c>
      <c r="G90" s="159" t="s">
        <v>380</v>
      </c>
      <c r="H90" s="160">
        <v>35984.400000000001</v>
      </c>
      <c r="I90" s="160">
        <v>35629.800000000003</v>
      </c>
      <c r="J90" s="80"/>
    </row>
    <row r="91" spans="1:10" ht="25.5">
      <c r="A91" s="79"/>
      <c r="B91" s="156" t="s">
        <v>394</v>
      </c>
      <c r="C91" s="156">
        <v>40</v>
      </c>
      <c r="D91" s="157">
        <v>1</v>
      </c>
      <c r="E91" s="157">
        <v>4</v>
      </c>
      <c r="F91" s="158" t="s">
        <v>377</v>
      </c>
      <c r="G91" s="159" t="s">
        <v>52</v>
      </c>
      <c r="H91" s="160">
        <f>H92</f>
        <v>9610.5</v>
      </c>
      <c r="I91" s="160">
        <f>I92</f>
        <v>9508.7000000000007</v>
      </c>
      <c r="J91" s="80"/>
    </row>
    <row r="92" spans="1:10" ht="38.25">
      <c r="A92" s="79"/>
      <c r="B92" s="156" t="s">
        <v>91</v>
      </c>
      <c r="C92" s="156">
        <v>40</v>
      </c>
      <c r="D92" s="157">
        <v>1</v>
      </c>
      <c r="E92" s="157">
        <v>4</v>
      </c>
      <c r="F92" s="158" t="s">
        <v>377</v>
      </c>
      <c r="G92" s="159" t="s">
        <v>53</v>
      </c>
      <c r="H92" s="160">
        <f>H93+H94</f>
        <v>9610.5</v>
      </c>
      <c r="I92" s="160">
        <f>I93+I94</f>
        <v>9508.7000000000007</v>
      </c>
      <c r="J92" s="80"/>
    </row>
    <row r="93" spans="1:10" ht="25.5">
      <c r="A93" s="79"/>
      <c r="B93" s="156" t="s">
        <v>56</v>
      </c>
      <c r="C93" s="156">
        <v>40</v>
      </c>
      <c r="D93" s="157">
        <v>1</v>
      </c>
      <c r="E93" s="157">
        <v>4</v>
      </c>
      <c r="F93" s="158" t="s">
        <v>377</v>
      </c>
      <c r="G93" s="159" t="s">
        <v>55</v>
      </c>
      <c r="H93" s="160">
        <v>2943.4</v>
      </c>
      <c r="I93" s="160">
        <v>2860.2</v>
      </c>
      <c r="J93" s="80"/>
    </row>
    <row r="94" spans="1:10" ht="38.25">
      <c r="A94" s="79"/>
      <c r="B94" s="156" t="s">
        <v>396</v>
      </c>
      <c r="C94" s="156">
        <v>40</v>
      </c>
      <c r="D94" s="157">
        <v>1</v>
      </c>
      <c r="E94" s="157">
        <v>4</v>
      </c>
      <c r="F94" s="158" t="s">
        <v>377</v>
      </c>
      <c r="G94" s="159" t="s">
        <v>54</v>
      </c>
      <c r="H94" s="160">
        <v>6667.1</v>
      </c>
      <c r="I94" s="160">
        <v>6648.5</v>
      </c>
      <c r="J94" s="80"/>
    </row>
    <row r="95" spans="1:10">
      <c r="A95" s="79"/>
      <c r="B95" s="156" t="s">
        <v>64</v>
      </c>
      <c r="C95" s="156">
        <v>40</v>
      </c>
      <c r="D95" s="157">
        <v>1</v>
      </c>
      <c r="E95" s="157">
        <v>4</v>
      </c>
      <c r="F95" s="158" t="s">
        <v>377</v>
      </c>
      <c r="G95" s="159" t="s">
        <v>65</v>
      </c>
      <c r="H95" s="160">
        <f>H96</f>
        <v>334.3</v>
      </c>
      <c r="I95" s="160">
        <f>I96</f>
        <v>329.7</v>
      </c>
      <c r="J95" s="80"/>
    </row>
    <row r="96" spans="1:10">
      <c r="A96" s="79"/>
      <c r="B96" s="156" t="s">
        <v>381</v>
      </c>
      <c r="C96" s="156">
        <v>40</v>
      </c>
      <c r="D96" s="157">
        <v>1</v>
      </c>
      <c r="E96" s="157">
        <v>4</v>
      </c>
      <c r="F96" s="158" t="s">
        <v>377</v>
      </c>
      <c r="G96" s="159" t="s">
        <v>66</v>
      </c>
      <c r="H96" s="160">
        <f>H97+H98+H99</f>
        <v>334.3</v>
      </c>
      <c r="I96" s="160">
        <f>I97+I98+I99</f>
        <v>329.7</v>
      </c>
      <c r="J96" s="80"/>
    </row>
    <row r="97" spans="1:10" ht="25.5">
      <c r="A97" s="79"/>
      <c r="B97" s="156" t="s">
        <v>397</v>
      </c>
      <c r="C97" s="156">
        <v>40</v>
      </c>
      <c r="D97" s="157">
        <v>1</v>
      </c>
      <c r="E97" s="157">
        <v>4</v>
      </c>
      <c r="F97" s="158" t="s">
        <v>377</v>
      </c>
      <c r="G97" s="159" t="s">
        <v>179</v>
      </c>
      <c r="H97" s="160">
        <v>33.200000000000003</v>
      </c>
      <c r="I97" s="160">
        <v>33.200000000000003</v>
      </c>
      <c r="J97" s="80"/>
    </row>
    <row r="98" spans="1:10">
      <c r="A98" s="79"/>
      <c r="B98" s="156" t="s">
        <v>185</v>
      </c>
      <c r="C98" s="156">
        <v>40</v>
      </c>
      <c r="D98" s="157">
        <v>1</v>
      </c>
      <c r="E98" s="157">
        <v>4</v>
      </c>
      <c r="F98" s="158" t="s">
        <v>377</v>
      </c>
      <c r="G98" s="159" t="s">
        <v>67</v>
      </c>
      <c r="H98" s="160">
        <v>70.5</v>
      </c>
      <c r="I98" s="160">
        <v>70.5</v>
      </c>
      <c r="J98" s="80"/>
    </row>
    <row r="99" spans="1:10">
      <c r="A99" s="79"/>
      <c r="B99" s="156" t="s">
        <v>382</v>
      </c>
      <c r="C99" s="156">
        <v>40</v>
      </c>
      <c r="D99" s="157">
        <v>1</v>
      </c>
      <c r="E99" s="157">
        <v>4</v>
      </c>
      <c r="F99" s="158" t="s">
        <v>377</v>
      </c>
      <c r="G99" s="159" t="s">
        <v>383</v>
      </c>
      <c r="H99" s="160">
        <v>230.6</v>
      </c>
      <c r="I99" s="160">
        <v>226</v>
      </c>
      <c r="J99" s="80"/>
    </row>
    <row r="100" spans="1:10">
      <c r="A100" s="79"/>
      <c r="B100" s="156" t="s">
        <v>190</v>
      </c>
      <c r="C100" s="156">
        <v>40</v>
      </c>
      <c r="D100" s="157">
        <v>1</v>
      </c>
      <c r="E100" s="157">
        <v>5</v>
      </c>
      <c r="F100" s="158" t="s">
        <v>371</v>
      </c>
      <c r="G100" s="159" t="s">
        <v>372</v>
      </c>
      <c r="H100" s="160">
        <f t="shared" ref="H100:I106" si="4">H101</f>
        <v>29.5</v>
      </c>
      <c r="I100" s="160">
        <f t="shared" si="4"/>
        <v>29.5</v>
      </c>
      <c r="J100" s="80">
        <f>I100/H100*100</f>
        <v>100</v>
      </c>
    </row>
    <row r="101" spans="1:10" ht="51">
      <c r="A101" s="79"/>
      <c r="B101" s="156" t="s">
        <v>81</v>
      </c>
      <c r="C101" s="156">
        <v>40</v>
      </c>
      <c r="D101" s="157">
        <v>1</v>
      </c>
      <c r="E101" s="157">
        <v>5</v>
      </c>
      <c r="F101" s="158" t="s">
        <v>373</v>
      </c>
      <c r="G101" s="159" t="s">
        <v>372</v>
      </c>
      <c r="H101" s="160">
        <f t="shared" si="4"/>
        <v>29.5</v>
      </c>
      <c r="I101" s="160">
        <f t="shared" si="4"/>
        <v>29.5</v>
      </c>
      <c r="J101" s="80"/>
    </row>
    <row r="102" spans="1:10" ht="38.25">
      <c r="A102" s="79"/>
      <c r="B102" s="156" t="s">
        <v>374</v>
      </c>
      <c r="C102" s="156">
        <v>40</v>
      </c>
      <c r="D102" s="157">
        <v>1</v>
      </c>
      <c r="E102" s="157">
        <v>5</v>
      </c>
      <c r="F102" s="158" t="s">
        <v>375</v>
      </c>
      <c r="G102" s="159" t="s">
        <v>372</v>
      </c>
      <c r="H102" s="160">
        <f t="shared" si="4"/>
        <v>29.5</v>
      </c>
      <c r="I102" s="160">
        <f t="shared" si="4"/>
        <v>29.5</v>
      </c>
      <c r="J102" s="80"/>
    </row>
    <row r="103" spans="1:10" ht="215.25" customHeight="1">
      <c r="A103" s="79"/>
      <c r="B103" s="156" t="s">
        <v>398</v>
      </c>
      <c r="C103" s="156">
        <v>40</v>
      </c>
      <c r="D103" s="157">
        <v>1</v>
      </c>
      <c r="E103" s="157">
        <v>5</v>
      </c>
      <c r="F103" s="158" t="s">
        <v>399</v>
      </c>
      <c r="G103" s="159" t="s">
        <v>372</v>
      </c>
      <c r="H103" s="160">
        <f t="shared" si="4"/>
        <v>29.5</v>
      </c>
      <c r="I103" s="160">
        <f t="shared" si="4"/>
        <v>29.5</v>
      </c>
      <c r="J103" s="80"/>
    </row>
    <row r="104" spans="1:10" ht="216.75" customHeight="1">
      <c r="A104" s="79"/>
      <c r="B104" s="156" t="s">
        <v>398</v>
      </c>
      <c r="C104" s="156">
        <v>40</v>
      </c>
      <c r="D104" s="157">
        <v>1</v>
      </c>
      <c r="E104" s="157">
        <v>5</v>
      </c>
      <c r="F104" s="158" t="s">
        <v>400</v>
      </c>
      <c r="G104" s="159" t="s">
        <v>372</v>
      </c>
      <c r="H104" s="160">
        <f t="shared" si="4"/>
        <v>29.5</v>
      </c>
      <c r="I104" s="160">
        <f t="shared" si="4"/>
        <v>29.5</v>
      </c>
      <c r="J104" s="80"/>
    </row>
    <row r="105" spans="1:10" ht="25.5">
      <c r="A105" s="79"/>
      <c r="B105" s="156" t="s">
        <v>394</v>
      </c>
      <c r="C105" s="156">
        <v>40</v>
      </c>
      <c r="D105" s="157">
        <v>1</v>
      </c>
      <c r="E105" s="157">
        <v>5</v>
      </c>
      <c r="F105" s="158" t="s">
        <v>400</v>
      </c>
      <c r="G105" s="159" t="s">
        <v>52</v>
      </c>
      <c r="H105" s="160">
        <f t="shared" si="4"/>
        <v>29.5</v>
      </c>
      <c r="I105" s="160">
        <f t="shared" si="4"/>
        <v>29.5</v>
      </c>
      <c r="J105" s="80"/>
    </row>
    <row r="106" spans="1:10" ht="38.25">
      <c r="A106" s="79"/>
      <c r="B106" s="156" t="s">
        <v>91</v>
      </c>
      <c r="C106" s="156">
        <v>40</v>
      </c>
      <c r="D106" s="157">
        <v>1</v>
      </c>
      <c r="E106" s="157">
        <v>5</v>
      </c>
      <c r="F106" s="158" t="s">
        <v>400</v>
      </c>
      <c r="G106" s="159" t="s">
        <v>53</v>
      </c>
      <c r="H106" s="160">
        <f t="shared" si="4"/>
        <v>29.5</v>
      </c>
      <c r="I106" s="160">
        <f t="shared" si="4"/>
        <v>29.5</v>
      </c>
      <c r="J106" s="80"/>
    </row>
    <row r="107" spans="1:10" ht="38.25">
      <c r="A107" s="79"/>
      <c r="B107" s="156" t="s">
        <v>396</v>
      </c>
      <c r="C107" s="156">
        <v>40</v>
      </c>
      <c r="D107" s="157">
        <v>1</v>
      </c>
      <c r="E107" s="157">
        <v>5</v>
      </c>
      <c r="F107" s="158" t="s">
        <v>400</v>
      </c>
      <c r="G107" s="159" t="s">
        <v>54</v>
      </c>
      <c r="H107" s="160">
        <v>29.5</v>
      </c>
      <c r="I107" s="160">
        <v>29.5</v>
      </c>
      <c r="J107" s="80"/>
    </row>
    <row r="108" spans="1:10" ht="25.5">
      <c r="A108" s="79"/>
      <c r="B108" s="156" t="s">
        <v>401</v>
      </c>
      <c r="C108" s="156">
        <v>40</v>
      </c>
      <c r="D108" s="157">
        <v>1</v>
      </c>
      <c r="E108" s="157">
        <v>7</v>
      </c>
      <c r="F108" s="158" t="s">
        <v>371</v>
      </c>
      <c r="G108" s="159" t="s">
        <v>372</v>
      </c>
      <c r="H108" s="160">
        <f t="shared" ref="H108:I114" si="5">H109</f>
        <v>4453.3</v>
      </c>
      <c r="I108" s="160">
        <f t="shared" si="5"/>
        <v>4453.3</v>
      </c>
      <c r="J108" s="80">
        <f>I108/H108*100</f>
        <v>100</v>
      </c>
    </row>
    <row r="109" spans="1:10" ht="51">
      <c r="A109" s="79"/>
      <c r="B109" s="156" t="s">
        <v>81</v>
      </c>
      <c r="C109" s="156">
        <v>40</v>
      </c>
      <c r="D109" s="157">
        <v>1</v>
      </c>
      <c r="E109" s="157">
        <v>7</v>
      </c>
      <c r="F109" s="158" t="s">
        <v>373</v>
      </c>
      <c r="G109" s="159" t="s">
        <v>372</v>
      </c>
      <c r="H109" s="160">
        <f t="shared" si="5"/>
        <v>4453.3</v>
      </c>
      <c r="I109" s="160">
        <f t="shared" si="5"/>
        <v>4453.3</v>
      </c>
      <c r="J109" s="80"/>
    </row>
    <row r="110" spans="1:10" ht="38.25">
      <c r="A110" s="79"/>
      <c r="B110" s="156" t="s">
        <v>374</v>
      </c>
      <c r="C110" s="156">
        <v>40</v>
      </c>
      <c r="D110" s="157">
        <v>1</v>
      </c>
      <c r="E110" s="157">
        <v>7</v>
      </c>
      <c r="F110" s="158" t="s">
        <v>375</v>
      </c>
      <c r="G110" s="159" t="s">
        <v>372</v>
      </c>
      <c r="H110" s="160">
        <f t="shared" si="5"/>
        <v>4453.3</v>
      </c>
      <c r="I110" s="160">
        <f t="shared" si="5"/>
        <v>4453.3</v>
      </c>
      <c r="J110" s="80"/>
    </row>
    <row r="111" spans="1:10">
      <c r="A111" s="79"/>
      <c r="B111" s="156" t="s">
        <v>101</v>
      </c>
      <c r="C111" s="156">
        <v>40</v>
      </c>
      <c r="D111" s="157">
        <v>1</v>
      </c>
      <c r="E111" s="157">
        <v>7</v>
      </c>
      <c r="F111" s="158" t="s">
        <v>376</v>
      </c>
      <c r="G111" s="159" t="s">
        <v>372</v>
      </c>
      <c r="H111" s="160">
        <f t="shared" si="5"/>
        <v>4453.3</v>
      </c>
      <c r="I111" s="160">
        <f t="shared" si="5"/>
        <v>4453.3</v>
      </c>
      <c r="J111" s="80"/>
    </row>
    <row r="112" spans="1:10" ht="25.5">
      <c r="A112" s="79"/>
      <c r="B112" s="156" t="s">
        <v>402</v>
      </c>
      <c r="C112" s="156">
        <v>40</v>
      </c>
      <c r="D112" s="157">
        <v>1</v>
      </c>
      <c r="E112" s="157">
        <v>7</v>
      </c>
      <c r="F112" s="158" t="s">
        <v>403</v>
      </c>
      <c r="G112" s="159" t="s">
        <v>372</v>
      </c>
      <c r="H112" s="160">
        <f t="shared" si="5"/>
        <v>4453.3</v>
      </c>
      <c r="I112" s="160">
        <f t="shared" si="5"/>
        <v>4453.3</v>
      </c>
      <c r="J112" s="80"/>
    </row>
    <row r="113" spans="1:10" ht="25.5">
      <c r="A113" s="79"/>
      <c r="B113" s="156" t="s">
        <v>394</v>
      </c>
      <c r="C113" s="156">
        <v>40</v>
      </c>
      <c r="D113" s="157">
        <v>1</v>
      </c>
      <c r="E113" s="157">
        <v>7</v>
      </c>
      <c r="F113" s="158" t="s">
        <v>403</v>
      </c>
      <c r="G113" s="159" t="s">
        <v>52</v>
      </c>
      <c r="H113" s="160">
        <f t="shared" si="5"/>
        <v>4453.3</v>
      </c>
      <c r="I113" s="160">
        <f t="shared" si="5"/>
        <v>4453.3</v>
      </c>
      <c r="J113" s="80"/>
    </row>
    <row r="114" spans="1:10" ht="38.25">
      <c r="A114" s="79"/>
      <c r="B114" s="156" t="s">
        <v>91</v>
      </c>
      <c r="C114" s="156">
        <v>40</v>
      </c>
      <c r="D114" s="157">
        <v>1</v>
      </c>
      <c r="E114" s="157">
        <v>7</v>
      </c>
      <c r="F114" s="158" t="s">
        <v>403</v>
      </c>
      <c r="G114" s="159" t="s">
        <v>53</v>
      </c>
      <c r="H114" s="160">
        <f t="shared" si="5"/>
        <v>4453.3</v>
      </c>
      <c r="I114" s="160">
        <f t="shared" si="5"/>
        <v>4453.3</v>
      </c>
      <c r="J114" s="80"/>
    </row>
    <row r="115" spans="1:10" ht="38.25">
      <c r="A115" s="79"/>
      <c r="B115" s="156" t="s">
        <v>396</v>
      </c>
      <c r="C115" s="156">
        <v>40</v>
      </c>
      <c r="D115" s="157">
        <v>1</v>
      </c>
      <c r="E115" s="157">
        <v>7</v>
      </c>
      <c r="F115" s="158" t="s">
        <v>403</v>
      </c>
      <c r="G115" s="159" t="s">
        <v>54</v>
      </c>
      <c r="H115" s="160">
        <v>4453.3</v>
      </c>
      <c r="I115" s="160">
        <v>4453.3</v>
      </c>
      <c r="J115" s="80"/>
    </row>
    <row r="116" spans="1:10">
      <c r="A116" s="79"/>
      <c r="B116" s="156" t="s">
        <v>99</v>
      </c>
      <c r="C116" s="156">
        <v>40</v>
      </c>
      <c r="D116" s="157">
        <v>1</v>
      </c>
      <c r="E116" s="157">
        <v>13</v>
      </c>
      <c r="F116" s="158" t="s">
        <v>371</v>
      </c>
      <c r="G116" s="159" t="s">
        <v>372</v>
      </c>
      <c r="H116" s="160">
        <f>H117+H141+H148+H167</f>
        <v>14256.900000000001</v>
      </c>
      <c r="I116" s="160">
        <f>I117+I141+I148+I167</f>
        <v>11484.099999999999</v>
      </c>
      <c r="J116" s="80">
        <f>I116/H116*100</f>
        <v>80.551171713345809</v>
      </c>
    </row>
    <row r="117" spans="1:10" ht="38.25">
      <c r="A117" s="79"/>
      <c r="B117" s="156" t="s">
        <v>105</v>
      </c>
      <c r="C117" s="156">
        <v>40</v>
      </c>
      <c r="D117" s="157">
        <v>1</v>
      </c>
      <c r="E117" s="157">
        <v>13</v>
      </c>
      <c r="F117" s="158" t="s">
        <v>404</v>
      </c>
      <c r="G117" s="159" t="s">
        <v>372</v>
      </c>
      <c r="H117" s="160">
        <f>H118</f>
        <v>8325.5</v>
      </c>
      <c r="I117" s="160">
        <f>I118</f>
        <v>8325.5</v>
      </c>
      <c r="J117" s="80"/>
    </row>
    <row r="118" spans="1:10" ht="25.5">
      <c r="A118" s="79"/>
      <c r="B118" s="156" t="s">
        <v>405</v>
      </c>
      <c r="C118" s="156">
        <v>40</v>
      </c>
      <c r="D118" s="157">
        <v>1</v>
      </c>
      <c r="E118" s="157">
        <v>13</v>
      </c>
      <c r="F118" s="158" t="s">
        <v>406</v>
      </c>
      <c r="G118" s="159" t="s">
        <v>372</v>
      </c>
      <c r="H118" s="160">
        <f>H119+H130</f>
        <v>8325.5</v>
      </c>
      <c r="I118" s="160">
        <f>I119+I130</f>
        <v>8325.5</v>
      </c>
      <c r="J118" s="80"/>
    </row>
    <row r="119" spans="1:10" ht="202.5" customHeight="1">
      <c r="A119" s="79"/>
      <c r="B119" s="156" t="s">
        <v>407</v>
      </c>
      <c r="C119" s="156">
        <v>40</v>
      </c>
      <c r="D119" s="157">
        <v>1</v>
      </c>
      <c r="E119" s="157">
        <v>13</v>
      </c>
      <c r="F119" s="158" t="s">
        <v>408</v>
      </c>
      <c r="G119" s="159" t="s">
        <v>372</v>
      </c>
      <c r="H119" s="160">
        <f>H120</f>
        <v>1559.2</v>
      </c>
      <c r="I119" s="160">
        <f>I120</f>
        <v>1559.2</v>
      </c>
      <c r="J119" s="80"/>
    </row>
    <row r="120" spans="1:10" ht="198" customHeight="1">
      <c r="A120" s="79"/>
      <c r="B120" s="156" t="s">
        <v>407</v>
      </c>
      <c r="C120" s="156">
        <v>40</v>
      </c>
      <c r="D120" s="157">
        <v>1</v>
      </c>
      <c r="E120" s="157">
        <v>13</v>
      </c>
      <c r="F120" s="158" t="s">
        <v>409</v>
      </c>
      <c r="G120" s="159" t="s">
        <v>372</v>
      </c>
      <c r="H120" s="160">
        <f>H121+H126</f>
        <v>1559.2</v>
      </c>
      <c r="I120" s="160">
        <f>I121+I126</f>
        <v>1559.2</v>
      </c>
      <c r="J120" s="80"/>
    </row>
    <row r="121" spans="1:10" ht="63.75">
      <c r="A121" s="79"/>
      <c r="B121" s="156" t="s">
        <v>50</v>
      </c>
      <c r="C121" s="156">
        <v>40</v>
      </c>
      <c r="D121" s="157">
        <v>1</v>
      </c>
      <c r="E121" s="157">
        <v>13</v>
      </c>
      <c r="F121" s="158" t="s">
        <v>409</v>
      </c>
      <c r="G121" s="159" t="s">
        <v>51</v>
      </c>
      <c r="H121" s="160">
        <f>H122</f>
        <v>1542.7</v>
      </c>
      <c r="I121" s="160">
        <f>I122</f>
        <v>1542.7</v>
      </c>
      <c r="J121" s="80"/>
    </row>
    <row r="122" spans="1:10" ht="25.5">
      <c r="A122" s="79"/>
      <c r="B122" s="156" t="s">
        <v>85</v>
      </c>
      <c r="C122" s="156">
        <v>40</v>
      </c>
      <c r="D122" s="157">
        <v>1</v>
      </c>
      <c r="E122" s="157">
        <v>13</v>
      </c>
      <c r="F122" s="158" t="s">
        <v>409</v>
      </c>
      <c r="G122" s="159" t="s">
        <v>86</v>
      </c>
      <c r="H122" s="160">
        <f>H123+H124+H125</f>
        <v>1542.7</v>
      </c>
      <c r="I122" s="160">
        <f>I123+I124+I125</f>
        <v>1542.7</v>
      </c>
      <c r="J122" s="80"/>
    </row>
    <row r="123" spans="1:10" ht="25.5">
      <c r="A123" s="79"/>
      <c r="B123" s="156" t="s">
        <v>378</v>
      </c>
      <c r="C123" s="156">
        <v>40</v>
      </c>
      <c r="D123" s="157">
        <v>1</v>
      </c>
      <c r="E123" s="157">
        <v>13</v>
      </c>
      <c r="F123" s="158" t="s">
        <v>409</v>
      </c>
      <c r="G123" s="159" t="s">
        <v>87</v>
      </c>
      <c r="H123" s="160">
        <v>1115.2</v>
      </c>
      <c r="I123" s="160">
        <v>1115.2</v>
      </c>
      <c r="J123" s="80"/>
    </row>
    <row r="124" spans="1:10" ht="38.25">
      <c r="A124" s="79"/>
      <c r="B124" s="156" t="s">
        <v>88</v>
      </c>
      <c r="C124" s="156">
        <v>40</v>
      </c>
      <c r="D124" s="157">
        <v>1</v>
      </c>
      <c r="E124" s="157">
        <v>13</v>
      </c>
      <c r="F124" s="158" t="s">
        <v>409</v>
      </c>
      <c r="G124" s="159" t="s">
        <v>89</v>
      </c>
      <c r="H124" s="160">
        <v>140.69999999999999</v>
      </c>
      <c r="I124" s="160">
        <v>140.69999999999999</v>
      </c>
      <c r="J124" s="80"/>
    </row>
    <row r="125" spans="1:10" ht="51">
      <c r="A125" s="79"/>
      <c r="B125" s="156" t="s">
        <v>379</v>
      </c>
      <c r="C125" s="156">
        <v>40</v>
      </c>
      <c r="D125" s="157">
        <v>1</v>
      </c>
      <c r="E125" s="157">
        <v>13</v>
      </c>
      <c r="F125" s="158" t="s">
        <v>409</v>
      </c>
      <c r="G125" s="159" t="s">
        <v>380</v>
      </c>
      <c r="H125" s="160">
        <v>286.8</v>
      </c>
      <c r="I125" s="160">
        <v>286.8</v>
      </c>
      <c r="J125" s="80"/>
    </row>
    <row r="126" spans="1:10" ht="25.5">
      <c r="A126" s="79"/>
      <c r="B126" s="156" t="s">
        <v>394</v>
      </c>
      <c r="C126" s="156">
        <v>40</v>
      </c>
      <c r="D126" s="157">
        <v>1</v>
      </c>
      <c r="E126" s="157">
        <v>13</v>
      </c>
      <c r="F126" s="158" t="s">
        <v>409</v>
      </c>
      <c r="G126" s="159" t="s">
        <v>52</v>
      </c>
      <c r="H126" s="160">
        <f>H127</f>
        <v>16.5</v>
      </c>
      <c r="I126" s="160">
        <f>I127</f>
        <v>16.5</v>
      </c>
      <c r="J126" s="80"/>
    </row>
    <row r="127" spans="1:10" ht="38.25">
      <c r="A127" s="79"/>
      <c r="B127" s="156" t="s">
        <v>91</v>
      </c>
      <c r="C127" s="156">
        <v>40</v>
      </c>
      <c r="D127" s="157">
        <v>1</v>
      </c>
      <c r="E127" s="157">
        <v>13</v>
      </c>
      <c r="F127" s="158" t="s">
        <v>409</v>
      </c>
      <c r="G127" s="159" t="s">
        <v>53</v>
      </c>
      <c r="H127" s="160">
        <f>H128+H129</f>
        <v>16.5</v>
      </c>
      <c r="I127" s="160">
        <f>I128+I129</f>
        <v>16.5</v>
      </c>
      <c r="J127" s="80"/>
    </row>
    <row r="128" spans="1:10" ht="25.5">
      <c r="A128" s="79"/>
      <c r="B128" s="156" t="s">
        <v>56</v>
      </c>
      <c r="C128" s="156">
        <v>40</v>
      </c>
      <c r="D128" s="157">
        <v>1</v>
      </c>
      <c r="E128" s="157">
        <v>13</v>
      </c>
      <c r="F128" s="158" t="s">
        <v>409</v>
      </c>
      <c r="G128" s="159" t="s">
        <v>55</v>
      </c>
      <c r="H128" s="160">
        <v>15.9</v>
      </c>
      <c r="I128" s="160">
        <v>15.9</v>
      </c>
      <c r="J128" s="80"/>
    </row>
    <row r="129" spans="1:10" ht="38.25">
      <c r="A129" s="79"/>
      <c r="B129" s="156" t="s">
        <v>396</v>
      </c>
      <c r="C129" s="156">
        <v>40</v>
      </c>
      <c r="D129" s="157">
        <v>1</v>
      </c>
      <c r="E129" s="157">
        <v>13</v>
      </c>
      <c r="F129" s="158" t="s">
        <v>409</v>
      </c>
      <c r="G129" s="159" t="s">
        <v>54</v>
      </c>
      <c r="H129" s="160">
        <v>0.6</v>
      </c>
      <c r="I129" s="160">
        <v>0.6</v>
      </c>
      <c r="J129" s="80"/>
    </row>
    <row r="130" spans="1:10" ht="102">
      <c r="A130" s="79"/>
      <c r="B130" s="156" t="s">
        <v>410</v>
      </c>
      <c r="C130" s="156">
        <v>40</v>
      </c>
      <c r="D130" s="157">
        <v>1</v>
      </c>
      <c r="E130" s="157">
        <v>13</v>
      </c>
      <c r="F130" s="158" t="s">
        <v>411</v>
      </c>
      <c r="G130" s="159" t="s">
        <v>372</v>
      </c>
      <c r="H130" s="160">
        <f>H131</f>
        <v>6766.2999999999993</v>
      </c>
      <c r="I130" s="160">
        <f>I131</f>
        <v>6766.2999999999993</v>
      </c>
      <c r="J130" s="80"/>
    </row>
    <row r="131" spans="1:10" ht="102">
      <c r="A131" s="79"/>
      <c r="B131" s="156" t="s">
        <v>410</v>
      </c>
      <c r="C131" s="156">
        <v>40</v>
      </c>
      <c r="D131" s="157">
        <v>1</v>
      </c>
      <c r="E131" s="157">
        <v>13</v>
      </c>
      <c r="F131" s="158" t="s">
        <v>412</v>
      </c>
      <c r="G131" s="159" t="s">
        <v>372</v>
      </c>
      <c r="H131" s="160">
        <f>H132+H137</f>
        <v>6766.2999999999993</v>
      </c>
      <c r="I131" s="160">
        <f>I132+I137</f>
        <v>6766.2999999999993</v>
      </c>
      <c r="J131" s="80"/>
    </row>
    <row r="132" spans="1:10" ht="63.75">
      <c r="A132" s="79"/>
      <c r="B132" s="156" t="s">
        <v>50</v>
      </c>
      <c r="C132" s="156">
        <v>40</v>
      </c>
      <c r="D132" s="157">
        <v>1</v>
      </c>
      <c r="E132" s="157">
        <v>13</v>
      </c>
      <c r="F132" s="158" t="s">
        <v>412</v>
      </c>
      <c r="G132" s="159" t="s">
        <v>51</v>
      </c>
      <c r="H132" s="160">
        <f>H133</f>
        <v>5763.9</v>
      </c>
      <c r="I132" s="160">
        <f>I133</f>
        <v>5763.9</v>
      </c>
      <c r="J132" s="80"/>
    </row>
    <row r="133" spans="1:10" ht="25.5">
      <c r="A133" s="79"/>
      <c r="B133" s="156" t="s">
        <v>85</v>
      </c>
      <c r="C133" s="156">
        <v>40</v>
      </c>
      <c r="D133" s="157">
        <v>1</v>
      </c>
      <c r="E133" s="157">
        <v>13</v>
      </c>
      <c r="F133" s="158" t="s">
        <v>412</v>
      </c>
      <c r="G133" s="159" t="s">
        <v>86</v>
      </c>
      <c r="H133" s="160">
        <f>H134+H135+H136</f>
        <v>5763.9</v>
      </c>
      <c r="I133" s="160">
        <f>I134+I135+I136</f>
        <v>5763.9</v>
      </c>
      <c r="J133" s="80"/>
    </row>
    <row r="134" spans="1:10" ht="25.5">
      <c r="A134" s="79"/>
      <c r="B134" s="156" t="s">
        <v>378</v>
      </c>
      <c r="C134" s="156">
        <v>40</v>
      </c>
      <c r="D134" s="157">
        <v>1</v>
      </c>
      <c r="E134" s="157">
        <v>13</v>
      </c>
      <c r="F134" s="158" t="s">
        <v>412</v>
      </c>
      <c r="G134" s="159" t="s">
        <v>87</v>
      </c>
      <c r="H134" s="160">
        <v>4099</v>
      </c>
      <c r="I134" s="160">
        <v>4099</v>
      </c>
      <c r="J134" s="80"/>
    </row>
    <row r="135" spans="1:10" ht="38.25">
      <c r="A135" s="79"/>
      <c r="B135" s="156" t="s">
        <v>88</v>
      </c>
      <c r="C135" s="156">
        <v>40</v>
      </c>
      <c r="D135" s="157">
        <v>1</v>
      </c>
      <c r="E135" s="157">
        <v>13</v>
      </c>
      <c r="F135" s="158" t="s">
        <v>412</v>
      </c>
      <c r="G135" s="159" t="s">
        <v>89</v>
      </c>
      <c r="H135" s="160">
        <v>189</v>
      </c>
      <c r="I135" s="160">
        <v>189</v>
      </c>
      <c r="J135" s="80"/>
    </row>
    <row r="136" spans="1:10" ht="51">
      <c r="A136" s="79"/>
      <c r="B136" s="156" t="s">
        <v>379</v>
      </c>
      <c r="C136" s="156">
        <v>40</v>
      </c>
      <c r="D136" s="157">
        <v>1</v>
      </c>
      <c r="E136" s="157">
        <v>13</v>
      </c>
      <c r="F136" s="158" t="s">
        <v>412</v>
      </c>
      <c r="G136" s="159" t="s">
        <v>380</v>
      </c>
      <c r="H136" s="160">
        <v>1475.9</v>
      </c>
      <c r="I136" s="160">
        <v>1475.9</v>
      </c>
      <c r="J136" s="80"/>
    </row>
    <row r="137" spans="1:10" ht="25.5">
      <c r="A137" s="79"/>
      <c r="B137" s="156" t="s">
        <v>394</v>
      </c>
      <c r="C137" s="156">
        <v>40</v>
      </c>
      <c r="D137" s="157">
        <v>1</v>
      </c>
      <c r="E137" s="157">
        <v>13</v>
      </c>
      <c r="F137" s="158" t="s">
        <v>412</v>
      </c>
      <c r="G137" s="159" t="s">
        <v>52</v>
      </c>
      <c r="H137" s="160">
        <f>H138</f>
        <v>1002.4</v>
      </c>
      <c r="I137" s="160">
        <f>I138</f>
        <v>1002.4</v>
      </c>
      <c r="J137" s="80"/>
    </row>
    <row r="138" spans="1:10" ht="38.25">
      <c r="A138" s="79"/>
      <c r="B138" s="156" t="s">
        <v>91</v>
      </c>
      <c r="C138" s="156">
        <v>40</v>
      </c>
      <c r="D138" s="157">
        <v>1</v>
      </c>
      <c r="E138" s="157">
        <v>13</v>
      </c>
      <c r="F138" s="158" t="s">
        <v>412</v>
      </c>
      <c r="G138" s="159" t="s">
        <v>53</v>
      </c>
      <c r="H138" s="160">
        <f>H139+H140</f>
        <v>1002.4</v>
      </c>
      <c r="I138" s="160">
        <f>I139+I140</f>
        <v>1002.4</v>
      </c>
      <c r="J138" s="80"/>
    </row>
    <row r="139" spans="1:10" ht="25.5">
      <c r="A139" s="79"/>
      <c r="B139" s="156" t="s">
        <v>56</v>
      </c>
      <c r="C139" s="156">
        <v>40</v>
      </c>
      <c r="D139" s="157">
        <v>1</v>
      </c>
      <c r="E139" s="157">
        <v>13</v>
      </c>
      <c r="F139" s="158" t="s">
        <v>412</v>
      </c>
      <c r="G139" s="159" t="s">
        <v>55</v>
      </c>
      <c r="H139" s="160">
        <v>78.400000000000006</v>
      </c>
      <c r="I139" s="160">
        <v>78.400000000000006</v>
      </c>
      <c r="J139" s="80"/>
    </row>
    <row r="140" spans="1:10" ht="38.25">
      <c r="A140" s="79"/>
      <c r="B140" s="156" t="s">
        <v>396</v>
      </c>
      <c r="C140" s="156">
        <v>40</v>
      </c>
      <c r="D140" s="157">
        <v>1</v>
      </c>
      <c r="E140" s="157">
        <v>13</v>
      </c>
      <c r="F140" s="158" t="s">
        <v>412</v>
      </c>
      <c r="G140" s="159" t="s">
        <v>54</v>
      </c>
      <c r="H140" s="160">
        <v>924</v>
      </c>
      <c r="I140" s="160">
        <v>924</v>
      </c>
      <c r="J140" s="80"/>
    </row>
    <row r="141" spans="1:10" ht="63.75">
      <c r="A141" s="79"/>
      <c r="B141" s="156" t="s">
        <v>413</v>
      </c>
      <c r="C141" s="156">
        <v>40</v>
      </c>
      <c r="D141" s="157">
        <v>1</v>
      </c>
      <c r="E141" s="157">
        <v>13</v>
      </c>
      <c r="F141" s="158" t="s">
        <v>414</v>
      </c>
      <c r="G141" s="159" t="s">
        <v>372</v>
      </c>
      <c r="H141" s="160">
        <f t="shared" ref="H141:I146" si="6">H142</f>
        <v>206.1</v>
      </c>
      <c r="I141" s="160">
        <f t="shared" si="6"/>
        <v>63.6</v>
      </c>
      <c r="J141" s="80"/>
    </row>
    <row r="142" spans="1:10" ht="25.5">
      <c r="A142" s="79"/>
      <c r="B142" s="156" t="s">
        <v>415</v>
      </c>
      <c r="C142" s="156">
        <v>40</v>
      </c>
      <c r="D142" s="157">
        <v>1</v>
      </c>
      <c r="E142" s="157">
        <v>13</v>
      </c>
      <c r="F142" s="158" t="s">
        <v>416</v>
      </c>
      <c r="G142" s="159" t="s">
        <v>372</v>
      </c>
      <c r="H142" s="160">
        <f t="shared" si="6"/>
        <v>206.1</v>
      </c>
      <c r="I142" s="160">
        <f t="shared" si="6"/>
        <v>63.6</v>
      </c>
      <c r="J142" s="80"/>
    </row>
    <row r="143" spans="1:10" ht="25.5">
      <c r="A143" s="79"/>
      <c r="B143" s="156" t="s">
        <v>417</v>
      </c>
      <c r="C143" s="156">
        <v>40</v>
      </c>
      <c r="D143" s="157">
        <v>1</v>
      </c>
      <c r="E143" s="157">
        <v>13</v>
      </c>
      <c r="F143" s="158" t="s">
        <v>418</v>
      </c>
      <c r="G143" s="159" t="s">
        <v>372</v>
      </c>
      <c r="H143" s="160">
        <f t="shared" si="6"/>
        <v>206.1</v>
      </c>
      <c r="I143" s="160">
        <f t="shared" si="6"/>
        <v>63.6</v>
      </c>
      <c r="J143" s="80"/>
    </row>
    <row r="144" spans="1:10" ht="25.5">
      <c r="A144" s="79"/>
      <c r="B144" s="156" t="s">
        <v>417</v>
      </c>
      <c r="C144" s="156">
        <v>40</v>
      </c>
      <c r="D144" s="157">
        <v>1</v>
      </c>
      <c r="E144" s="157">
        <v>13</v>
      </c>
      <c r="F144" s="158" t="s">
        <v>419</v>
      </c>
      <c r="G144" s="159" t="s">
        <v>372</v>
      </c>
      <c r="H144" s="160">
        <f t="shared" si="6"/>
        <v>206.1</v>
      </c>
      <c r="I144" s="160">
        <f t="shared" si="6"/>
        <v>63.6</v>
      </c>
      <c r="J144" s="80"/>
    </row>
    <row r="145" spans="1:10" ht="25.5">
      <c r="A145" s="79"/>
      <c r="B145" s="156" t="s">
        <v>394</v>
      </c>
      <c r="C145" s="156">
        <v>40</v>
      </c>
      <c r="D145" s="157">
        <v>1</v>
      </c>
      <c r="E145" s="157">
        <v>13</v>
      </c>
      <c r="F145" s="158" t="s">
        <v>419</v>
      </c>
      <c r="G145" s="159" t="s">
        <v>52</v>
      </c>
      <c r="H145" s="160">
        <f t="shared" si="6"/>
        <v>206.1</v>
      </c>
      <c r="I145" s="160">
        <f t="shared" si="6"/>
        <v>63.6</v>
      </c>
      <c r="J145" s="80"/>
    </row>
    <row r="146" spans="1:10" ht="38.25">
      <c r="A146" s="79"/>
      <c r="B146" s="156" t="s">
        <v>91</v>
      </c>
      <c r="C146" s="156">
        <v>40</v>
      </c>
      <c r="D146" s="157">
        <v>1</v>
      </c>
      <c r="E146" s="157">
        <v>13</v>
      </c>
      <c r="F146" s="158" t="s">
        <v>419</v>
      </c>
      <c r="G146" s="159" t="s">
        <v>53</v>
      </c>
      <c r="H146" s="160">
        <f t="shared" si="6"/>
        <v>206.1</v>
      </c>
      <c r="I146" s="160">
        <f t="shared" si="6"/>
        <v>63.6</v>
      </c>
      <c r="J146" s="80"/>
    </row>
    <row r="147" spans="1:10" ht="38.25">
      <c r="A147" s="79"/>
      <c r="B147" s="156" t="s">
        <v>396</v>
      </c>
      <c r="C147" s="156">
        <v>40</v>
      </c>
      <c r="D147" s="157">
        <v>1</v>
      </c>
      <c r="E147" s="157">
        <v>13</v>
      </c>
      <c r="F147" s="158" t="s">
        <v>419</v>
      </c>
      <c r="G147" s="159" t="s">
        <v>54</v>
      </c>
      <c r="H147" s="160">
        <v>206.1</v>
      </c>
      <c r="I147" s="160">
        <v>63.6</v>
      </c>
      <c r="J147" s="80"/>
    </row>
    <row r="148" spans="1:10" ht="51">
      <c r="A148" s="79"/>
      <c r="B148" s="156" t="s">
        <v>81</v>
      </c>
      <c r="C148" s="156">
        <v>40</v>
      </c>
      <c r="D148" s="157">
        <v>1</v>
      </c>
      <c r="E148" s="157">
        <v>13</v>
      </c>
      <c r="F148" s="158" t="s">
        <v>373</v>
      </c>
      <c r="G148" s="159" t="s">
        <v>372</v>
      </c>
      <c r="H148" s="160">
        <f>H149+H155+H161</f>
        <v>2930.6000000000004</v>
      </c>
      <c r="I148" s="160">
        <f>I149+I155+I161</f>
        <v>2474.6999999999998</v>
      </c>
      <c r="J148" s="80"/>
    </row>
    <row r="149" spans="1:10" ht="38.25">
      <c r="A149" s="79"/>
      <c r="B149" s="156" t="s">
        <v>374</v>
      </c>
      <c r="C149" s="156">
        <v>40</v>
      </c>
      <c r="D149" s="157">
        <v>1</v>
      </c>
      <c r="E149" s="157">
        <v>13</v>
      </c>
      <c r="F149" s="158" t="s">
        <v>375</v>
      </c>
      <c r="G149" s="159" t="s">
        <v>372</v>
      </c>
      <c r="H149" s="160">
        <f t="shared" ref="H149:I153" si="7">H150</f>
        <v>143.19999999999999</v>
      </c>
      <c r="I149" s="160">
        <f t="shared" si="7"/>
        <v>143.19999999999999</v>
      </c>
      <c r="J149" s="80"/>
    </row>
    <row r="150" spans="1:10">
      <c r="A150" s="79"/>
      <c r="B150" s="156" t="s">
        <v>101</v>
      </c>
      <c r="C150" s="156">
        <v>40</v>
      </c>
      <c r="D150" s="157">
        <v>1</v>
      </c>
      <c r="E150" s="157">
        <v>13</v>
      </c>
      <c r="F150" s="158" t="s">
        <v>376</v>
      </c>
      <c r="G150" s="159" t="s">
        <v>372</v>
      </c>
      <c r="H150" s="160">
        <f t="shared" si="7"/>
        <v>143.19999999999999</v>
      </c>
      <c r="I150" s="160">
        <f t="shared" si="7"/>
        <v>143.19999999999999</v>
      </c>
      <c r="J150" s="80"/>
    </row>
    <row r="151" spans="1:10" ht="25.5">
      <c r="A151" s="79"/>
      <c r="B151" s="156" t="s">
        <v>402</v>
      </c>
      <c r="C151" s="156">
        <v>40</v>
      </c>
      <c r="D151" s="157">
        <v>1</v>
      </c>
      <c r="E151" s="157">
        <v>13</v>
      </c>
      <c r="F151" s="158" t="s">
        <v>403</v>
      </c>
      <c r="G151" s="159" t="s">
        <v>372</v>
      </c>
      <c r="H151" s="160">
        <f t="shared" si="7"/>
        <v>143.19999999999999</v>
      </c>
      <c r="I151" s="160">
        <f t="shared" si="7"/>
        <v>143.19999999999999</v>
      </c>
      <c r="J151" s="80"/>
    </row>
    <row r="152" spans="1:10" ht="25.5">
      <c r="A152" s="79"/>
      <c r="B152" s="156" t="s">
        <v>394</v>
      </c>
      <c r="C152" s="156">
        <v>40</v>
      </c>
      <c r="D152" s="157">
        <v>1</v>
      </c>
      <c r="E152" s="157">
        <v>13</v>
      </c>
      <c r="F152" s="158" t="s">
        <v>403</v>
      </c>
      <c r="G152" s="159" t="s">
        <v>52</v>
      </c>
      <c r="H152" s="160">
        <f t="shared" si="7"/>
        <v>143.19999999999999</v>
      </c>
      <c r="I152" s="160">
        <f t="shared" si="7"/>
        <v>143.19999999999999</v>
      </c>
      <c r="J152" s="80"/>
    </row>
    <row r="153" spans="1:10" ht="38.25">
      <c r="A153" s="79"/>
      <c r="B153" s="156" t="s">
        <v>91</v>
      </c>
      <c r="C153" s="156">
        <v>40</v>
      </c>
      <c r="D153" s="157">
        <v>1</v>
      </c>
      <c r="E153" s="157">
        <v>13</v>
      </c>
      <c r="F153" s="158" t="s">
        <v>403</v>
      </c>
      <c r="G153" s="159" t="s">
        <v>53</v>
      </c>
      <c r="H153" s="160">
        <f t="shared" si="7"/>
        <v>143.19999999999999</v>
      </c>
      <c r="I153" s="160">
        <f t="shared" si="7"/>
        <v>143.19999999999999</v>
      </c>
      <c r="J153" s="80"/>
    </row>
    <row r="154" spans="1:10" ht="38.25">
      <c r="A154" s="79"/>
      <c r="B154" s="156" t="s">
        <v>396</v>
      </c>
      <c r="C154" s="156">
        <v>40</v>
      </c>
      <c r="D154" s="157">
        <v>1</v>
      </c>
      <c r="E154" s="157">
        <v>13</v>
      </c>
      <c r="F154" s="158" t="s">
        <v>403</v>
      </c>
      <c r="G154" s="159" t="s">
        <v>54</v>
      </c>
      <c r="H154" s="160">
        <v>143.19999999999999</v>
      </c>
      <c r="I154" s="160">
        <v>143.19999999999999</v>
      </c>
      <c r="J154" s="80"/>
    </row>
    <row r="155" spans="1:10" ht="25.5">
      <c r="A155" s="79"/>
      <c r="B155" s="156" t="s">
        <v>388</v>
      </c>
      <c r="C155" s="156">
        <v>40</v>
      </c>
      <c r="D155" s="157">
        <v>1</v>
      </c>
      <c r="E155" s="157">
        <v>13</v>
      </c>
      <c r="F155" s="158" t="s">
        <v>389</v>
      </c>
      <c r="G155" s="159" t="s">
        <v>372</v>
      </c>
      <c r="H155" s="160">
        <f t="shared" ref="H155:I159" si="8">H156</f>
        <v>547.5</v>
      </c>
      <c r="I155" s="160">
        <f t="shared" si="8"/>
        <v>547.5</v>
      </c>
      <c r="J155" s="80"/>
    </row>
    <row r="156" spans="1:10">
      <c r="A156" s="79"/>
      <c r="B156" s="156" t="s">
        <v>390</v>
      </c>
      <c r="C156" s="156">
        <v>40</v>
      </c>
      <c r="D156" s="157">
        <v>1</v>
      </c>
      <c r="E156" s="157">
        <v>13</v>
      </c>
      <c r="F156" s="158" t="s">
        <v>391</v>
      </c>
      <c r="G156" s="159" t="s">
        <v>372</v>
      </c>
      <c r="H156" s="160">
        <f t="shared" si="8"/>
        <v>547.5</v>
      </c>
      <c r="I156" s="160">
        <f t="shared" si="8"/>
        <v>547.5</v>
      </c>
      <c r="J156" s="80"/>
    </row>
    <row r="157" spans="1:10">
      <c r="A157" s="79"/>
      <c r="B157" s="156" t="s">
        <v>390</v>
      </c>
      <c r="C157" s="156">
        <v>40</v>
      </c>
      <c r="D157" s="157">
        <v>1</v>
      </c>
      <c r="E157" s="157">
        <v>13</v>
      </c>
      <c r="F157" s="158" t="s">
        <v>392</v>
      </c>
      <c r="G157" s="159" t="s">
        <v>372</v>
      </c>
      <c r="H157" s="160">
        <f t="shared" si="8"/>
        <v>547.5</v>
      </c>
      <c r="I157" s="160">
        <f t="shared" si="8"/>
        <v>547.5</v>
      </c>
      <c r="J157" s="80"/>
    </row>
    <row r="158" spans="1:10" ht="25.5">
      <c r="A158" s="79"/>
      <c r="B158" s="156" t="s">
        <v>394</v>
      </c>
      <c r="C158" s="156">
        <v>40</v>
      </c>
      <c r="D158" s="157">
        <v>1</v>
      </c>
      <c r="E158" s="157">
        <v>13</v>
      </c>
      <c r="F158" s="158" t="s">
        <v>392</v>
      </c>
      <c r="G158" s="159" t="s">
        <v>52</v>
      </c>
      <c r="H158" s="160">
        <f t="shared" si="8"/>
        <v>547.5</v>
      </c>
      <c r="I158" s="160">
        <f t="shared" si="8"/>
        <v>547.5</v>
      </c>
      <c r="J158" s="80"/>
    </row>
    <row r="159" spans="1:10" ht="38.25">
      <c r="A159" s="79"/>
      <c r="B159" s="156" t="s">
        <v>91</v>
      </c>
      <c r="C159" s="156">
        <v>40</v>
      </c>
      <c r="D159" s="157">
        <v>1</v>
      </c>
      <c r="E159" s="157">
        <v>13</v>
      </c>
      <c r="F159" s="158" t="s">
        <v>392</v>
      </c>
      <c r="G159" s="159" t="s">
        <v>53</v>
      </c>
      <c r="H159" s="160">
        <f t="shared" si="8"/>
        <v>547.5</v>
      </c>
      <c r="I159" s="160">
        <f t="shared" si="8"/>
        <v>547.5</v>
      </c>
      <c r="J159" s="80"/>
    </row>
    <row r="160" spans="1:10" ht="38.25">
      <c r="A160" s="79"/>
      <c r="B160" s="156" t="s">
        <v>396</v>
      </c>
      <c r="C160" s="156">
        <v>40</v>
      </c>
      <c r="D160" s="157">
        <v>1</v>
      </c>
      <c r="E160" s="157">
        <v>13</v>
      </c>
      <c r="F160" s="158" t="s">
        <v>392</v>
      </c>
      <c r="G160" s="159" t="s">
        <v>54</v>
      </c>
      <c r="H160" s="160">
        <v>547.5</v>
      </c>
      <c r="I160" s="160">
        <v>547.5</v>
      </c>
      <c r="J160" s="80"/>
    </row>
    <row r="161" spans="1:10" ht="38.25">
      <c r="A161" s="79"/>
      <c r="B161" s="156" t="s">
        <v>420</v>
      </c>
      <c r="C161" s="156">
        <v>40</v>
      </c>
      <c r="D161" s="157">
        <v>1</v>
      </c>
      <c r="E161" s="157">
        <v>13</v>
      </c>
      <c r="F161" s="158" t="s">
        <v>421</v>
      </c>
      <c r="G161" s="159" t="s">
        <v>372</v>
      </c>
      <c r="H161" s="160">
        <f t="shared" ref="H161:I165" si="9">H162</f>
        <v>2239.9</v>
      </c>
      <c r="I161" s="160">
        <f t="shared" si="9"/>
        <v>1784</v>
      </c>
      <c r="J161" s="80"/>
    </row>
    <row r="162" spans="1:10">
      <c r="A162" s="79"/>
      <c r="B162" s="156" t="s">
        <v>390</v>
      </c>
      <c r="C162" s="156">
        <v>40</v>
      </c>
      <c r="D162" s="157">
        <v>1</v>
      </c>
      <c r="E162" s="157">
        <v>13</v>
      </c>
      <c r="F162" s="158" t="s">
        <v>422</v>
      </c>
      <c r="G162" s="159" t="s">
        <v>372</v>
      </c>
      <c r="H162" s="160">
        <f t="shared" si="9"/>
        <v>2239.9</v>
      </c>
      <c r="I162" s="160">
        <f t="shared" si="9"/>
        <v>1784</v>
      </c>
      <c r="J162" s="80"/>
    </row>
    <row r="163" spans="1:10">
      <c r="A163" s="79"/>
      <c r="B163" s="156" t="s">
        <v>390</v>
      </c>
      <c r="C163" s="156">
        <v>40</v>
      </c>
      <c r="D163" s="157">
        <v>1</v>
      </c>
      <c r="E163" s="157">
        <v>13</v>
      </c>
      <c r="F163" s="158" t="s">
        <v>423</v>
      </c>
      <c r="G163" s="159" t="s">
        <v>372</v>
      </c>
      <c r="H163" s="160">
        <f t="shared" si="9"/>
        <v>2239.9</v>
      </c>
      <c r="I163" s="160">
        <f t="shared" si="9"/>
        <v>1784</v>
      </c>
      <c r="J163" s="80"/>
    </row>
    <row r="164" spans="1:10" ht="25.5">
      <c r="A164" s="79"/>
      <c r="B164" s="156" t="s">
        <v>394</v>
      </c>
      <c r="C164" s="156">
        <v>40</v>
      </c>
      <c r="D164" s="157">
        <v>1</v>
      </c>
      <c r="E164" s="157">
        <v>13</v>
      </c>
      <c r="F164" s="158" t="s">
        <v>423</v>
      </c>
      <c r="G164" s="159" t="s">
        <v>52</v>
      </c>
      <c r="H164" s="160">
        <f t="shared" si="9"/>
        <v>2239.9</v>
      </c>
      <c r="I164" s="160">
        <f t="shared" si="9"/>
        <v>1784</v>
      </c>
      <c r="J164" s="80"/>
    </row>
    <row r="165" spans="1:10" ht="38.25">
      <c r="A165" s="79"/>
      <c r="B165" s="156" t="s">
        <v>91</v>
      </c>
      <c r="C165" s="156">
        <v>40</v>
      </c>
      <c r="D165" s="157">
        <v>1</v>
      </c>
      <c r="E165" s="157">
        <v>13</v>
      </c>
      <c r="F165" s="158" t="s">
        <v>423</v>
      </c>
      <c r="G165" s="159" t="s">
        <v>53</v>
      </c>
      <c r="H165" s="160">
        <f t="shared" si="9"/>
        <v>2239.9</v>
      </c>
      <c r="I165" s="160">
        <f t="shared" si="9"/>
        <v>1784</v>
      </c>
      <c r="J165" s="80"/>
    </row>
    <row r="166" spans="1:10" ht="38.25">
      <c r="A166" s="79"/>
      <c r="B166" s="156" t="s">
        <v>396</v>
      </c>
      <c r="C166" s="156">
        <v>40</v>
      </c>
      <c r="D166" s="157">
        <v>1</v>
      </c>
      <c r="E166" s="157">
        <v>13</v>
      </c>
      <c r="F166" s="158" t="s">
        <v>423</v>
      </c>
      <c r="G166" s="159" t="s">
        <v>54</v>
      </c>
      <c r="H166" s="160">
        <v>2239.9</v>
      </c>
      <c r="I166" s="160">
        <v>1784</v>
      </c>
      <c r="J166" s="80"/>
    </row>
    <row r="167" spans="1:10" ht="25.5">
      <c r="A167" s="79"/>
      <c r="B167" s="156" t="s">
        <v>402</v>
      </c>
      <c r="C167" s="156">
        <v>40</v>
      </c>
      <c r="D167" s="157">
        <v>1</v>
      </c>
      <c r="E167" s="157">
        <v>13</v>
      </c>
      <c r="F167" s="158" t="s">
        <v>424</v>
      </c>
      <c r="G167" s="159" t="s">
        <v>372</v>
      </c>
      <c r="H167" s="160">
        <f>H168</f>
        <v>2794.7</v>
      </c>
      <c r="I167" s="160">
        <f>I168</f>
        <v>620.29999999999995</v>
      </c>
      <c r="J167" s="80"/>
    </row>
    <row r="168" spans="1:10" ht="25.5">
      <c r="A168" s="79"/>
      <c r="B168" s="156" t="s">
        <v>402</v>
      </c>
      <c r="C168" s="156">
        <v>40</v>
      </c>
      <c r="D168" s="157">
        <v>1</v>
      </c>
      <c r="E168" s="157">
        <v>13</v>
      </c>
      <c r="F168" s="158" t="s">
        <v>425</v>
      </c>
      <c r="G168" s="159" t="s">
        <v>372</v>
      </c>
      <c r="H168" s="160">
        <f>H169+H172</f>
        <v>2794.7</v>
      </c>
      <c r="I168" s="160">
        <f>I169+I172</f>
        <v>620.29999999999995</v>
      </c>
      <c r="J168" s="80"/>
    </row>
    <row r="169" spans="1:10" ht="38.25">
      <c r="A169" s="79"/>
      <c r="B169" s="156" t="s">
        <v>426</v>
      </c>
      <c r="C169" s="156">
        <v>40</v>
      </c>
      <c r="D169" s="157">
        <v>1</v>
      </c>
      <c r="E169" s="157">
        <v>13</v>
      </c>
      <c r="F169" s="158" t="s">
        <v>425</v>
      </c>
      <c r="G169" s="159" t="s">
        <v>68</v>
      </c>
      <c r="H169" s="160">
        <f>H170</f>
        <v>2174.4</v>
      </c>
      <c r="I169" s="160">
        <f>I170</f>
        <v>0</v>
      </c>
      <c r="J169" s="80"/>
    </row>
    <row r="170" spans="1:10">
      <c r="A170" s="79"/>
      <c r="B170" s="156" t="s">
        <v>31</v>
      </c>
      <c r="C170" s="156">
        <v>40</v>
      </c>
      <c r="D170" s="157">
        <v>1</v>
      </c>
      <c r="E170" s="157">
        <v>13</v>
      </c>
      <c r="F170" s="158" t="s">
        <v>425</v>
      </c>
      <c r="G170" s="159" t="s">
        <v>69</v>
      </c>
      <c r="H170" s="160">
        <f>H171</f>
        <v>2174.4</v>
      </c>
      <c r="I170" s="160">
        <f>I171</f>
        <v>0</v>
      </c>
      <c r="J170" s="80"/>
    </row>
    <row r="171" spans="1:10" ht="38.25">
      <c r="A171" s="79"/>
      <c r="B171" s="156" t="s">
        <v>76</v>
      </c>
      <c r="C171" s="156">
        <v>40</v>
      </c>
      <c r="D171" s="157">
        <v>1</v>
      </c>
      <c r="E171" s="157">
        <v>13</v>
      </c>
      <c r="F171" s="158" t="s">
        <v>425</v>
      </c>
      <c r="G171" s="159" t="s">
        <v>77</v>
      </c>
      <c r="H171" s="160">
        <v>2174.4</v>
      </c>
      <c r="I171" s="160">
        <v>0</v>
      </c>
      <c r="J171" s="80"/>
    </row>
    <row r="172" spans="1:10">
      <c r="A172" s="79"/>
      <c r="B172" s="156" t="s">
        <v>64</v>
      </c>
      <c r="C172" s="156">
        <v>40</v>
      </c>
      <c r="D172" s="157">
        <v>1</v>
      </c>
      <c r="E172" s="157">
        <v>13</v>
      </c>
      <c r="F172" s="158" t="s">
        <v>425</v>
      </c>
      <c r="G172" s="159" t="s">
        <v>65</v>
      </c>
      <c r="H172" s="160">
        <f>H173+H175</f>
        <v>620.29999999999995</v>
      </c>
      <c r="I172" s="160">
        <f>I173+I175</f>
        <v>620.29999999999995</v>
      </c>
      <c r="J172" s="80"/>
    </row>
    <row r="173" spans="1:10">
      <c r="A173" s="79"/>
      <c r="B173" s="156" t="s">
        <v>427</v>
      </c>
      <c r="C173" s="156">
        <v>40</v>
      </c>
      <c r="D173" s="157">
        <v>1</v>
      </c>
      <c r="E173" s="157">
        <v>13</v>
      </c>
      <c r="F173" s="158" t="s">
        <v>425</v>
      </c>
      <c r="G173" s="159" t="s">
        <v>428</v>
      </c>
      <c r="H173" s="160">
        <f>H174</f>
        <v>595.29999999999995</v>
      </c>
      <c r="I173" s="160">
        <f>I174</f>
        <v>595.29999999999995</v>
      </c>
      <c r="J173" s="80"/>
    </row>
    <row r="174" spans="1:10" ht="102">
      <c r="A174" s="79"/>
      <c r="B174" s="156" t="s">
        <v>429</v>
      </c>
      <c r="C174" s="156">
        <v>40</v>
      </c>
      <c r="D174" s="157">
        <v>1</v>
      </c>
      <c r="E174" s="157">
        <v>13</v>
      </c>
      <c r="F174" s="158" t="s">
        <v>425</v>
      </c>
      <c r="G174" s="159" t="s">
        <v>430</v>
      </c>
      <c r="H174" s="160">
        <v>595.29999999999995</v>
      </c>
      <c r="I174" s="160">
        <v>595.29999999999995</v>
      </c>
      <c r="J174" s="80"/>
    </row>
    <row r="175" spans="1:10">
      <c r="A175" s="79"/>
      <c r="B175" s="156" t="s">
        <v>381</v>
      </c>
      <c r="C175" s="156">
        <v>40</v>
      </c>
      <c r="D175" s="157">
        <v>1</v>
      </c>
      <c r="E175" s="157">
        <v>13</v>
      </c>
      <c r="F175" s="158" t="s">
        <v>425</v>
      </c>
      <c r="G175" s="159" t="s">
        <v>66</v>
      </c>
      <c r="H175" s="160">
        <f>H176</f>
        <v>25</v>
      </c>
      <c r="I175" s="160">
        <f>I176</f>
        <v>25</v>
      </c>
      <c r="J175" s="80"/>
    </row>
    <row r="176" spans="1:10">
      <c r="A176" s="79"/>
      <c r="B176" s="156" t="s">
        <v>382</v>
      </c>
      <c r="C176" s="156">
        <v>40</v>
      </c>
      <c r="D176" s="157">
        <v>1</v>
      </c>
      <c r="E176" s="157">
        <v>13</v>
      </c>
      <c r="F176" s="158" t="s">
        <v>425</v>
      </c>
      <c r="G176" s="159" t="s">
        <v>383</v>
      </c>
      <c r="H176" s="160">
        <v>25</v>
      </c>
      <c r="I176" s="160">
        <v>25</v>
      </c>
      <c r="J176" s="80"/>
    </row>
    <row r="177" spans="1:10" ht="25.5">
      <c r="A177" s="79"/>
      <c r="B177" s="156" t="s">
        <v>2</v>
      </c>
      <c r="C177" s="156">
        <v>40</v>
      </c>
      <c r="D177" s="157">
        <v>3</v>
      </c>
      <c r="E177" s="157">
        <v>0</v>
      </c>
      <c r="F177" s="158" t="s">
        <v>371</v>
      </c>
      <c r="G177" s="159" t="s">
        <v>372</v>
      </c>
      <c r="H177" s="160">
        <f>H178+H198+H221</f>
        <v>38182.600000000006</v>
      </c>
      <c r="I177" s="160">
        <f>I178+I198+I221</f>
        <v>38121</v>
      </c>
      <c r="J177" s="80">
        <f>I177/H177*100</f>
        <v>99.838669970091075</v>
      </c>
    </row>
    <row r="178" spans="1:10">
      <c r="A178" s="79"/>
      <c r="B178" s="156" t="s">
        <v>106</v>
      </c>
      <c r="C178" s="156">
        <v>40</v>
      </c>
      <c r="D178" s="157">
        <v>3</v>
      </c>
      <c r="E178" s="157">
        <v>4</v>
      </c>
      <c r="F178" s="158" t="s">
        <v>371</v>
      </c>
      <c r="G178" s="159" t="s">
        <v>372</v>
      </c>
      <c r="H178" s="160">
        <f t="shared" ref="H178:I180" si="10">H179</f>
        <v>5920.5</v>
      </c>
      <c r="I178" s="160">
        <f t="shared" si="10"/>
        <v>5920.4</v>
      </c>
      <c r="J178" s="80">
        <f>I178/H178*100</f>
        <v>99.998310953466756</v>
      </c>
    </row>
    <row r="179" spans="1:10" ht="51">
      <c r="A179" s="79"/>
      <c r="B179" s="156" t="s">
        <v>81</v>
      </c>
      <c r="C179" s="156">
        <v>40</v>
      </c>
      <c r="D179" s="157">
        <v>3</v>
      </c>
      <c r="E179" s="157">
        <v>4</v>
      </c>
      <c r="F179" s="158" t="s">
        <v>373</v>
      </c>
      <c r="G179" s="159" t="s">
        <v>372</v>
      </c>
      <c r="H179" s="160">
        <f t="shared" si="10"/>
        <v>5920.5</v>
      </c>
      <c r="I179" s="160">
        <f t="shared" si="10"/>
        <v>5920.4</v>
      </c>
      <c r="J179" s="80"/>
    </row>
    <row r="180" spans="1:10" ht="38.25">
      <c r="A180" s="79"/>
      <c r="B180" s="156" t="s">
        <v>374</v>
      </c>
      <c r="C180" s="156">
        <v>40</v>
      </c>
      <c r="D180" s="157">
        <v>3</v>
      </c>
      <c r="E180" s="157">
        <v>4</v>
      </c>
      <c r="F180" s="158" t="s">
        <v>375</v>
      </c>
      <c r="G180" s="159" t="s">
        <v>372</v>
      </c>
      <c r="H180" s="160">
        <f t="shared" si="10"/>
        <v>5920.5</v>
      </c>
      <c r="I180" s="160">
        <f t="shared" si="10"/>
        <v>5920.4</v>
      </c>
      <c r="J180" s="80"/>
    </row>
    <row r="181" spans="1:10" ht="297" customHeight="1">
      <c r="A181" s="79"/>
      <c r="B181" s="156" t="s">
        <v>431</v>
      </c>
      <c r="C181" s="156">
        <v>40</v>
      </c>
      <c r="D181" s="157">
        <v>3</v>
      </c>
      <c r="E181" s="157">
        <v>4</v>
      </c>
      <c r="F181" s="158" t="s">
        <v>432</v>
      </c>
      <c r="G181" s="159" t="s">
        <v>372</v>
      </c>
      <c r="H181" s="160">
        <f>H182+H188</f>
        <v>5920.5</v>
      </c>
      <c r="I181" s="160">
        <f>I182+I188</f>
        <v>5920.4</v>
      </c>
      <c r="J181" s="80"/>
    </row>
    <row r="182" spans="1:10" ht="280.5">
      <c r="A182" s="79"/>
      <c r="B182" s="156" t="s">
        <v>431</v>
      </c>
      <c r="C182" s="156">
        <v>40</v>
      </c>
      <c r="D182" s="157">
        <v>3</v>
      </c>
      <c r="E182" s="157">
        <v>4</v>
      </c>
      <c r="F182" s="158" t="s">
        <v>433</v>
      </c>
      <c r="G182" s="159" t="s">
        <v>372</v>
      </c>
      <c r="H182" s="160">
        <f>H183</f>
        <v>4664</v>
      </c>
      <c r="I182" s="160">
        <f>I183</f>
        <v>4664</v>
      </c>
      <c r="J182" s="80"/>
    </row>
    <row r="183" spans="1:10" ht="63.75">
      <c r="A183" s="79"/>
      <c r="B183" s="156" t="s">
        <v>50</v>
      </c>
      <c r="C183" s="156">
        <v>40</v>
      </c>
      <c r="D183" s="157">
        <v>3</v>
      </c>
      <c r="E183" s="157">
        <v>4</v>
      </c>
      <c r="F183" s="158" t="s">
        <v>433</v>
      </c>
      <c r="G183" s="159" t="s">
        <v>51</v>
      </c>
      <c r="H183" s="160">
        <f>H184</f>
        <v>4664</v>
      </c>
      <c r="I183" s="160">
        <f>I184</f>
        <v>4664</v>
      </c>
      <c r="J183" s="80"/>
    </row>
    <row r="184" spans="1:10" ht="25.5">
      <c r="A184" s="79"/>
      <c r="B184" s="156" t="s">
        <v>85</v>
      </c>
      <c r="C184" s="156">
        <v>40</v>
      </c>
      <c r="D184" s="157">
        <v>3</v>
      </c>
      <c r="E184" s="157">
        <v>4</v>
      </c>
      <c r="F184" s="158" t="s">
        <v>433</v>
      </c>
      <c r="G184" s="159" t="s">
        <v>86</v>
      </c>
      <c r="H184" s="160">
        <f>H185+H186+H187</f>
        <v>4664</v>
      </c>
      <c r="I184" s="160">
        <f>I185+I186+I187</f>
        <v>4664</v>
      </c>
      <c r="J184" s="80"/>
    </row>
    <row r="185" spans="1:10" ht="25.5">
      <c r="A185" s="79"/>
      <c r="B185" s="156" t="s">
        <v>378</v>
      </c>
      <c r="C185" s="156">
        <v>40</v>
      </c>
      <c r="D185" s="157">
        <v>3</v>
      </c>
      <c r="E185" s="157">
        <v>4</v>
      </c>
      <c r="F185" s="158" t="s">
        <v>433</v>
      </c>
      <c r="G185" s="159" t="s">
        <v>87</v>
      </c>
      <c r="H185" s="160">
        <v>3656.8</v>
      </c>
      <c r="I185" s="160">
        <v>3656.8</v>
      </c>
      <c r="J185" s="80"/>
    </row>
    <row r="186" spans="1:10" ht="38.25">
      <c r="A186" s="79"/>
      <c r="B186" s="156" t="s">
        <v>88</v>
      </c>
      <c r="C186" s="156">
        <v>40</v>
      </c>
      <c r="D186" s="157">
        <v>3</v>
      </c>
      <c r="E186" s="157">
        <v>4</v>
      </c>
      <c r="F186" s="158" t="s">
        <v>433</v>
      </c>
      <c r="G186" s="159" t="s">
        <v>89</v>
      </c>
      <c r="H186" s="160">
        <v>160.4</v>
      </c>
      <c r="I186" s="160">
        <v>160.4</v>
      </c>
      <c r="J186" s="80"/>
    </row>
    <row r="187" spans="1:10" ht="51">
      <c r="A187" s="79"/>
      <c r="B187" s="156" t="s">
        <v>379</v>
      </c>
      <c r="C187" s="156">
        <v>40</v>
      </c>
      <c r="D187" s="157">
        <v>3</v>
      </c>
      <c r="E187" s="157">
        <v>4</v>
      </c>
      <c r="F187" s="158" t="s">
        <v>433</v>
      </c>
      <c r="G187" s="159" t="s">
        <v>380</v>
      </c>
      <c r="H187" s="160">
        <v>846.8</v>
      </c>
      <c r="I187" s="160">
        <v>846.8</v>
      </c>
      <c r="J187" s="80"/>
    </row>
    <row r="188" spans="1:10" ht="302.25" customHeight="1">
      <c r="A188" s="79"/>
      <c r="B188" s="156" t="s">
        <v>434</v>
      </c>
      <c r="C188" s="156">
        <v>40</v>
      </c>
      <c r="D188" s="157">
        <v>3</v>
      </c>
      <c r="E188" s="157">
        <v>4</v>
      </c>
      <c r="F188" s="158" t="s">
        <v>435</v>
      </c>
      <c r="G188" s="159" t="s">
        <v>372</v>
      </c>
      <c r="H188" s="160">
        <f>H189+H194</f>
        <v>1256.5</v>
      </c>
      <c r="I188" s="160">
        <f>I189+I194</f>
        <v>1256.4000000000001</v>
      </c>
      <c r="J188" s="80"/>
    </row>
    <row r="189" spans="1:10" ht="63.75">
      <c r="A189" s="79"/>
      <c r="B189" s="156" t="s">
        <v>50</v>
      </c>
      <c r="C189" s="156">
        <v>40</v>
      </c>
      <c r="D189" s="157">
        <v>3</v>
      </c>
      <c r="E189" s="157">
        <v>4</v>
      </c>
      <c r="F189" s="158" t="s">
        <v>435</v>
      </c>
      <c r="G189" s="159" t="s">
        <v>51</v>
      </c>
      <c r="H189" s="160">
        <f>H190</f>
        <v>654.20000000000005</v>
      </c>
      <c r="I189" s="160">
        <f>I190</f>
        <v>654.1</v>
      </c>
      <c r="J189" s="80"/>
    </row>
    <row r="190" spans="1:10" ht="25.5">
      <c r="A190" s="79"/>
      <c r="B190" s="156" t="s">
        <v>85</v>
      </c>
      <c r="C190" s="156">
        <v>40</v>
      </c>
      <c r="D190" s="157">
        <v>3</v>
      </c>
      <c r="E190" s="157">
        <v>4</v>
      </c>
      <c r="F190" s="158" t="s">
        <v>435</v>
      </c>
      <c r="G190" s="159" t="s">
        <v>86</v>
      </c>
      <c r="H190" s="160">
        <f>H191+H192+H193</f>
        <v>654.20000000000005</v>
      </c>
      <c r="I190" s="160">
        <f>I191+I192+I193</f>
        <v>654.1</v>
      </c>
      <c r="J190" s="80"/>
    </row>
    <row r="191" spans="1:10" ht="25.5">
      <c r="A191" s="79"/>
      <c r="B191" s="156" t="s">
        <v>378</v>
      </c>
      <c r="C191" s="156">
        <v>40</v>
      </c>
      <c r="D191" s="157">
        <v>3</v>
      </c>
      <c r="E191" s="157">
        <v>4</v>
      </c>
      <c r="F191" s="158" t="s">
        <v>435</v>
      </c>
      <c r="G191" s="159" t="s">
        <v>87</v>
      </c>
      <c r="H191" s="160">
        <v>400.5</v>
      </c>
      <c r="I191" s="160">
        <v>400.5</v>
      </c>
      <c r="J191" s="80"/>
    </row>
    <row r="192" spans="1:10" ht="38.25">
      <c r="A192" s="79"/>
      <c r="B192" s="156" t="s">
        <v>88</v>
      </c>
      <c r="C192" s="156">
        <v>40</v>
      </c>
      <c r="D192" s="157">
        <v>3</v>
      </c>
      <c r="E192" s="157">
        <v>4</v>
      </c>
      <c r="F192" s="158" t="s">
        <v>435</v>
      </c>
      <c r="G192" s="159" t="s">
        <v>89</v>
      </c>
      <c r="H192" s="160">
        <v>13.5</v>
      </c>
      <c r="I192" s="160">
        <v>13.5</v>
      </c>
      <c r="J192" s="80"/>
    </row>
    <row r="193" spans="1:10" ht="51">
      <c r="A193" s="79"/>
      <c r="B193" s="156" t="s">
        <v>379</v>
      </c>
      <c r="C193" s="156">
        <v>40</v>
      </c>
      <c r="D193" s="157">
        <v>3</v>
      </c>
      <c r="E193" s="157">
        <v>4</v>
      </c>
      <c r="F193" s="158" t="s">
        <v>435</v>
      </c>
      <c r="G193" s="159" t="s">
        <v>380</v>
      </c>
      <c r="H193" s="160">
        <v>240.2</v>
      </c>
      <c r="I193" s="160">
        <v>240.1</v>
      </c>
      <c r="J193" s="80"/>
    </row>
    <row r="194" spans="1:10" ht="25.5">
      <c r="A194" s="79"/>
      <c r="B194" s="156" t="s">
        <v>394</v>
      </c>
      <c r="C194" s="156">
        <v>40</v>
      </c>
      <c r="D194" s="157">
        <v>3</v>
      </c>
      <c r="E194" s="157">
        <v>4</v>
      </c>
      <c r="F194" s="158" t="s">
        <v>435</v>
      </c>
      <c r="G194" s="159" t="s">
        <v>52</v>
      </c>
      <c r="H194" s="160">
        <f>H195</f>
        <v>602.29999999999995</v>
      </c>
      <c r="I194" s="160">
        <f>I195</f>
        <v>602.29999999999995</v>
      </c>
      <c r="J194" s="80"/>
    </row>
    <row r="195" spans="1:10" ht="38.25">
      <c r="A195" s="79"/>
      <c r="B195" s="156" t="s">
        <v>91</v>
      </c>
      <c r="C195" s="156">
        <v>40</v>
      </c>
      <c r="D195" s="157">
        <v>3</v>
      </c>
      <c r="E195" s="157">
        <v>4</v>
      </c>
      <c r="F195" s="158" t="s">
        <v>435</v>
      </c>
      <c r="G195" s="159" t="s">
        <v>53</v>
      </c>
      <c r="H195" s="160">
        <f>H196+H197</f>
        <v>602.29999999999995</v>
      </c>
      <c r="I195" s="160">
        <f>I196+I197</f>
        <v>602.29999999999995</v>
      </c>
      <c r="J195" s="80"/>
    </row>
    <row r="196" spans="1:10" ht="25.5">
      <c r="A196" s="79"/>
      <c r="B196" s="156" t="s">
        <v>56</v>
      </c>
      <c r="C196" s="156">
        <v>40</v>
      </c>
      <c r="D196" s="157">
        <v>3</v>
      </c>
      <c r="E196" s="157">
        <v>4</v>
      </c>
      <c r="F196" s="158" t="s">
        <v>435</v>
      </c>
      <c r="G196" s="159" t="s">
        <v>55</v>
      </c>
      <c r="H196" s="160">
        <v>39.299999999999997</v>
      </c>
      <c r="I196" s="160">
        <v>39.299999999999997</v>
      </c>
      <c r="J196" s="80"/>
    </row>
    <row r="197" spans="1:10" ht="38.25">
      <c r="A197" s="79"/>
      <c r="B197" s="156" t="s">
        <v>396</v>
      </c>
      <c r="C197" s="156">
        <v>40</v>
      </c>
      <c r="D197" s="157">
        <v>3</v>
      </c>
      <c r="E197" s="157">
        <v>4</v>
      </c>
      <c r="F197" s="158" t="s">
        <v>435</v>
      </c>
      <c r="G197" s="159" t="s">
        <v>54</v>
      </c>
      <c r="H197" s="160">
        <v>563</v>
      </c>
      <c r="I197" s="160">
        <v>563</v>
      </c>
      <c r="J197" s="80"/>
    </row>
    <row r="198" spans="1:10" ht="38.25">
      <c r="A198" s="79"/>
      <c r="B198" s="156" t="s">
        <v>436</v>
      </c>
      <c r="C198" s="156">
        <v>40</v>
      </c>
      <c r="D198" s="157">
        <v>3</v>
      </c>
      <c r="E198" s="157">
        <v>9</v>
      </c>
      <c r="F198" s="158" t="s">
        <v>371</v>
      </c>
      <c r="G198" s="159" t="s">
        <v>372</v>
      </c>
      <c r="H198" s="160">
        <f>H199</f>
        <v>23102.500000000004</v>
      </c>
      <c r="I198" s="160">
        <f>I199</f>
        <v>23066.100000000002</v>
      </c>
      <c r="J198" s="80">
        <f>I198/H198*100</f>
        <v>99.842441294232216</v>
      </c>
    </row>
    <row r="199" spans="1:10" ht="71.25" customHeight="1">
      <c r="A199" s="79"/>
      <c r="B199" s="156" t="s">
        <v>78</v>
      </c>
      <c r="C199" s="156">
        <v>40</v>
      </c>
      <c r="D199" s="157">
        <v>3</v>
      </c>
      <c r="E199" s="157">
        <v>9</v>
      </c>
      <c r="F199" s="158" t="s">
        <v>437</v>
      </c>
      <c r="G199" s="159" t="s">
        <v>372</v>
      </c>
      <c r="H199" s="160">
        <f>H200</f>
        <v>23102.500000000004</v>
      </c>
      <c r="I199" s="160">
        <f>I200</f>
        <v>23066.100000000002</v>
      </c>
      <c r="J199" s="80"/>
    </row>
    <row r="200" spans="1:10" ht="51">
      <c r="A200" s="79"/>
      <c r="B200" s="156" t="s">
        <v>438</v>
      </c>
      <c r="C200" s="156">
        <v>40</v>
      </c>
      <c r="D200" s="157">
        <v>3</v>
      </c>
      <c r="E200" s="157">
        <v>9</v>
      </c>
      <c r="F200" s="158" t="s">
        <v>439</v>
      </c>
      <c r="G200" s="159" t="s">
        <v>372</v>
      </c>
      <c r="H200" s="160">
        <f>H201+H216</f>
        <v>23102.500000000004</v>
      </c>
      <c r="I200" s="160">
        <f>I201+I216</f>
        <v>23066.100000000002</v>
      </c>
      <c r="J200" s="80"/>
    </row>
    <row r="201" spans="1:10" ht="25.5">
      <c r="A201" s="79"/>
      <c r="B201" s="156" t="s">
        <v>440</v>
      </c>
      <c r="C201" s="156">
        <v>40</v>
      </c>
      <c r="D201" s="157">
        <v>3</v>
      </c>
      <c r="E201" s="157">
        <v>9</v>
      </c>
      <c r="F201" s="158" t="s">
        <v>441</v>
      </c>
      <c r="G201" s="159" t="s">
        <v>372</v>
      </c>
      <c r="H201" s="160">
        <f>H202</f>
        <v>22881.100000000002</v>
      </c>
      <c r="I201" s="160">
        <f>I202</f>
        <v>22844.7</v>
      </c>
      <c r="J201" s="80"/>
    </row>
    <row r="202" spans="1:10" ht="25.5">
      <c r="A202" s="79"/>
      <c r="B202" s="156" t="s">
        <v>440</v>
      </c>
      <c r="C202" s="156">
        <v>40</v>
      </c>
      <c r="D202" s="157">
        <v>3</v>
      </c>
      <c r="E202" s="157">
        <v>9</v>
      </c>
      <c r="F202" s="158" t="s">
        <v>442</v>
      </c>
      <c r="G202" s="159" t="s">
        <v>372</v>
      </c>
      <c r="H202" s="160">
        <f>H203+H208+H212</f>
        <v>22881.100000000002</v>
      </c>
      <c r="I202" s="160">
        <f>I203+I208+I212</f>
        <v>22844.7</v>
      </c>
      <c r="J202" s="80"/>
    </row>
    <row r="203" spans="1:10" ht="63.75">
      <c r="A203" s="79"/>
      <c r="B203" s="156" t="s">
        <v>50</v>
      </c>
      <c r="C203" s="156">
        <v>40</v>
      </c>
      <c r="D203" s="157">
        <v>3</v>
      </c>
      <c r="E203" s="157">
        <v>9</v>
      </c>
      <c r="F203" s="158" t="s">
        <v>442</v>
      </c>
      <c r="G203" s="159" t="s">
        <v>51</v>
      </c>
      <c r="H203" s="160">
        <f>H204</f>
        <v>20438.800000000003</v>
      </c>
      <c r="I203" s="160">
        <f>I204</f>
        <v>20419.900000000001</v>
      </c>
      <c r="J203" s="80"/>
    </row>
    <row r="204" spans="1:10" ht="25.5">
      <c r="A204" s="79"/>
      <c r="B204" s="156" t="s">
        <v>60</v>
      </c>
      <c r="C204" s="156">
        <v>40</v>
      </c>
      <c r="D204" s="157">
        <v>3</v>
      </c>
      <c r="E204" s="157">
        <v>9</v>
      </c>
      <c r="F204" s="158" t="s">
        <v>442</v>
      </c>
      <c r="G204" s="159" t="s">
        <v>61</v>
      </c>
      <c r="H204" s="160">
        <f>H205+H206+H207</f>
        <v>20438.800000000003</v>
      </c>
      <c r="I204" s="160">
        <f>I205+I206+I207</f>
        <v>20419.900000000001</v>
      </c>
      <c r="J204" s="80"/>
    </row>
    <row r="205" spans="1:10">
      <c r="A205" s="79"/>
      <c r="B205" s="156" t="s">
        <v>443</v>
      </c>
      <c r="C205" s="156">
        <v>40</v>
      </c>
      <c r="D205" s="157">
        <v>3</v>
      </c>
      <c r="E205" s="157">
        <v>9</v>
      </c>
      <c r="F205" s="158" t="s">
        <v>442</v>
      </c>
      <c r="G205" s="159" t="s">
        <v>62</v>
      </c>
      <c r="H205" s="160">
        <v>15247.7</v>
      </c>
      <c r="I205" s="160">
        <v>15247.7</v>
      </c>
      <c r="J205" s="80"/>
    </row>
    <row r="206" spans="1:10" ht="25.5">
      <c r="A206" s="79"/>
      <c r="B206" s="156" t="s">
        <v>444</v>
      </c>
      <c r="C206" s="156">
        <v>40</v>
      </c>
      <c r="D206" s="157">
        <v>3</v>
      </c>
      <c r="E206" s="157">
        <v>9</v>
      </c>
      <c r="F206" s="158" t="s">
        <v>442</v>
      </c>
      <c r="G206" s="159" t="s">
        <v>63</v>
      </c>
      <c r="H206" s="160">
        <v>603.6</v>
      </c>
      <c r="I206" s="160">
        <v>602.4</v>
      </c>
      <c r="J206" s="80"/>
    </row>
    <row r="207" spans="1:10" ht="51">
      <c r="A207" s="79"/>
      <c r="B207" s="156" t="s">
        <v>445</v>
      </c>
      <c r="C207" s="156">
        <v>40</v>
      </c>
      <c r="D207" s="157">
        <v>3</v>
      </c>
      <c r="E207" s="157">
        <v>9</v>
      </c>
      <c r="F207" s="158" t="s">
        <v>442</v>
      </c>
      <c r="G207" s="159" t="s">
        <v>446</v>
      </c>
      <c r="H207" s="160">
        <v>4587.5</v>
      </c>
      <c r="I207" s="160">
        <v>4569.8</v>
      </c>
      <c r="J207" s="80"/>
    </row>
    <row r="208" spans="1:10" ht="25.5">
      <c r="A208" s="79"/>
      <c r="B208" s="156" t="s">
        <v>394</v>
      </c>
      <c r="C208" s="156">
        <v>40</v>
      </c>
      <c r="D208" s="157">
        <v>3</v>
      </c>
      <c r="E208" s="157">
        <v>9</v>
      </c>
      <c r="F208" s="158" t="s">
        <v>442</v>
      </c>
      <c r="G208" s="159" t="s">
        <v>52</v>
      </c>
      <c r="H208" s="160">
        <f>H209</f>
        <v>2363.3000000000002</v>
      </c>
      <c r="I208" s="160">
        <f>I209</f>
        <v>2349.1999999999998</v>
      </c>
      <c r="J208" s="80"/>
    </row>
    <row r="209" spans="1:10" ht="38.25">
      <c r="A209" s="79"/>
      <c r="B209" s="156" t="s">
        <v>91</v>
      </c>
      <c r="C209" s="156">
        <v>40</v>
      </c>
      <c r="D209" s="157">
        <v>3</v>
      </c>
      <c r="E209" s="157">
        <v>9</v>
      </c>
      <c r="F209" s="158" t="s">
        <v>442</v>
      </c>
      <c r="G209" s="159" t="s">
        <v>53</v>
      </c>
      <c r="H209" s="160">
        <f>H210+H211</f>
        <v>2363.3000000000002</v>
      </c>
      <c r="I209" s="160">
        <f>I210+I211</f>
        <v>2349.1999999999998</v>
      </c>
      <c r="J209" s="80"/>
    </row>
    <row r="210" spans="1:10" ht="25.5">
      <c r="A210" s="79"/>
      <c r="B210" s="156" t="s">
        <v>56</v>
      </c>
      <c r="C210" s="156">
        <v>40</v>
      </c>
      <c r="D210" s="157">
        <v>3</v>
      </c>
      <c r="E210" s="157">
        <v>9</v>
      </c>
      <c r="F210" s="158" t="s">
        <v>442</v>
      </c>
      <c r="G210" s="159" t="s">
        <v>55</v>
      </c>
      <c r="H210" s="160">
        <v>886.8</v>
      </c>
      <c r="I210" s="160">
        <v>872.9</v>
      </c>
      <c r="J210" s="80"/>
    </row>
    <row r="211" spans="1:10" ht="38.25">
      <c r="A211" s="79"/>
      <c r="B211" s="156" t="s">
        <v>396</v>
      </c>
      <c r="C211" s="156">
        <v>40</v>
      </c>
      <c r="D211" s="157">
        <v>3</v>
      </c>
      <c r="E211" s="157">
        <v>9</v>
      </c>
      <c r="F211" s="158" t="s">
        <v>442</v>
      </c>
      <c r="G211" s="159" t="s">
        <v>54</v>
      </c>
      <c r="H211" s="160">
        <v>1476.5</v>
      </c>
      <c r="I211" s="160">
        <v>1476.3</v>
      </c>
      <c r="J211" s="80"/>
    </row>
    <row r="212" spans="1:10">
      <c r="A212" s="79"/>
      <c r="B212" s="156" t="s">
        <v>64</v>
      </c>
      <c r="C212" s="156">
        <v>40</v>
      </c>
      <c r="D212" s="157">
        <v>3</v>
      </c>
      <c r="E212" s="157">
        <v>9</v>
      </c>
      <c r="F212" s="158" t="s">
        <v>442</v>
      </c>
      <c r="G212" s="159" t="s">
        <v>65</v>
      </c>
      <c r="H212" s="160">
        <f>H213</f>
        <v>79</v>
      </c>
      <c r="I212" s="160">
        <f>I213</f>
        <v>75.599999999999994</v>
      </c>
      <c r="J212" s="80"/>
    </row>
    <row r="213" spans="1:10">
      <c r="A213" s="79"/>
      <c r="B213" s="156" t="s">
        <v>381</v>
      </c>
      <c r="C213" s="156">
        <v>40</v>
      </c>
      <c r="D213" s="157">
        <v>3</v>
      </c>
      <c r="E213" s="157">
        <v>9</v>
      </c>
      <c r="F213" s="158" t="s">
        <v>442</v>
      </c>
      <c r="G213" s="159" t="s">
        <v>66</v>
      </c>
      <c r="H213" s="160">
        <f>H214+H215</f>
        <v>79</v>
      </c>
      <c r="I213" s="160">
        <f>I214+I215</f>
        <v>75.599999999999994</v>
      </c>
      <c r="J213" s="80"/>
    </row>
    <row r="214" spans="1:10" ht="25.5">
      <c r="A214" s="79"/>
      <c r="B214" s="156" t="s">
        <v>397</v>
      </c>
      <c r="C214" s="156">
        <v>40</v>
      </c>
      <c r="D214" s="157">
        <v>3</v>
      </c>
      <c r="E214" s="157">
        <v>9</v>
      </c>
      <c r="F214" s="158" t="s">
        <v>442</v>
      </c>
      <c r="G214" s="159" t="s">
        <v>179</v>
      </c>
      <c r="H214" s="160">
        <v>59</v>
      </c>
      <c r="I214" s="160">
        <v>56.6</v>
      </c>
      <c r="J214" s="80"/>
    </row>
    <row r="215" spans="1:10">
      <c r="A215" s="79"/>
      <c r="B215" s="156" t="s">
        <v>185</v>
      </c>
      <c r="C215" s="156">
        <v>40</v>
      </c>
      <c r="D215" s="157">
        <v>3</v>
      </c>
      <c r="E215" s="157">
        <v>9</v>
      </c>
      <c r="F215" s="158" t="s">
        <v>442</v>
      </c>
      <c r="G215" s="159" t="s">
        <v>67</v>
      </c>
      <c r="H215" s="160">
        <v>20</v>
      </c>
      <c r="I215" s="160">
        <v>19</v>
      </c>
      <c r="J215" s="80"/>
    </row>
    <row r="216" spans="1:10">
      <c r="A216" s="79"/>
      <c r="B216" s="156" t="s">
        <v>447</v>
      </c>
      <c r="C216" s="156">
        <v>40</v>
      </c>
      <c r="D216" s="157">
        <v>3</v>
      </c>
      <c r="E216" s="157">
        <v>9</v>
      </c>
      <c r="F216" s="158" t="s">
        <v>448</v>
      </c>
      <c r="G216" s="159" t="s">
        <v>372</v>
      </c>
      <c r="H216" s="160">
        <f t="shared" ref="H216:I219" si="11">H217</f>
        <v>221.4</v>
      </c>
      <c r="I216" s="160">
        <f t="shared" si="11"/>
        <v>221.4</v>
      </c>
      <c r="J216" s="80"/>
    </row>
    <row r="217" spans="1:10">
      <c r="A217" s="79"/>
      <c r="B217" s="156" t="s">
        <v>447</v>
      </c>
      <c r="C217" s="156">
        <v>40</v>
      </c>
      <c r="D217" s="157">
        <v>3</v>
      </c>
      <c r="E217" s="157">
        <v>9</v>
      </c>
      <c r="F217" s="158" t="s">
        <v>449</v>
      </c>
      <c r="G217" s="159" t="s">
        <v>372</v>
      </c>
      <c r="H217" s="160">
        <f t="shared" si="11"/>
        <v>221.4</v>
      </c>
      <c r="I217" s="160">
        <f t="shared" si="11"/>
        <v>221.4</v>
      </c>
      <c r="J217" s="80"/>
    </row>
    <row r="218" spans="1:10" ht="25.5">
      <c r="A218" s="79"/>
      <c r="B218" s="156" t="s">
        <v>394</v>
      </c>
      <c r="C218" s="156">
        <v>40</v>
      </c>
      <c r="D218" s="157">
        <v>3</v>
      </c>
      <c r="E218" s="157">
        <v>9</v>
      </c>
      <c r="F218" s="158" t="s">
        <v>449</v>
      </c>
      <c r="G218" s="159" t="s">
        <v>52</v>
      </c>
      <c r="H218" s="160">
        <f t="shared" si="11"/>
        <v>221.4</v>
      </c>
      <c r="I218" s="160">
        <f t="shared" si="11"/>
        <v>221.4</v>
      </c>
      <c r="J218" s="80"/>
    </row>
    <row r="219" spans="1:10" ht="38.25">
      <c r="A219" s="79"/>
      <c r="B219" s="156" t="s">
        <v>91</v>
      </c>
      <c r="C219" s="156">
        <v>40</v>
      </c>
      <c r="D219" s="157">
        <v>3</v>
      </c>
      <c r="E219" s="157">
        <v>9</v>
      </c>
      <c r="F219" s="158" t="s">
        <v>449</v>
      </c>
      <c r="G219" s="159" t="s">
        <v>53</v>
      </c>
      <c r="H219" s="160">
        <f t="shared" si="11"/>
        <v>221.4</v>
      </c>
      <c r="I219" s="160">
        <f t="shared" si="11"/>
        <v>221.4</v>
      </c>
      <c r="J219" s="80"/>
    </row>
    <row r="220" spans="1:10" ht="38.25">
      <c r="A220" s="79"/>
      <c r="B220" s="156" t="s">
        <v>396</v>
      </c>
      <c r="C220" s="156">
        <v>40</v>
      </c>
      <c r="D220" s="157">
        <v>3</v>
      </c>
      <c r="E220" s="157">
        <v>9</v>
      </c>
      <c r="F220" s="158" t="s">
        <v>449</v>
      </c>
      <c r="G220" s="159" t="s">
        <v>54</v>
      </c>
      <c r="H220" s="160">
        <v>221.4</v>
      </c>
      <c r="I220" s="160">
        <v>221.4</v>
      </c>
      <c r="J220" s="80"/>
    </row>
    <row r="221" spans="1:10" s="84" customFormat="1" ht="38.25">
      <c r="A221" s="79"/>
      <c r="B221" s="156" t="s">
        <v>40</v>
      </c>
      <c r="C221" s="156">
        <v>40</v>
      </c>
      <c r="D221" s="157">
        <v>3</v>
      </c>
      <c r="E221" s="157">
        <v>14</v>
      </c>
      <c r="F221" s="158" t="s">
        <v>371</v>
      </c>
      <c r="G221" s="159" t="s">
        <v>372</v>
      </c>
      <c r="H221" s="160">
        <f>H222+H280</f>
        <v>9159.6000000000022</v>
      </c>
      <c r="I221" s="160">
        <f>I222+I280</f>
        <v>9134.5</v>
      </c>
      <c r="J221" s="80">
        <f>I221/H221*100</f>
        <v>99.725970566400264</v>
      </c>
    </row>
    <row r="222" spans="1:10" s="84" customFormat="1" ht="38.25">
      <c r="A222" s="79"/>
      <c r="B222" s="156" t="s">
        <v>105</v>
      </c>
      <c r="C222" s="156">
        <v>40</v>
      </c>
      <c r="D222" s="157">
        <v>3</v>
      </c>
      <c r="E222" s="157">
        <v>14</v>
      </c>
      <c r="F222" s="158" t="s">
        <v>404</v>
      </c>
      <c r="G222" s="159" t="s">
        <v>372</v>
      </c>
      <c r="H222" s="160">
        <f>H223+H261+H269</f>
        <v>4404.2000000000007</v>
      </c>
      <c r="I222" s="160">
        <f>I223+I261+I269</f>
        <v>4379.1000000000004</v>
      </c>
      <c r="J222" s="80"/>
    </row>
    <row r="223" spans="1:10" s="84" customFormat="1" ht="25.5">
      <c r="A223" s="79"/>
      <c r="B223" s="156" t="s">
        <v>405</v>
      </c>
      <c r="C223" s="156">
        <v>40</v>
      </c>
      <c r="D223" s="157">
        <v>3</v>
      </c>
      <c r="E223" s="157">
        <v>14</v>
      </c>
      <c r="F223" s="158" t="s">
        <v>406</v>
      </c>
      <c r="G223" s="159" t="s">
        <v>372</v>
      </c>
      <c r="H223" s="160">
        <f>H224+H243+H252</f>
        <v>2280.8000000000002</v>
      </c>
      <c r="I223" s="160">
        <f>I224+I243+I252</f>
        <v>2255.6999999999998</v>
      </c>
      <c r="J223" s="80"/>
    </row>
    <row r="224" spans="1:10" ht="189" customHeight="1">
      <c r="A224" s="79"/>
      <c r="B224" s="156" t="s">
        <v>450</v>
      </c>
      <c r="C224" s="156">
        <v>40</v>
      </c>
      <c r="D224" s="157">
        <v>3</v>
      </c>
      <c r="E224" s="157">
        <v>14</v>
      </c>
      <c r="F224" s="158" t="s">
        <v>451</v>
      </c>
      <c r="G224" s="159" t="s">
        <v>372</v>
      </c>
      <c r="H224" s="160">
        <f>H225+H232+H236</f>
        <v>188.3</v>
      </c>
      <c r="I224" s="160">
        <f>I225+I232+I236</f>
        <v>187.7</v>
      </c>
      <c r="J224" s="80"/>
    </row>
    <row r="225" spans="1:10" ht="189.75" customHeight="1">
      <c r="A225" s="79"/>
      <c r="B225" s="156" t="s">
        <v>450</v>
      </c>
      <c r="C225" s="156">
        <v>40</v>
      </c>
      <c r="D225" s="157">
        <v>3</v>
      </c>
      <c r="E225" s="157">
        <v>14</v>
      </c>
      <c r="F225" s="158" t="s">
        <v>452</v>
      </c>
      <c r="G225" s="159" t="s">
        <v>372</v>
      </c>
      <c r="H225" s="160">
        <f>H226+H229</f>
        <v>89.8</v>
      </c>
      <c r="I225" s="160">
        <f>I226+I229</f>
        <v>89.399999999999991</v>
      </c>
      <c r="J225" s="80"/>
    </row>
    <row r="226" spans="1:10" ht="63.75">
      <c r="A226" s="79"/>
      <c r="B226" s="156" t="s">
        <v>50</v>
      </c>
      <c r="C226" s="156">
        <v>40</v>
      </c>
      <c r="D226" s="157">
        <v>3</v>
      </c>
      <c r="E226" s="157">
        <v>14</v>
      </c>
      <c r="F226" s="158" t="s">
        <v>452</v>
      </c>
      <c r="G226" s="159" t="s">
        <v>51</v>
      </c>
      <c r="H226" s="160">
        <f>H227</f>
        <v>88.2</v>
      </c>
      <c r="I226" s="160">
        <f>I227</f>
        <v>87.8</v>
      </c>
      <c r="J226" s="80"/>
    </row>
    <row r="227" spans="1:10" ht="25.5">
      <c r="A227" s="79"/>
      <c r="B227" s="156" t="s">
        <v>85</v>
      </c>
      <c r="C227" s="156">
        <v>40</v>
      </c>
      <c r="D227" s="157">
        <v>3</v>
      </c>
      <c r="E227" s="157">
        <v>14</v>
      </c>
      <c r="F227" s="158" t="s">
        <v>452</v>
      </c>
      <c r="G227" s="159" t="s">
        <v>86</v>
      </c>
      <c r="H227" s="160">
        <f>H228</f>
        <v>88.2</v>
      </c>
      <c r="I227" s="160">
        <f>I228</f>
        <v>87.8</v>
      </c>
      <c r="J227" s="80"/>
    </row>
    <row r="228" spans="1:10" ht="63.75">
      <c r="A228" s="79"/>
      <c r="B228" s="156" t="s">
        <v>453</v>
      </c>
      <c r="C228" s="156">
        <v>40</v>
      </c>
      <c r="D228" s="157">
        <v>3</v>
      </c>
      <c r="E228" s="157">
        <v>14</v>
      </c>
      <c r="F228" s="158" t="s">
        <v>452</v>
      </c>
      <c r="G228" s="159" t="s">
        <v>171</v>
      </c>
      <c r="H228" s="160">
        <v>88.2</v>
      </c>
      <c r="I228" s="160">
        <v>87.8</v>
      </c>
      <c r="J228" s="80"/>
    </row>
    <row r="229" spans="1:10" ht="25.5">
      <c r="A229" s="79"/>
      <c r="B229" s="156" t="s">
        <v>394</v>
      </c>
      <c r="C229" s="156">
        <v>40</v>
      </c>
      <c r="D229" s="157">
        <v>3</v>
      </c>
      <c r="E229" s="157">
        <v>14</v>
      </c>
      <c r="F229" s="158" t="s">
        <v>452</v>
      </c>
      <c r="G229" s="159" t="s">
        <v>52</v>
      </c>
      <c r="H229" s="160">
        <f>H230</f>
        <v>1.6</v>
      </c>
      <c r="I229" s="160">
        <f>I230</f>
        <v>1.6</v>
      </c>
      <c r="J229" s="80"/>
    </row>
    <row r="230" spans="1:10" ht="38.25">
      <c r="A230" s="79"/>
      <c r="B230" s="156" t="s">
        <v>91</v>
      </c>
      <c r="C230" s="156">
        <v>40</v>
      </c>
      <c r="D230" s="157">
        <v>3</v>
      </c>
      <c r="E230" s="157">
        <v>14</v>
      </c>
      <c r="F230" s="158" t="s">
        <v>452</v>
      </c>
      <c r="G230" s="159" t="s">
        <v>53</v>
      </c>
      <c r="H230" s="160">
        <f>H231</f>
        <v>1.6</v>
      </c>
      <c r="I230" s="160">
        <f>I231</f>
        <v>1.6</v>
      </c>
      <c r="J230" s="80"/>
    </row>
    <row r="231" spans="1:10" ht="38.25">
      <c r="A231" s="79"/>
      <c r="B231" s="156" t="s">
        <v>396</v>
      </c>
      <c r="C231" s="156">
        <v>40</v>
      </c>
      <c r="D231" s="157">
        <v>3</v>
      </c>
      <c r="E231" s="157">
        <v>14</v>
      </c>
      <c r="F231" s="158" t="s">
        <v>452</v>
      </c>
      <c r="G231" s="159" t="s">
        <v>54</v>
      </c>
      <c r="H231" s="160">
        <v>1.6</v>
      </c>
      <c r="I231" s="160">
        <v>1.6</v>
      </c>
      <c r="J231" s="80"/>
    </row>
    <row r="232" spans="1:10" ht="63.75">
      <c r="A232" s="79"/>
      <c r="B232" s="156" t="s">
        <v>454</v>
      </c>
      <c r="C232" s="156">
        <v>40</v>
      </c>
      <c r="D232" s="157">
        <v>3</v>
      </c>
      <c r="E232" s="157">
        <v>14</v>
      </c>
      <c r="F232" s="158" t="s">
        <v>455</v>
      </c>
      <c r="G232" s="159" t="s">
        <v>372</v>
      </c>
      <c r="H232" s="160">
        <f t="shared" ref="H232:I234" si="12">H233</f>
        <v>60</v>
      </c>
      <c r="I232" s="160">
        <f t="shared" si="12"/>
        <v>60</v>
      </c>
      <c r="J232" s="80"/>
    </row>
    <row r="233" spans="1:10" ht="63.75">
      <c r="A233" s="79"/>
      <c r="B233" s="156" t="s">
        <v>50</v>
      </c>
      <c r="C233" s="156">
        <v>40</v>
      </c>
      <c r="D233" s="157">
        <v>3</v>
      </c>
      <c r="E233" s="157">
        <v>14</v>
      </c>
      <c r="F233" s="158" t="s">
        <v>455</v>
      </c>
      <c r="G233" s="159" t="s">
        <v>51</v>
      </c>
      <c r="H233" s="160">
        <f t="shared" si="12"/>
        <v>60</v>
      </c>
      <c r="I233" s="160">
        <f t="shared" si="12"/>
        <v>60</v>
      </c>
      <c r="J233" s="80"/>
    </row>
    <row r="234" spans="1:10" ht="25.5">
      <c r="A234" s="79"/>
      <c r="B234" s="156" t="s">
        <v>85</v>
      </c>
      <c r="C234" s="156">
        <v>40</v>
      </c>
      <c r="D234" s="157">
        <v>3</v>
      </c>
      <c r="E234" s="157">
        <v>14</v>
      </c>
      <c r="F234" s="158" t="s">
        <v>455</v>
      </c>
      <c r="G234" s="159" t="s">
        <v>86</v>
      </c>
      <c r="H234" s="160">
        <f t="shared" si="12"/>
        <v>60</v>
      </c>
      <c r="I234" s="160">
        <f t="shared" si="12"/>
        <v>60</v>
      </c>
      <c r="J234" s="80"/>
    </row>
    <row r="235" spans="1:10" ht="63.75">
      <c r="A235" s="79"/>
      <c r="B235" s="156" t="s">
        <v>453</v>
      </c>
      <c r="C235" s="156">
        <v>40</v>
      </c>
      <c r="D235" s="157">
        <v>3</v>
      </c>
      <c r="E235" s="157">
        <v>14</v>
      </c>
      <c r="F235" s="158" t="s">
        <v>455</v>
      </c>
      <c r="G235" s="159" t="s">
        <v>171</v>
      </c>
      <c r="H235" s="160">
        <v>60</v>
      </c>
      <c r="I235" s="160">
        <v>60</v>
      </c>
      <c r="J235" s="80"/>
    </row>
    <row r="236" spans="1:10" ht="195.75" customHeight="1">
      <c r="A236" s="79"/>
      <c r="B236" s="156" t="s">
        <v>456</v>
      </c>
      <c r="C236" s="156">
        <v>40</v>
      </c>
      <c r="D236" s="157">
        <v>3</v>
      </c>
      <c r="E236" s="157">
        <v>14</v>
      </c>
      <c r="F236" s="158" t="s">
        <v>457</v>
      </c>
      <c r="G236" s="159" t="s">
        <v>372</v>
      </c>
      <c r="H236" s="160">
        <f>H237+H240</f>
        <v>38.5</v>
      </c>
      <c r="I236" s="160">
        <f>I237+I240</f>
        <v>38.300000000000004</v>
      </c>
      <c r="J236" s="80"/>
    </row>
    <row r="237" spans="1:10" ht="63.75">
      <c r="A237" s="79"/>
      <c r="B237" s="156" t="s">
        <v>50</v>
      </c>
      <c r="C237" s="156">
        <v>40</v>
      </c>
      <c r="D237" s="157">
        <v>3</v>
      </c>
      <c r="E237" s="157">
        <v>14</v>
      </c>
      <c r="F237" s="158" t="s">
        <v>457</v>
      </c>
      <c r="G237" s="159" t="s">
        <v>51</v>
      </c>
      <c r="H237" s="160">
        <f>H238</f>
        <v>37.799999999999997</v>
      </c>
      <c r="I237" s="160">
        <f>I238</f>
        <v>37.6</v>
      </c>
      <c r="J237" s="80"/>
    </row>
    <row r="238" spans="1:10" ht="39" customHeight="1">
      <c r="A238" s="79"/>
      <c r="B238" s="156" t="s">
        <v>85</v>
      </c>
      <c r="C238" s="156">
        <v>40</v>
      </c>
      <c r="D238" s="157">
        <v>3</v>
      </c>
      <c r="E238" s="157">
        <v>14</v>
      </c>
      <c r="F238" s="158" t="s">
        <v>457</v>
      </c>
      <c r="G238" s="159" t="s">
        <v>86</v>
      </c>
      <c r="H238" s="160">
        <f>H239</f>
        <v>37.799999999999997</v>
      </c>
      <c r="I238" s="160">
        <f>I239</f>
        <v>37.6</v>
      </c>
      <c r="J238" s="80"/>
    </row>
    <row r="239" spans="1:10" ht="63.75">
      <c r="A239" s="79"/>
      <c r="B239" s="156" t="s">
        <v>453</v>
      </c>
      <c r="C239" s="156">
        <v>40</v>
      </c>
      <c r="D239" s="157">
        <v>3</v>
      </c>
      <c r="E239" s="157">
        <v>14</v>
      </c>
      <c r="F239" s="158" t="s">
        <v>457</v>
      </c>
      <c r="G239" s="159" t="s">
        <v>171</v>
      </c>
      <c r="H239" s="160">
        <v>37.799999999999997</v>
      </c>
      <c r="I239" s="160">
        <v>37.6</v>
      </c>
      <c r="J239" s="80"/>
    </row>
    <row r="240" spans="1:10" ht="25.5">
      <c r="A240" s="79"/>
      <c r="B240" s="156" t="s">
        <v>394</v>
      </c>
      <c r="C240" s="156">
        <v>40</v>
      </c>
      <c r="D240" s="157">
        <v>3</v>
      </c>
      <c r="E240" s="157">
        <v>14</v>
      </c>
      <c r="F240" s="158" t="s">
        <v>457</v>
      </c>
      <c r="G240" s="159" t="s">
        <v>52</v>
      </c>
      <c r="H240" s="160">
        <f>H241</f>
        <v>0.7</v>
      </c>
      <c r="I240" s="160">
        <f>I241</f>
        <v>0.7</v>
      </c>
      <c r="J240" s="80"/>
    </row>
    <row r="241" spans="1:10" ht="38.25">
      <c r="A241" s="79"/>
      <c r="B241" s="156" t="s">
        <v>91</v>
      </c>
      <c r="C241" s="156">
        <v>40</v>
      </c>
      <c r="D241" s="157">
        <v>3</v>
      </c>
      <c r="E241" s="157">
        <v>14</v>
      </c>
      <c r="F241" s="158" t="s">
        <v>457</v>
      </c>
      <c r="G241" s="159" t="s">
        <v>53</v>
      </c>
      <c r="H241" s="160">
        <f>H242</f>
        <v>0.7</v>
      </c>
      <c r="I241" s="160">
        <f>I242</f>
        <v>0.7</v>
      </c>
      <c r="J241" s="80"/>
    </row>
    <row r="242" spans="1:10" ht="38.25">
      <c r="A242" s="79"/>
      <c r="B242" s="156" t="s">
        <v>396</v>
      </c>
      <c r="C242" s="156">
        <v>40</v>
      </c>
      <c r="D242" s="157">
        <v>3</v>
      </c>
      <c r="E242" s="157">
        <v>14</v>
      </c>
      <c r="F242" s="158" t="s">
        <v>457</v>
      </c>
      <c r="G242" s="159" t="s">
        <v>54</v>
      </c>
      <c r="H242" s="160">
        <v>0.7</v>
      </c>
      <c r="I242" s="160">
        <v>0.7</v>
      </c>
      <c r="J242" s="80"/>
    </row>
    <row r="243" spans="1:10" ht="249" customHeight="1">
      <c r="A243" s="79"/>
      <c r="B243" s="156" t="s">
        <v>458</v>
      </c>
      <c r="C243" s="156">
        <v>40</v>
      </c>
      <c r="D243" s="157">
        <v>3</v>
      </c>
      <c r="E243" s="157">
        <v>14</v>
      </c>
      <c r="F243" s="158" t="s">
        <v>459</v>
      </c>
      <c r="G243" s="159" t="s">
        <v>372</v>
      </c>
      <c r="H243" s="160">
        <f>H244+H248</f>
        <v>437.5</v>
      </c>
      <c r="I243" s="160">
        <f>I244+I248</f>
        <v>437.5</v>
      </c>
      <c r="J243" s="80"/>
    </row>
    <row r="244" spans="1:10" ht="258.75" customHeight="1">
      <c r="A244" s="79"/>
      <c r="B244" s="156" t="s">
        <v>458</v>
      </c>
      <c r="C244" s="156">
        <v>40</v>
      </c>
      <c r="D244" s="157">
        <v>3</v>
      </c>
      <c r="E244" s="157">
        <v>14</v>
      </c>
      <c r="F244" s="158" t="s">
        <v>460</v>
      </c>
      <c r="G244" s="159" t="s">
        <v>372</v>
      </c>
      <c r="H244" s="160">
        <f t="shared" ref="H244:I246" si="13">H245</f>
        <v>350</v>
      </c>
      <c r="I244" s="160">
        <f t="shared" si="13"/>
        <v>350</v>
      </c>
      <c r="J244" s="80"/>
    </row>
    <row r="245" spans="1:10" ht="25.5">
      <c r="A245" s="79"/>
      <c r="B245" s="156" t="s">
        <v>394</v>
      </c>
      <c r="C245" s="156">
        <v>40</v>
      </c>
      <c r="D245" s="157">
        <v>3</v>
      </c>
      <c r="E245" s="157">
        <v>14</v>
      </c>
      <c r="F245" s="158" t="s">
        <v>460</v>
      </c>
      <c r="G245" s="159" t="s">
        <v>52</v>
      </c>
      <c r="H245" s="160">
        <f t="shared" si="13"/>
        <v>350</v>
      </c>
      <c r="I245" s="160">
        <f t="shared" si="13"/>
        <v>350</v>
      </c>
      <c r="J245" s="80"/>
    </row>
    <row r="246" spans="1:10" ht="38.25">
      <c r="A246" s="79"/>
      <c r="B246" s="156" t="s">
        <v>91</v>
      </c>
      <c r="C246" s="156">
        <v>40</v>
      </c>
      <c r="D246" s="157">
        <v>3</v>
      </c>
      <c r="E246" s="157">
        <v>14</v>
      </c>
      <c r="F246" s="158" t="s">
        <v>460</v>
      </c>
      <c r="G246" s="159" t="s">
        <v>53</v>
      </c>
      <c r="H246" s="160">
        <f t="shared" si="13"/>
        <v>350</v>
      </c>
      <c r="I246" s="160">
        <f t="shared" si="13"/>
        <v>350</v>
      </c>
      <c r="J246" s="80"/>
    </row>
    <row r="247" spans="1:10" ht="38.25">
      <c r="A247" s="79"/>
      <c r="B247" s="156" t="s">
        <v>396</v>
      </c>
      <c r="C247" s="156">
        <v>40</v>
      </c>
      <c r="D247" s="157">
        <v>3</v>
      </c>
      <c r="E247" s="157">
        <v>14</v>
      </c>
      <c r="F247" s="158" t="s">
        <v>460</v>
      </c>
      <c r="G247" s="159" t="s">
        <v>54</v>
      </c>
      <c r="H247" s="160">
        <v>350</v>
      </c>
      <c r="I247" s="160">
        <v>350</v>
      </c>
      <c r="J247" s="80"/>
    </row>
    <row r="248" spans="1:10" ht="263.25" customHeight="1">
      <c r="A248" s="79"/>
      <c r="B248" s="156" t="s">
        <v>461</v>
      </c>
      <c r="C248" s="156">
        <v>40</v>
      </c>
      <c r="D248" s="157">
        <v>3</v>
      </c>
      <c r="E248" s="157">
        <v>14</v>
      </c>
      <c r="F248" s="158" t="s">
        <v>462</v>
      </c>
      <c r="G248" s="159" t="s">
        <v>372</v>
      </c>
      <c r="H248" s="160">
        <f t="shared" ref="H248:I250" si="14">H249</f>
        <v>87.5</v>
      </c>
      <c r="I248" s="160">
        <f t="shared" si="14"/>
        <v>87.5</v>
      </c>
      <c r="J248" s="80"/>
    </row>
    <row r="249" spans="1:10" ht="25.5">
      <c r="A249" s="79"/>
      <c r="B249" s="156" t="s">
        <v>394</v>
      </c>
      <c r="C249" s="156">
        <v>40</v>
      </c>
      <c r="D249" s="157">
        <v>3</v>
      </c>
      <c r="E249" s="157">
        <v>14</v>
      </c>
      <c r="F249" s="158" t="s">
        <v>462</v>
      </c>
      <c r="G249" s="159" t="s">
        <v>52</v>
      </c>
      <c r="H249" s="160">
        <f t="shared" si="14"/>
        <v>87.5</v>
      </c>
      <c r="I249" s="160">
        <f t="shared" si="14"/>
        <v>87.5</v>
      </c>
      <c r="J249" s="80"/>
    </row>
    <row r="250" spans="1:10" ht="38.25">
      <c r="A250" s="79"/>
      <c r="B250" s="156" t="s">
        <v>91</v>
      </c>
      <c r="C250" s="156">
        <v>40</v>
      </c>
      <c r="D250" s="157">
        <v>3</v>
      </c>
      <c r="E250" s="157">
        <v>14</v>
      </c>
      <c r="F250" s="158" t="s">
        <v>462</v>
      </c>
      <c r="G250" s="159" t="s">
        <v>53</v>
      </c>
      <c r="H250" s="160">
        <f t="shared" si="14"/>
        <v>87.5</v>
      </c>
      <c r="I250" s="160">
        <f t="shared" si="14"/>
        <v>87.5</v>
      </c>
      <c r="J250" s="80"/>
    </row>
    <row r="251" spans="1:10" ht="25.5">
      <c r="A251" s="79"/>
      <c r="B251" s="156" t="s">
        <v>56</v>
      </c>
      <c r="C251" s="156">
        <v>40</v>
      </c>
      <c r="D251" s="157">
        <v>3</v>
      </c>
      <c r="E251" s="157">
        <v>14</v>
      </c>
      <c r="F251" s="158" t="s">
        <v>462</v>
      </c>
      <c r="G251" s="159" t="s">
        <v>55</v>
      </c>
      <c r="H251" s="160">
        <v>87.5</v>
      </c>
      <c r="I251" s="160">
        <v>87.5</v>
      </c>
      <c r="J251" s="80"/>
    </row>
    <row r="252" spans="1:10">
      <c r="A252" s="79"/>
      <c r="B252" s="156" t="s">
        <v>447</v>
      </c>
      <c r="C252" s="156">
        <v>40</v>
      </c>
      <c r="D252" s="157">
        <v>3</v>
      </c>
      <c r="E252" s="157">
        <v>14</v>
      </c>
      <c r="F252" s="158" t="s">
        <v>463</v>
      </c>
      <c r="G252" s="159" t="s">
        <v>372</v>
      </c>
      <c r="H252" s="160">
        <f>H253</f>
        <v>1655</v>
      </c>
      <c r="I252" s="160">
        <f>I253</f>
        <v>1630.5</v>
      </c>
      <c r="J252" s="80"/>
    </row>
    <row r="253" spans="1:10">
      <c r="A253" s="79"/>
      <c r="B253" s="156" t="s">
        <v>447</v>
      </c>
      <c r="C253" s="156">
        <v>40</v>
      </c>
      <c r="D253" s="157">
        <v>3</v>
      </c>
      <c r="E253" s="157">
        <v>14</v>
      </c>
      <c r="F253" s="158" t="s">
        <v>464</v>
      </c>
      <c r="G253" s="159" t="s">
        <v>372</v>
      </c>
      <c r="H253" s="160">
        <f>H254+H258</f>
        <v>1655</v>
      </c>
      <c r="I253" s="160">
        <f>I254+I258</f>
        <v>1630.5</v>
      </c>
      <c r="J253" s="80"/>
    </row>
    <row r="254" spans="1:10" ht="25.5">
      <c r="A254" s="79"/>
      <c r="B254" s="156" t="s">
        <v>394</v>
      </c>
      <c r="C254" s="156">
        <v>40</v>
      </c>
      <c r="D254" s="157">
        <v>3</v>
      </c>
      <c r="E254" s="157">
        <v>14</v>
      </c>
      <c r="F254" s="158" t="s">
        <v>464</v>
      </c>
      <c r="G254" s="159" t="s">
        <v>52</v>
      </c>
      <c r="H254" s="160">
        <f>H255</f>
        <v>1575</v>
      </c>
      <c r="I254" s="160">
        <f>I255</f>
        <v>1550.5</v>
      </c>
      <c r="J254" s="80"/>
    </row>
    <row r="255" spans="1:10" ht="38.25">
      <c r="A255" s="79"/>
      <c r="B255" s="156" t="s">
        <v>91</v>
      </c>
      <c r="C255" s="156">
        <v>40</v>
      </c>
      <c r="D255" s="157">
        <v>3</v>
      </c>
      <c r="E255" s="157">
        <v>14</v>
      </c>
      <c r="F255" s="158" t="s">
        <v>464</v>
      </c>
      <c r="G255" s="159" t="s">
        <v>53</v>
      </c>
      <c r="H255" s="160">
        <f>H256+H257</f>
        <v>1575</v>
      </c>
      <c r="I255" s="160">
        <f>I256+I257</f>
        <v>1550.5</v>
      </c>
      <c r="J255" s="80"/>
    </row>
    <row r="256" spans="1:10" ht="25.5">
      <c r="A256" s="79"/>
      <c r="B256" s="156" t="s">
        <v>56</v>
      </c>
      <c r="C256" s="156">
        <v>40</v>
      </c>
      <c r="D256" s="157">
        <v>3</v>
      </c>
      <c r="E256" s="157">
        <v>14</v>
      </c>
      <c r="F256" s="158" t="s">
        <v>464</v>
      </c>
      <c r="G256" s="159" t="s">
        <v>55</v>
      </c>
      <c r="H256" s="160">
        <v>90</v>
      </c>
      <c r="I256" s="160">
        <v>90</v>
      </c>
      <c r="J256" s="80"/>
    </row>
    <row r="257" spans="1:10" ht="38.25">
      <c r="A257" s="79"/>
      <c r="B257" s="156" t="s">
        <v>396</v>
      </c>
      <c r="C257" s="156">
        <v>40</v>
      </c>
      <c r="D257" s="157">
        <v>3</v>
      </c>
      <c r="E257" s="157">
        <v>14</v>
      </c>
      <c r="F257" s="158" t="s">
        <v>464</v>
      </c>
      <c r="G257" s="159" t="s">
        <v>54</v>
      </c>
      <c r="H257" s="160">
        <v>1485</v>
      </c>
      <c r="I257" s="160">
        <v>1460.5</v>
      </c>
      <c r="J257" s="80"/>
    </row>
    <row r="258" spans="1:10" ht="38.25">
      <c r="A258" s="79"/>
      <c r="B258" s="156" t="s">
        <v>75</v>
      </c>
      <c r="C258" s="156">
        <v>40</v>
      </c>
      <c r="D258" s="157">
        <v>3</v>
      </c>
      <c r="E258" s="157">
        <v>14</v>
      </c>
      <c r="F258" s="158" t="s">
        <v>464</v>
      </c>
      <c r="G258" s="159" t="s">
        <v>44</v>
      </c>
      <c r="H258" s="160">
        <f>H259</f>
        <v>80</v>
      </c>
      <c r="I258" s="160">
        <f>I259</f>
        <v>80</v>
      </c>
      <c r="J258" s="80"/>
    </row>
    <row r="259" spans="1:10">
      <c r="A259" s="79"/>
      <c r="B259" s="156" t="s">
        <v>46</v>
      </c>
      <c r="C259" s="156">
        <v>40</v>
      </c>
      <c r="D259" s="157">
        <v>3</v>
      </c>
      <c r="E259" s="157">
        <v>14</v>
      </c>
      <c r="F259" s="158" t="s">
        <v>464</v>
      </c>
      <c r="G259" s="159" t="s">
        <v>45</v>
      </c>
      <c r="H259" s="160">
        <f>H260</f>
        <v>80</v>
      </c>
      <c r="I259" s="160">
        <f>I260</f>
        <v>80</v>
      </c>
      <c r="J259" s="80"/>
    </row>
    <row r="260" spans="1:10" ht="25.5">
      <c r="A260" s="79"/>
      <c r="B260" s="156" t="s">
        <v>49</v>
      </c>
      <c r="C260" s="156">
        <v>40</v>
      </c>
      <c r="D260" s="157">
        <v>3</v>
      </c>
      <c r="E260" s="157">
        <v>14</v>
      </c>
      <c r="F260" s="158" t="s">
        <v>464</v>
      </c>
      <c r="G260" s="159" t="s">
        <v>43</v>
      </c>
      <c r="H260" s="160">
        <v>80</v>
      </c>
      <c r="I260" s="160">
        <v>80</v>
      </c>
      <c r="J260" s="80"/>
    </row>
    <row r="261" spans="1:10" ht="38.25">
      <c r="A261" s="79"/>
      <c r="B261" s="156" t="s">
        <v>465</v>
      </c>
      <c r="C261" s="156">
        <v>40</v>
      </c>
      <c r="D261" s="157">
        <v>3</v>
      </c>
      <c r="E261" s="157">
        <v>14</v>
      </c>
      <c r="F261" s="158" t="s">
        <v>466</v>
      </c>
      <c r="G261" s="159" t="s">
        <v>372</v>
      </c>
      <c r="H261" s="160">
        <f t="shared" ref="H261:I263" si="15">H262</f>
        <v>33</v>
      </c>
      <c r="I261" s="160">
        <f t="shared" si="15"/>
        <v>33</v>
      </c>
      <c r="J261" s="80"/>
    </row>
    <row r="262" spans="1:10">
      <c r="A262" s="79"/>
      <c r="B262" s="156" t="s">
        <v>390</v>
      </c>
      <c r="C262" s="156">
        <v>40</v>
      </c>
      <c r="D262" s="157">
        <v>3</v>
      </c>
      <c r="E262" s="157">
        <v>14</v>
      </c>
      <c r="F262" s="158" t="s">
        <v>467</v>
      </c>
      <c r="G262" s="159" t="s">
        <v>372</v>
      </c>
      <c r="H262" s="160">
        <f t="shared" si="15"/>
        <v>33</v>
      </c>
      <c r="I262" s="160">
        <f t="shared" si="15"/>
        <v>33</v>
      </c>
      <c r="J262" s="80"/>
    </row>
    <row r="263" spans="1:10">
      <c r="A263" s="79"/>
      <c r="B263" s="156" t="s">
        <v>390</v>
      </c>
      <c r="C263" s="156">
        <v>40</v>
      </c>
      <c r="D263" s="157">
        <v>3</v>
      </c>
      <c r="E263" s="157">
        <v>14</v>
      </c>
      <c r="F263" s="158" t="s">
        <v>468</v>
      </c>
      <c r="G263" s="159" t="s">
        <v>372</v>
      </c>
      <c r="H263" s="160">
        <f t="shared" si="15"/>
        <v>33</v>
      </c>
      <c r="I263" s="160">
        <f t="shared" si="15"/>
        <v>33</v>
      </c>
      <c r="J263" s="80"/>
    </row>
    <row r="264" spans="1:10" ht="38.25">
      <c r="A264" s="79"/>
      <c r="B264" s="156" t="s">
        <v>75</v>
      </c>
      <c r="C264" s="156">
        <v>40</v>
      </c>
      <c r="D264" s="157">
        <v>3</v>
      </c>
      <c r="E264" s="157">
        <v>14</v>
      </c>
      <c r="F264" s="158" t="s">
        <v>468</v>
      </c>
      <c r="G264" s="159" t="s">
        <v>44</v>
      </c>
      <c r="H264" s="160">
        <f>H265+H267</f>
        <v>33</v>
      </c>
      <c r="I264" s="160">
        <f>I265+I267</f>
        <v>33</v>
      </c>
      <c r="J264" s="80"/>
    </row>
    <row r="265" spans="1:10">
      <c r="A265" s="79"/>
      <c r="B265" s="156" t="s">
        <v>46</v>
      </c>
      <c r="C265" s="156">
        <v>40</v>
      </c>
      <c r="D265" s="157">
        <v>3</v>
      </c>
      <c r="E265" s="157">
        <v>14</v>
      </c>
      <c r="F265" s="158" t="s">
        <v>468</v>
      </c>
      <c r="G265" s="159" t="s">
        <v>45</v>
      </c>
      <c r="H265" s="160">
        <f>H266</f>
        <v>20</v>
      </c>
      <c r="I265" s="160">
        <f>I266</f>
        <v>20</v>
      </c>
      <c r="J265" s="80"/>
    </row>
    <row r="266" spans="1:10" ht="25.5">
      <c r="A266" s="79"/>
      <c r="B266" s="156" t="s">
        <v>49</v>
      </c>
      <c r="C266" s="156">
        <v>40</v>
      </c>
      <c r="D266" s="157">
        <v>3</v>
      </c>
      <c r="E266" s="157">
        <v>14</v>
      </c>
      <c r="F266" s="158" t="s">
        <v>468</v>
      </c>
      <c r="G266" s="159" t="s">
        <v>43</v>
      </c>
      <c r="H266" s="160">
        <v>20</v>
      </c>
      <c r="I266" s="160">
        <v>20</v>
      </c>
      <c r="J266" s="80"/>
    </row>
    <row r="267" spans="1:10">
      <c r="A267" s="79"/>
      <c r="B267" s="156" t="s">
        <v>59</v>
      </c>
      <c r="C267" s="156">
        <v>40</v>
      </c>
      <c r="D267" s="157">
        <v>3</v>
      </c>
      <c r="E267" s="157">
        <v>14</v>
      </c>
      <c r="F267" s="158" t="s">
        <v>468</v>
      </c>
      <c r="G267" s="159" t="s">
        <v>57</v>
      </c>
      <c r="H267" s="160">
        <f>H268</f>
        <v>13</v>
      </c>
      <c r="I267" s="160">
        <f>I268</f>
        <v>13</v>
      </c>
      <c r="J267" s="80"/>
    </row>
    <row r="268" spans="1:10" ht="25.5">
      <c r="A268" s="79"/>
      <c r="B268" s="156" t="s">
        <v>73</v>
      </c>
      <c r="C268" s="156">
        <v>40</v>
      </c>
      <c r="D268" s="157">
        <v>3</v>
      </c>
      <c r="E268" s="157">
        <v>14</v>
      </c>
      <c r="F268" s="158" t="s">
        <v>468</v>
      </c>
      <c r="G268" s="159" t="s">
        <v>71</v>
      </c>
      <c r="H268" s="160">
        <v>13</v>
      </c>
      <c r="I268" s="160">
        <v>13</v>
      </c>
      <c r="J268" s="80"/>
    </row>
    <row r="269" spans="1:10" ht="25.5">
      <c r="A269" s="79"/>
      <c r="B269" s="156" t="s">
        <v>469</v>
      </c>
      <c r="C269" s="156">
        <v>40</v>
      </c>
      <c r="D269" s="157">
        <v>3</v>
      </c>
      <c r="E269" s="157">
        <v>14</v>
      </c>
      <c r="F269" s="158" t="s">
        <v>470</v>
      </c>
      <c r="G269" s="159" t="s">
        <v>372</v>
      </c>
      <c r="H269" s="160">
        <f>H270</f>
        <v>2090.4</v>
      </c>
      <c r="I269" s="160">
        <f>I270</f>
        <v>2090.4</v>
      </c>
      <c r="J269" s="80"/>
    </row>
    <row r="270" spans="1:10">
      <c r="A270" s="79"/>
      <c r="B270" s="156" t="s">
        <v>390</v>
      </c>
      <c r="C270" s="156">
        <v>40</v>
      </c>
      <c r="D270" s="157">
        <v>3</v>
      </c>
      <c r="E270" s="157">
        <v>14</v>
      </c>
      <c r="F270" s="158" t="s">
        <v>471</v>
      </c>
      <c r="G270" s="159" t="s">
        <v>372</v>
      </c>
      <c r="H270" s="160">
        <f>H271</f>
        <v>2090.4</v>
      </c>
      <c r="I270" s="160">
        <f>I271</f>
        <v>2090.4</v>
      </c>
      <c r="J270" s="80"/>
    </row>
    <row r="271" spans="1:10">
      <c r="A271" s="79"/>
      <c r="B271" s="156" t="s">
        <v>390</v>
      </c>
      <c r="C271" s="156">
        <v>40</v>
      </c>
      <c r="D271" s="157">
        <v>3</v>
      </c>
      <c r="E271" s="157">
        <v>14</v>
      </c>
      <c r="F271" s="158" t="s">
        <v>472</v>
      </c>
      <c r="G271" s="159" t="s">
        <v>372</v>
      </c>
      <c r="H271" s="160">
        <f>H272+H275</f>
        <v>2090.4</v>
      </c>
      <c r="I271" s="160">
        <f>I272+I275</f>
        <v>2090.4</v>
      </c>
      <c r="J271" s="80"/>
    </row>
    <row r="272" spans="1:10" ht="25.5">
      <c r="A272" s="79"/>
      <c r="B272" s="156" t="s">
        <v>394</v>
      </c>
      <c r="C272" s="156">
        <v>40</v>
      </c>
      <c r="D272" s="157">
        <v>3</v>
      </c>
      <c r="E272" s="157">
        <v>14</v>
      </c>
      <c r="F272" s="158" t="s">
        <v>472</v>
      </c>
      <c r="G272" s="159" t="s">
        <v>52</v>
      </c>
      <c r="H272" s="160">
        <f>H273</f>
        <v>2060.4</v>
      </c>
      <c r="I272" s="160">
        <f>I273</f>
        <v>2060.4</v>
      </c>
      <c r="J272" s="80"/>
    </row>
    <row r="273" spans="1:10" ht="38.25">
      <c r="A273" s="79"/>
      <c r="B273" s="156" t="s">
        <v>91</v>
      </c>
      <c r="C273" s="156">
        <v>40</v>
      </c>
      <c r="D273" s="157">
        <v>3</v>
      </c>
      <c r="E273" s="157">
        <v>14</v>
      </c>
      <c r="F273" s="158" t="s">
        <v>472</v>
      </c>
      <c r="G273" s="159" t="s">
        <v>53</v>
      </c>
      <c r="H273" s="160">
        <f>H274</f>
        <v>2060.4</v>
      </c>
      <c r="I273" s="160">
        <f>I274</f>
        <v>2060.4</v>
      </c>
      <c r="J273" s="80"/>
    </row>
    <row r="274" spans="1:10" ht="38.25">
      <c r="A274" s="79"/>
      <c r="B274" s="156" t="s">
        <v>396</v>
      </c>
      <c r="C274" s="156">
        <v>40</v>
      </c>
      <c r="D274" s="157">
        <v>3</v>
      </c>
      <c r="E274" s="157">
        <v>14</v>
      </c>
      <c r="F274" s="158" t="s">
        <v>472</v>
      </c>
      <c r="G274" s="159" t="s">
        <v>54</v>
      </c>
      <c r="H274" s="160">
        <v>2060.4</v>
      </c>
      <c r="I274" s="160">
        <v>2060.4</v>
      </c>
      <c r="J274" s="80"/>
    </row>
    <row r="275" spans="1:10" ht="38.25">
      <c r="A275" s="79"/>
      <c r="B275" s="156" t="s">
        <v>75</v>
      </c>
      <c r="C275" s="156">
        <v>40</v>
      </c>
      <c r="D275" s="157">
        <v>3</v>
      </c>
      <c r="E275" s="157">
        <v>14</v>
      </c>
      <c r="F275" s="158" t="s">
        <v>472</v>
      </c>
      <c r="G275" s="159" t="s">
        <v>44</v>
      </c>
      <c r="H275" s="160">
        <f>H276+H278</f>
        <v>30</v>
      </c>
      <c r="I275" s="160">
        <f>I276+I278</f>
        <v>30</v>
      </c>
      <c r="J275" s="80"/>
    </row>
    <row r="276" spans="1:10">
      <c r="A276" s="79"/>
      <c r="B276" s="156" t="s">
        <v>46</v>
      </c>
      <c r="C276" s="156">
        <v>40</v>
      </c>
      <c r="D276" s="157">
        <v>3</v>
      </c>
      <c r="E276" s="157">
        <v>14</v>
      </c>
      <c r="F276" s="158" t="s">
        <v>472</v>
      </c>
      <c r="G276" s="159" t="s">
        <v>45</v>
      </c>
      <c r="H276" s="160">
        <f>H277</f>
        <v>5</v>
      </c>
      <c r="I276" s="160">
        <f>I277</f>
        <v>5</v>
      </c>
      <c r="J276" s="80"/>
    </row>
    <row r="277" spans="1:10" ht="25.5">
      <c r="A277" s="79"/>
      <c r="B277" s="156" t="s">
        <v>49</v>
      </c>
      <c r="C277" s="156">
        <v>40</v>
      </c>
      <c r="D277" s="157">
        <v>3</v>
      </c>
      <c r="E277" s="157">
        <v>14</v>
      </c>
      <c r="F277" s="158" t="s">
        <v>472</v>
      </c>
      <c r="G277" s="159" t="s">
        <v>43</v>
      </c>
      <c r="H277" s="160">
        <v>5</v>
      </c>
      <c r="I277" s="160">
        <v>5</v>
      </c>
      <c r="J277" s="80"/>
    </row>
    <row r="278" spans="1:10">
      <c r="A278" s="79"/>
      <c r="B278" s="156" t="s">
        <v>59</v>
      </c>
      <c r="C278" s="156">
        <v>40</v>
      </c>
      <c r="D278" s="157">
        <v>3</v>
      </c>
      <c r="E278" s="157">
        <v>14</v>
      </c>
      <c r="F278" s="158" t="s">
        <v>472</v>
      </c>
      <c r="G278" s="159" t="s">
        <v>57</v>
      </c>
      <c r="H278" s="160">
        <f>H279</f>
        <v>25</v>
      </c>
      <c r="I278" s="160">
        <f>I279</f>
        <v>25</v>
      </c>
      <c r="J278" s="80"/>
    </row>
    <row r="279" spans="1:10" ht="25.5">
      <c r="A279" s="79"/>
      <c r="B279" s="156" t="s">
        <v>73</v>
      </c>
      <c r="C279" s="156">
        <v>40</v>
      </c>
      <c r="D279" s="157">
        <v>3</v>
      </c>
      <c r="E279" s="157">
        <v>14</v>
      </c>
      <c r="F279" s="158" t="s">
        <v>472</v>
      </c>
      <c r="G279" s="159" t="s">
        <v>71</v>
      </c>
      <c r="H279" s="160">
        <v>25</v>
      </c>
      <c r="I279" s="160">
        <v>25</v>
      </c>
      <c r="J279" s="80"/>
    </row>
    <row r="280" spans="1:10" ht="75.75" customHeight="1">
      <c r="A280" s="79"/>
      <c r="B280" s="156" t="s">
        <v>78</v>
      </c>
      <c r="C280" s="156">
        <v>40</v>
      </c>
      <c r="D280" s="157">
        <v>3</v>
      </c>
      <c r="E280" s="157">
        <v>14</v>
      </c>
      <c r="F280" s="158" t="s">
        <v>437</v>
      </c>
      <c r="G280" s="159" t="s">
        <v>372</v>
      </c>
      <c r="H280" s="160">
        <f>H281+H287</f>
        <v>4755.4000000000005</v>
      </c>
      <c r="I280" s="160">
        <f>I281+I287</f>
        <v>4755.4000000000005</v>
      </c>
      <c r="J280" s="80"/>
    </row>
    <row r="281" spans="1:10" ht="51">
      <c r="A281" s="79"/>
      <c r="B281" s="156" t="s">
        <v>438</v>
      </c>
      <c r="C281" s="156">
        <v>40</v>
      </c>
      <c r="D281" s="157">
        <v>3</v>
      </c>
      <c r="E281" s="157">
        <v>14</v>
      </c>
      <c r="F281" s="158" t="s">
        <v>439</v>
      </c>
      <c r="G281" s="159" t="s">
        <v>372</v>
      </c>
      <c r="H281" s="160">
        <f t="shared" ref="H281:I285" si="16">H282</f>
        <v>4180.3</v>
      </c>
      <c r="I281" s="160">
        <f t="shared" si="16"/>
        <v>4180.3</v>
      </c>
      <c r="J281" s="80"/>
    </row>
    <row r="282" spans="1:10">
      <c r="A282" s="79"/>
      <c r="B282" s="156" t="s">
        <v>447</v>
      </c>
      <c r="C282" s="156">
        <v>40</v>
      </c>
      <c r="D282" s="157">
        <v>3</v>
      </c>
      <c r="E282" s="157">
        <v>14</v>
      </c>
      <c r="F282" s="158" t="s">
        <v>448</v>
      </c>
      <c r="G282" s="159" t="s">
        <v>372</v>
      </c>
      <c r="H282" s="160">
        <f t="shared" si="16"/>
        <v>4180.3</v>
      </c>
      <c r="I282" s="160">
        <f t="shared" si="16"/>
        <v>4180.3</v>
      </c>
      <c r="J282" s="80"/>
    </row>
    <row r="283" spans="1:10">
      <c r="A283" s="79"/>
      <c r="B283" s="156" t="s">
        <v>447</v>
      </c>
      <c r="C283" s="156">
        <v>40</v>
      </c>
      <c r="D283" s="157">
        <v>3</v>
      </c>
      <c r="E283" s="157">
        <v>14</v>
      </c>
      <c r="F283" s="158" t="s">
        <v>449</v>
      </c>
      <c r="G283" s="159" t="s">
        <v>372</v>
      </c>
      <c r="H283" s="160">
        <f t="shared" si="16"/>
        <v>4180.3</v>
      </c>
      <c r="I283" s="160">
        <f t="shared" si="16"/>
        <v>4180.3</v>
      </c>
      <c r="J283" s="80"/>
    </row>
    <row r="284" spans="1:10" ht="25.5">
      <c r="A284" s="79"/>
      <c r="B284" s="156" t="s">
        <v>394</v>
      </c>
      <c r="C284" s="156">
        <v>40</v>
      </c>
      <c r="D284" s="157">
        <v>3</v>
      </c>
      <c r="E284" s="157">
        <v>14</v>
      </c>
      <c r="F284" s="158" t="s">
        <v>449</v>
      </c>
      <c r="G284" s="159" t="s">
        <v>52</v>
      </c>
      <c r="H284" s="160">
        <f t="shared" si="16"/>
        <v>4180.3</v>
      </c>
      <c r="I284" s="160">
        <f t="shared" si="16"/>
        <v>4180.3</v>
      </c>
      <c r="J284" s="80"/>
    </row>
    <row r="285" spans="1:10" ht="38.25">
      <c r="A285" s="79"/>
      <c r="B285" s="156" t="s">
        <v>91</v>
      </c>
      <c r="C285" s="156">
        <v>40</v>
      </c>
      <c r="D285" s="157">
        <v>3</v>
      </c>
      <c r="E285" s="157">
        <v>14</v>
      </c>
      <c r="F285" s="158" t="s">
        <v>449</v>
      </c>
      <c r="G285" s="159" t="s">
        <v>53</v>
      </c>
      <c r="H285" s="160">
        <f t="shared" si="16"/>
        <v>4180.3</v>
      </c>
      <c r="I285" s="160">
        <f t="shared" si="16"/>
        <v>4180.3</v>
      </c>
      <c r="J285" s="80"/>
    </row>
    <row r="286" spans="1:10" ht="38.25">
      <c r="A286" s="79"/>
      <c r="B286" s="156" t="s">
        <v>396</v>
      </c>
      <c r="C286" s="156">
        <v>40</v>
      </c>
      <c r="D286" s="157">
        <v>3</v>
      </c>
      <c r="E286" s="157">
        <v>14</v>
      </c>
      <c r="F286" s="158" t="s">
        <v>449</v>
      </c>
      <c r="G286" s="159" t="s">
        <v>54</v>
      </c>
      <c r="H286" s="160">
        <v>4180.3</v>
      </c>
      <c r="I286" s="160">
        <v>4180.3</v>
      </c>
      <c r="J286" s="80"/>
    </row>
    <row r="287" spans="1:10" ht="38.25">
      <c r="A287" s="79"/>
      <c r="B287" s="156" t="s">
        <v>473</v>
      </c>
      <c r="C287" s="156">
        <v>40</v>
      </c>
      <c r="D287" s="157">
        <v>3</v>
      </c>
      <c r="E287" s="157">
        <v>14</v>
      </c>
      <c r="F287" s="158" t="s">
        <v>474</v>
      </c>
      <c r="G287" s="159" t="s">
        <v>372</v>
      </c>
      <c r="H287" s="160">
        <f t="shared" ref="H287:I291" si="17">H288</f>
        <v>575.1</v>
      </c>
      <c r="I287" s="160">
        <f t="shared" si="17"/>
        <v>575.1</v>
      </c>
      <c r="J287" s="80"/>
    </row>
    <row r="288" spans="1:10">
      <c r="A288" s="79"/>
      <c r="B288" s="156" t="s">
        <v>390</v>
      </c>
      <c r="C288" s="156">
        <v>40</v>
      </c>
      <c r="D288" s="157">
        <v>3</v>
      </c>
      <c r="E288" s="157">
        <v>14</v>
      </c>
      <c r="F288" s="158" t="s">
        <v>475</v>
      </c>
      <c r="G288" s="159" t="s">
        <v>372</v>
      </c>
      <c r="H288" s="160">
        <f t="shared" si="17"/>
        <v>575.1</v>
      </c>
      <c r="I288" s="160">
        <f t="shared" si="17"/>
        <v>575.1</v>
      </c>
      <c r="J288" s="80"/>
    </row>
    <row r="289" spans="1:10">
      <c r="A289" s="79"/>
      <c r="B289" s="156" t="s">
        <v>390</v>
      </c>
      <c r="C289" s="156">
        <v>40</v>
      </c>
      <c r="D289" s="157">
        <v>3</v>
      </c>
      <c r="E289" s="157">
        <v>14</v>
      </c>
      <c r="F289" s="158" t="s">
        <v>476</v>
      </c>
      <c r="G289" s="159" t="s">
        <v>372</v>
      </c>
      <c r="H289" s="160">
        <f t="shared" si="17"/>
        <v>575.1</v>
      </c>
      <c r="I289" s="160">
        <f t="shared" si="17"/>
        <v>575.1</v>
      </c>
      <c r="J289" s="80"/>
    </row>
    <row r="290" spans="1:10" ht="25.5">
      <c r="A290" s="79"/>
      <c r="B290" s="156" t="s">
        <v>394</v>
      </c>
      <c r="C290" s="156">
        <v>40</v>
      </c>
      <c r="D290" s="157">
        <v>3</v>
      </c>
      <c r="E290" s="157">
        <v>14</v>
      </c>
      <c r="F290" s="158" t="s">
        <v>476</v>
      </c>
      <c r="G290" s="159" t="s">
        <v>52</v>
      </c>
      <c r="H290" s="160">
        <f t="shared" si="17"/>
        <v>575.1</v>
      </c>
      <c r="I290" s="160">
        <f t="shared" si="17"/>
        <v>575.1</v>
      </c>
      <c r="J290" s="80"/>
    </row>
    <row r="291" spans="1:10" ht="38.25">
      <c r="A291" s="79"/>
      <c r="B291" s="156" t="s">
        <v>91</v>
      </c>
      <c r="C291" s="156">
        <v>40</v>
      </c>
      <c r="D291" s="157">
        <v>3</v>
      </c>
      <c r="E291" s="157">
        <v>14</v>
      </c>
      <c r="F291" s="158" t="s">
        <v>476</v>
      </c>
      <c r="G291" s="159" t="s">
        <v>53</v>
      </c>
      <c r="H291" s="160">
        <f t="shared" si="17"/>
        <v>575.1</v>
      </c>
      <c r="I291" s="160">
        <f t="shared" si="17"/>
        <v>575.1</v>
      </c>
      <c r="J291" s="80"/>
    </row>
    <row r="292" spans="1:10" ht="38.25">
      <c r="A292" s="79"/>
      <c r="B292" s="156" t="s">
        <v>396</v>
      </c>
      <c r="C292" s="156">
        <v>40</v>
      </c>
      <c r="D292" s="157">
        <v>3</v>
      </c>
      <c r="E292" s="157">
        <v>14</v>
      </c>
      <c r="F292" s="158" t="s">
        <v>476</v>
      </c>
      <c r="G292" s="159" t="s">
        <v>54</v>
      </c>
      <c r="H292" s="160">
        <v>575.1</v>
      </c>
      <c r="I292" s="160">
        <v>575.1</v>
      </c>
      <c r="J292" s="80"/>
    </row>
    <row r="293" spans="1:10">
      <c r="A293" s="79"/>
      <c r="B293" s="156" t="s">
        <v>477</v>
      </c>
      <c r="C293" s="156">
        <v>40</v>
      </c>
      <c r="D293" s="157">
        <v>4</v>
      </c>
      <c r="E293" s="157">
        <v>0</v>
      </c>
      <c r="F293" s="158" t="s">
        <v>371</v>
      </c>
      <c r="G293" s="159" t="s">
        <v>372</v>
      </c>
      <c r="H293" s="160">
        <f>H294+H320+H351+H361+H395+H410</f>
        <v>270730.40000000002</v>
      </c>
      <c r="I293" s="160">
        <f>I294+I320+I351+I361+I395+I410</f>
        <v>268698.7</v>
      </c>
      <c r="J293" s="80">
        <f>I293/H293*100</f>
        <v>99.249548628451038</v>
      </c>
    </row>
    <row r="294" spans="1:10">
      <c r="A294" s="79"/>
      <c r="B294" s="156" t="s">
        <v>42</v>
      </c>
      <c r="C294" s="156">
        <v>40</v>
      </c>
      <c r="D294" s="157">
        <v>4</v>
      </c>
      <c r="E294" s="157">
        <v>1</v>
      </c>
      <c r="F294" s="158" t="s">
        <v>371</v>
      </c>
      <c r="G294" s="159" t="s">
        <v>372</v>
      </c>
      <c r="H294" s="160">
        <f t="shared" ref="H294:I296" si="18">H295</f>
        <v>8317.1</v>
      </c>
      <c r="I294" s="160">
        <f t="shared" si="18"/>
        <v>8206.4000000000015</v>
      </c>
      <c r="J294" s="80">
        <f>I294/H294*100</f>
        <v>98.669007226076417</v>
      </c>
    </row>
    <row r="295" spans="1:10" ht="51">
      <c r="A295" s="79"/>
      <c r="B295" s="156" t="s">
        <v>81</v>
      </c>
      <c r="C295" s="156">
        <v>40</v>
      </c>
      <c r="D295" s="157">
        <v>4</v>
      </c>
      <c r="E295" s="157">
        <v>1</v>
      </c>
      <c r="F295" s="158" t="s">
        <v>373</v>
      </c>
      <c r="G295" s="159" t="s">
        <v>372</v>
      </c>
      <c r="H295" s="160">
        <f t="shared" si="18"/>
        <v>8317.1</v>
      </c>
      <c r="I295" s="160">
        <f t="shared" si="18"/>
        <v>8206.4000000000015</v>
      </c>
      <c r="J295" s="80"/>
    </row>
    <row r="296" spans="1:10" ht="38.25">
      <c r="A296" s="79"/>
      <c r="B296" s="156" t="s">
        <v>374</v>
      </c>
      <c r="C296" s="156">
        <v>40</v>
      </c>
      <c r="D296" s="157">
        <v>4</v>
      </c>
      <c r="E296" s="157">
        <v>1</v>
      </c>
      <c r="F296" s="158" t="s">
        <v>375</v>
      </c>
      <c r="G296" s="159" t="s">
        <v>372</v>
      </c>
      <c r="H296" s="160">
        <f t="shared" si="18"/>
        <v>8317.1</v>
      </c>
      <c r="I296" s="160">
        <f t="shared" si="18"/>
        <v>8206.4000000000015</v>
      </c>
      <c r="J296" s="80"/>
    </row>
    <row r="297" spans="1:10">
      <c r="A297" s="79"/>
      <c r="B297" s="156" t="s">
        <v>390</v>
      </c>
      <c r="C297" s="156">
        <v>40</v>
      </c>
      <c r="D297" s="157">
        <v>4</v>
      </c>
      <c r="E297" s="157">
        <v>1</v>
      </c>
      <c r="F297" s="158" t="s">
        <v>478</v>
      </c>
      <c r="G297" s="159" t="s">
        <v>372</v>
      </c>
      <c r="H297" s="160">
        <f>H298+H307+H315</f>
        <v>8317.1</v>
      </c>
      <c r="I297" s="160">
        <f>I298+I307+I315</f>
        <v>8206.4000000000015</v>
      </c>
      <c r="J297" s="80"/>
    </row>
    <row r="298" spans="1:10">
      <c r="A298" s="79"/>
      <c r="B298" s="156" t="s">
        <v>390</v>
      </c>
      <c r="C298" s="156">
        <v>40</v>
      </c>
      <c r="D298" s="157">
        <v>4</v>
      </c>
      <c r="E298" s="157">
        <v>1</v>
      </c>
      <c r="F298" s="158" t="s">
        <v>479</v>
      </c>
      <c r="G298" s="159" t="s">
        <v>372</v>
      </c>
      <c r="H298" s="160">
        <f>H299+H304</f>
        <v>1316.6999999999998</v>
      </c>
      <c r="I298" s="160">
        <f>I299+I304</f>
        <v>1307.6999999999998</v>
      </c>
      <c r="J298" s="80"/>
    </row>
    <row r="299" spans="1:10" ht="63.75">
      <c r="A299" s="79"/>
      <c r="B299" s="156" t="s">
        <v>50</v>
      </c>
      <c r="C299" s="156">
        <v>40</v>
      </c>
      <c r="D299" s="157">
        <v>4</v>
      </c>
      <c r="E299" s="157">
        <v>1</v>
      </c>
      <c r="F299" s="158" t="s">
        <v>479</v>
      </c>
      <c r="G299" s="159" t="s">
        <v>51</v>
      </c>
      <c r="H299" s="160">
        <f>H300</f>
        <v>1261.6999999999998</v>
      </c>
      <c r="I299" s="160">
        <f>I300</f>
        <v>1257.7999999999997</v>
      </c>
      <c r="J299" s="80"/>
    </row>
    <row r="300" spans="1:10" ht="25.5">
      <c r="A300" s="79"/>
      <c r="B300" s="156" t="s">
        <v>60</v>
      </c>
      <c r="C300" s="156">
        <v>40</v>
      </c>
      <c r="D300" s="157">
        <v>4</v>
      </c>
      <c r="E300" s="157">
        <v>1</v>
      </c>
      <c r="F300" s="158" t="s">
        <v>479</v>
      </c>
      <c r="G300" s="159" t="s">
        <v>61</v>
      </c>
      <c r="H300" s="160">
        <f>H301+H302+H303</f>
        <v>1261.6999999999998</v>
      </c>
      <c r="I300" s="160">
        <f>I301+I302+I303</f>
        <v>1257.7999999999997</v>
      </c>
      <c r="J300" s="80"/>
    </row>
    <row r="301" spans="1:10">
      <c r="A301" s="79"/>
      <c r="B301" s="156" t="s">
        <v>443</v>
      </c>
      <c r="C301" s="156">
        <v>40</v>
      </c>
      <c r="D301" s="157">
        <v>4</v>
      </c>
      <c r="E301" s="157">
        <v>1</v>
      </c>
      <c r="F301" s="158" t="s">
        <v>479</v>
      </c>
      <c r="G301" s="159" t="s">
        <v>62</v>
      </c>
      <c r="H301" s="160">
        <v>715.3</v>
      </c>
      <c r="I301" s="160">
        <v>715.3</v>
      </c>
      <c r="J301" s="80"/>
    </row>
    <row r="302" spans="1:10" ht="25.5">
      <c r="A302" s="79"/>
      <c r="B302" s="156" t="s">
        <v>444</v>
      </c>
      <c r="C302" s="156">
        <v>40</v>
      </c>
      <c r="D302" s="157">
        <v>4</v>
      </c>
      <c r="E302" s="157">
        <v>1</v>
      </c>
      <c r="F302" s="158" t="s">
        <v>479</v>
      </c>
      <c r="G302" s="159" t="s">
        <v>63</v>
      </c>
      <c r="H302" s="160">
        <v>329.3</v>
      </c>
      <c r="I302" s="160">
        <v>325.39999999999998</v>
      </c>
      <c r="J302" s="80"/>
    </row>
    <row r="303" spans="1:10" ht="51">
      <c r="A303" s="79"/>
      <c r="B303" s="156" t="s">
        <v>445</v>
      </c>
      <c r="C303" s="156">
        <v>40</v>
      </c>
      <c r="D303" s="157">
        <v>4</v>
      </c>
      <c r="E303" s="157">
        <v>1</v>
      </c>
      <c r="F303" s="158" t="s">
        <v>479</v>
      </c>
      <c r="G303" s="159" t="s">
        <v>446</v>
      </c>
      <c r="H303" s="160">
        <v>217.1</v>
      </c>
      <c r="I303" s="160">
        <v>217.1</v>
      </c>
      <c r="J303" s="80"/>
    </row>
    <row r="304" spans="1:10" ht="25.5">
      <c r="A304" s="79"/>
      <c r="B304" s="156" t="s">
        <v>394</v>
      </c>
      <c r="C304" s="156">
        <v>40</v>
      </c>
      <c r="D304" s="157">
        <v>4</v>
      </c>
      <c r="E304" s="157">
        <v>1</v>
      </c>
      <c r="F304" s="158" t="s">
        <v>479</v>
      </c>
      <c r="G304" s="159" t="s">
        <v>52</v>
      </c>
      <c r="H304" s="160">
        <f>H305</f>
        <v>55</v>
      </c>
      <c r="I304" s="160">
        <f>I305</f>
        <v>49.9</v>
      </c>
      <c r="J304" s="80"/>
    </row>
    <row r="305" spans="1:10" ht="38.25">
      <c r="A305" s="79"/>
      <c r="B305" s="156" t="s">
        <v>91</v>
      </c>
      <c r="C305" s="156">
        <v>40</v>
      </c>
      <c r="D305" s="157">
        <v>4</v>
      </c>
      <c r="E305" s="157">
        <v>1</v>
      </c>
      <c r="F305" s="158" t="s">
        <v>479</v>
      </c>
      <c r="G305" s="159" t="s">
        <v>53</v>
      </c>
      <c r="H305" s="160">
        <f>H306</f>
        <v>55</v>
      </c>
      <c r="I305" s="160">
        <f>I306</f>
        <v>49.9</v>
      </c>
      <c r="J305" s="80"/>
    </row>
    <row r="306" spans="1:10" ht="38.25">
      <c r="A306" s="79"/>
      <c r="B306" s="156" t="s">
        <v>396</v>
      </c>
      <c r="C306" s="156">
        <v>40</v>
      </c>
      <c r="D306" s="157">
        <v>4</v>
      </c>
      <c r="E306" s="157">
        <v>1</v>
      </c>
      <c r="F306" s="158" t="s">
        <v>479</v>
      </c>
      <c r="G306" s="159" t="s">
        <v>54</v>
      </c>
      <c r="H306" s="160">
        <v>55</v>
      </c>
      <c r="I306" s="160">
        <v>49.9</v>
      </c>
      <c r="J306" s="80"/>
    </row>
    <row r="307" spans="1:10" ht="102">
      <c r="A307" s="79"/>
      <c r="B307" s="156" t="s">
        <v>480</v>
      </c>
      <c r="C307" s="156">
        <v>40</v>
      </c>
      <c r="D307" s="157">
        <v>4</v>
      </c>
      <c r="E307" s="157">
        <v>1</v>
      </c>
      <c r="F307" s="158" t="s">
        <v>481</v>
      </c>
      <c r="G307" s="159" t="s">
        <v>372</v>
      </c>
      <c r="H307" s="160">
        <f>H308+H312</f>
        <v>4652.4000000000005</v>
      </c>
      <c r="I307" s="160">
        <f>I308+I312</f>
        <v>4650.4000000000005</v>
      </c>
      <c r="J307" s="80"/>
    </row>
    <row r="308" spans="1:10" ht="63.75">
      <c r="A308" s="79"/>
      <c r="B308" s="156" t="s">
        <v>50</v>
      </c>
      <c r="C308" s="156">
        <v>40</v>
      </c>
      <c r="D308" s="157">
        <v>4</v>
      </c>
      <c r="E308" s="157">
        <v>1</v>
      </c>
      <c r="F308" s="158" t="s">
        <v>481</v>
      </c>
      <c r="G308" s="159" t="s">
        <v>51</v>
      </c>
      <c r="H308" s="160">
        <f>H309</f>
        <v>3890.3</v>
      </c>
      <c r="I308" s="160">
        <f>I309</f>
        <v>3888.3</v>
      </c>
      <c r="J308" s="80"/>
    </row>
    <row r="309" spans="1:10" ht="25.5">
      <c r="A309" s="79"/>
      <c r="B309" s="156" t="s">
        <v>60</v>
      </c>
      <c r="C309" s="156">
        <v>40</v>
      </c>
      <c r="D309" s="157">
        <v>4</v>
      </c>
      <c r="E309" s="157">
        <v>1</v>
      </c>
      <c r="F309" s="158" t="s">
        <v>481</v>
      </c>
      <c r="G309" s="159" t="s">
        <v>61</v>
      </c>
      <c r="H309" s="160">
        <f>H310+H311</f>
        <v>3890.3</v>
      </c>
      <c r="I309" s="160">
        <f>I310+I311</f>
        <v>3888.3</v>
      </c>
      <c r="J309" s="80"/>
    </row>
    <row r="310" spans="1:10">
      <c r="A310" s="79"/>
      <c r="B310" s="156" t="s">
        <v>443</v>
      </c>
      <c r="C310" s="156">
        <v>40</v>
      </c>
      <c r="D310" s="157">
        <v>4</v>
      </c>
      <c r="E310" s="157">
        <v>1</v>
      </c>
      <c r="F310" s="158" t="s">
        <v>481</v>
      </c>
      <c r="G310" s="159" t="s">
        <v>62</v>
      </c>
      <c r="H310" s="160">
        <v>2988</v>
      </c>
      <c r="I310" s="160">
        <v>2986.1</v>
      </c>
      <c r="J310" s="80"/>
    </row>
    <row r="311" spans="1:10" ht="51">
      <c r="A311" s="79"/>
      <c r="B311" s="156" t="s">
        <v>445</v>
      </c>
      <c r="C311" s="156">
        <v>40</v>
      </c>
      <c r="D311" s="157">
        <v>4</v>
      </c>
      <c r="E311" s="157">
        <v>1</v>
      </c>
      <c r="F311" s="158" t="s">
        <v>481</v>
      </c>
      <c r="G311" s="159" t="s">
        <v>446</v>
      </c>
      <c r="H311" s="160">
        <v>902.3</v>
      </c>
      <c r="I311" s="160">
        <v>902.2</v>
      </c>
      <c r="J311" s="80"/>
    </row>
    <row r="312" spans="1:10" ht="38.25">
      <c r="A312" s="79"/>
      <c r="B312" s="156" t="s">
        <v>75</v>
      </c>
      <c r="C312" s="156">
        <v>40</v>
      </c>
      <c r="D312" s="157">
        <v>4</v>
      </c>
      <c r="E312" s="157">
        <v>1</v>
      </c>
      <c r="F312" s="158" t="s">
        <v>481</v>
      </c>
      <c r="G312" s="159" t="s">
        <v>44</v>
      </c>
      <c r="H312" s="160">
        <f>H313</f>
        <v>762.1</v>
      </c>
      <c r="I312" s="160">
        <f>I313</f>
        <v>762.1</v>
      </c>
      <c r="J312" s="80"/>
    </row>
    <row r="313" spans="1:10">
      <c r="A313" s="79"/>
      <c r="B313" s="156" t="s">
        <v>46</v>
      </c>
      <c r="C313" s="156">
        <v>40</v>
      </c>
      <c r="D313" s="157">
        <v>4</v>
      </c>
      <c r="E313" s="157">
        <v>1</v>
      </c>
      <c r="F313" s="158" t="s">
        <v>481</v>
      </c>
      <c r="G313" s="159" t="s">
        <v>45</v>
      </c>
      <c r="H313" s="160">
        <f>H314</f>
        <v>762.1</v>
      </c>
      <c r="I313" s="160">
        <f>I314</f>
        <v>762.1</v>
      </c>
      <c r="J313" s="80"/>
    </row>
    <row r="314" spans="1:10" ht="25.5">
      <c r="A314" s="79"/>
      <c r="B314" s="156" t="s">
        <v>49</v>
      </c>
      <c r="C314" s="156">
        <v>40</v>
      </c>
      <c r="D314" s="157">
        <v>4</v>
      </c>
      <c r="E314" s="157">
        <v>1</v>
      </c>
      <c r="F314" s="158" t="s">
        <v>481</v>
      </c>
      <c r="G314" s="159" t="s">
        <v>43</v>
      </c>
      <c r="H314" s="160">
        <v>762.1</v>
      </c>
      <c r="I314" s="160">
        <v>762.1</v>
      </c>
      <c r="J314" s="80"/>
    </row>
    <row r="315" spans="1:10" ht="89.25">
      <c r="A315" s="79"/>
      <c r="B315" s="156" t="s">
        <v>482</v>
      </c>
      <c r="C315" s="156">
        <v>40</v>
      </c>
      <c r="D315" s="157">
        <v>4</v>
      </c>
      <c r="E315" s="157">
        <v>1</v>
      </c>
      <c r="F315" s="158" t="s">
        <v>483</v>
      </c>
      <c r="G315" s="159" t="s">
        <v>372</v>
      </c>
      <c r="H315" s="160">
        <f>H316</f>
        <v>2348</v>
      </c>
      <c r="I315" s="160">
        <f>I316</f>
        <v>2248.3000000000002</v>
      </c>
      <c r="J315" s="80"/>
    </row>
    <row r="316" spans="1:10" ht="63.75">
      <c r="A316" s="79"/>
      <c r="B316" s="156" t="s">
        <v>50</v>
      </c>
      <c r="C316" s="156">
        <v>40</v>
      </c>
      <c r="D316" s="157">
        <v>4</v>
      </c>
      <c r="E316" s="157">
        <v>1</v>
      </c>
      <c r="F316" s="158" t="s">
        <v>483</v>
      </c>
      <c r="G316" s="159" t="s">
        <v>51</v>
      </c>
      <c r="H316" s="160">
        <f>H317</f>
        <v>2348</v>
      </c>
      <c r="I316" s="160">
        <f>I317</f>
        <v>2248.3000000000002</v>
      </c>
      <c r="J316" s="80"/>
    </row>
    <row r="317" spans="1:10" ht="25.5">
      <c r="A317" s="79"/>
      <c r="B317" s="156" t="s">
        <v>60</v>
      </c>
      <c r="C317" s="156">
        <v>40</v>
      </c>
      <c r="D317" s="157">
        <v>4</v>
      </c>
      <c r="E317" s="157">
        <v>1</v>
      </c>
      <c r="F317" s="158" t="s">
        <v>483</v>
      </c>
      <c r="G317" s="159" t="s">
        <v>61</v>
      </c>
      <c r="H317" s="160">
        <f>H318+H319</f>
        <v>2348</v>
      </c>
      <c r="I317" s="160">
        <f>I318+I319</f>
        <v>2248.3000000000002</v>
      </c>
      <c r="J317" s="80"/>
    </row>
    <row r="318" spans="1:10">
      <c r="A318" s="79"/>
      <c r="B318" s="156" t="s">
        <v>443</v>
      </c>
      <c r="C318" s="156">
        <v>40</v>
      </c>
      <c r="D318" s="157">
        <v>4</v>
      </c>
      <c r="E318" s="157">
        <v>1</v>
      </c>
      <c r="F318" s="158" t="s">
        <v>483</v>
      </c>
      <c r="G318" s="159" t="s">
        <v>62</v>
      </c>
      <c r="H318" s="160">
        <v>1796.4</v>
      </c>
      <c r="I318" s="160">
        <v>1729.3</v>
      </c>
      <c r="J318" s="80"/>
    </row>
    <row r="319" spans="1:10" ht="51">
      <c r="A319" s="79"/>
      <c r="B319" s="156" t="s">
        <v>445</v>
      </c>
      <c r="C319" s="156">
        <v>40</v>
      </c>
      <c r="D319" s="157">
        <v>4</v>
      </c>
      <c r="E319" s="157">
        <v>1</v>
      </c>
      <c r="F319" s="158" t="s">
        <v>483</v>
      </c>
      <c r="G319" s="159" t="s">
        <v>446</v>
      </c>
      <c r="H319" s="160">
        <v>551.6</v>
      </c>
      <c r="I319" s="160">
        <v>519</v>
      </c>
      <c r="J319" s="80"/>
    </row>
    <row r="320" spans="1:10">
      <c r="A320" s="79"/>
      <c r="B320" s="156" t="s">
        <v>18</v>
      </c>
      <c r="C320" s="156">
        <v>40</v>
      </c>
      <c r="D320" s="157">
        <v>4</v>
      </c>
      <c r="E320" s="157">
        <v>5</v>
      </c>
      <c r="F320" s="158" t="s">
        <v>371</v>
      </c>
      <c r="G320" s="159" t="s">
        <v>372</v>
      </c>
      <c r="H320" s="160">
        <f>H321+H339</f>
        <v>33141.9</v>
      </c>
      <c r="I320" s="160">
        <f>I321+I339</f>
        <v>33141.9</v>
      </c>
      <c r="J320" s="80">
        <f>I320/H320*100</f>
        <v>100</v>
      </c>
    </row>
    <row r="321" spans="1:10" ht="63.75">
      <c r="A321" s="79"/>
      <c r="B321" s="156" t="s">
        <v>413</v>
      </c>
      <c r="C321" s="156">
        <v>40</v>
      </c>
      <c r="D321" s="157">
        <v>4</v>
      </c>
      <c r="E321" s="157">
        <v>5</v>
      </c>
      <c r="F321" s="158" t="s">
        <v>414</v>
      </c>
      <c r="G321" s="159" t="s">
        <v>372</v>
      </c>
      <c r="H321" s="160">
        <f>H322</f>
        <v>32074.300000000003</v>
      </c>
      <c r="I321" s="160">
        <f>I322</f>
        <v>32074.300000000003</v>
      </c>
      <c r="J321" s="80"/>
    </row>
    <row r="322" spans="1:10" ht="25.5">
      <c r="A322" s="79"/>
      <c r="B322" s="156" t="s">
        <v>415</v>
      </c>
      <c r="C322" s="156">
        <v>40</v>
      </c>
      <c r="D322" s="157">
        <v>4</v>
      </c>
      <c r="E322" s="157">
        <v>5</v>
      </c>
      <c r="F322" s="158" t="s">
        <v>416</v>
      </c>
      <c r="G322" s="159" t="s">
        <v>372</v>
      </c>
      <c r="H322" s="160">
        <f>H323+H327+H335</f>
        <v>32074.300000000003</v>
      </c>
      <c r="I322" s="160">
        <f>I323+I327+I335</f>
        <v>32074.300000000003</v>
      </c>
      <c r="J322" s="80"/>
    </row>
    <row r="323" spans="1:10">
      <c r="A323" s="79"/>
      <c r="B323" s="156" t="s">
        <v>390</v>
      </c>
      <c r="C323" s="156">
        <v>40</v>
      </c>
      <c r="D323" s="157">
        <v>4</v>
      </c>
      <c r="E323" s="157">
        <v>5</v>
      </c>
      <c r="F323" s="158" t="s">
        <v>484</v>
      </c>
      <c r="G323" s="159" t="s">
        <v>372</v>
      </c>
      <c r="H323" s="160">
        <f t="shared" ref="H323:I325" si="19">H324</f>
        <v>1121.9000000000001</v>
      </c>
      <c r="I323" s="160">
        <f t="shared" si="19"/>
        <v>1121.9000000000001</v>
      </c>
      <c r="J323" s="80"/>
    </row>
    <row r="324" spans="1:10">
      <c r="A324" s="79"/>
      <c r="B324" s="156" t="s">
        <v>390</v>
      </c>
      <c r="C324" s="156">
        <v>40</v>
      </c>
      <c r="D324" s="157">
        <v>4</v>
      </c>
      <c r="E324" s="157">
        <v>5</v>
      </c>
      <c r="F324" s="158" t="s">
        <v>485</v>
      </c>
      <c r="G324" s="159" t="s">
        <v>372</v>
      </c>
      <c r="H324" s="160">
        <f t="shared" si="19"/>
        <v>1121.9000000000001</v>
      </c>
      <c r="I324" s="160">
        <f t="shared" si="19"/>
        <v>1121.9000000000001</v>
      </c>
      <c r="J324" s="80"/>
    </row>
    <row r="325" spans="1:10">
      <c r="A325" s="79"/>
      <c r="B325" s="156" t="s">
        <v>64</v>
      </c>
      <c r="C325" s="156">
        <v>40</v>
      </c>
      <c r="D325" s="157">
        <v>4</v>
      </c>
      <c r="E325" s="157">
        <v>5</v>
      </c>
      <c r="F325" s="158" t="s">
        <v>485</v>
      </c>
      <c r="G325" s="159" t="s">
        <v>65</v>
      </c>
      <c r="H325" s="160">
        <f t="shared" si="19"/>
        <v>1121.9000000000001</v>
      </c>
      <c r="I325" s="160">
        <f t="shared" si="19"/>
        <v>1121.9000000000001</v>
      </c>
      <c r="J325" s="80"/>
    </row>
    <row r="326" spans="1:10" ht="69.75" customHeight="1">
      <c r="A326" s="79"/>
      <c r="B326" s="156" t="s">
        <v>486</v>
      </c>
      <c r="C326" s="156">
        <v>40</v>
      </c>
      <c r="D326" s="157">
        <v>4</v>
      </c>
      <c r="E326" s="157">
        <v>5</v>
      </c>
      <c r="F326" s="158" t="s">
        <v>485</v>
      </c>
      <c r="G326" s="159" t="s">
        <v>70</v>
      </c>
      <c r="H326" s="160">
        <v>1121.9000000000001</v>
      </c>
      <c r="I326" s="160">
        <v>1121.9000000000001</v>
      </c>
      <c r="J326" s="80"/>
    </row>
    <row r="327" spans="1:10" ht="141" customHeight="1">
      <c r="A327" s="79"/>
      <c r="B327" s="156" t="s">
        <v>487</v>
      </c>
      <c r="C327" s="156">
        <v>40</v>
      </c>
      <c r="D327" s="157">
        <v>4</v>
      </c>
      <c r="E327" s="157">
        <v>5</v>
      </c>
      <c r="F327" s="158" t="s">
        <v>488</v>
      </c>
      <c r="G327" s="159" t="s">
        <v>372</v>
      </c>
      <c r="H327" s="160">
        <f>H328</f>
        <v>30752.400000000001</v>
      </c>
      <c r="I327" s="160">
        <f>I328</f>
        <v>30752.400000000001</v>
      </c>
      <c r="J327" s="80"/>
    </row>
    <row r="328" spans="1:10" ht="140.25" customHeight="1">
      <c r="A328" s="79"/>
      <c r="B328" s="156" t="s">
        <v>487</v>
      </c>
      <c r="C328" s="156">
        <v>40</v>
      </c>
      <c r="D328" s="157">
        <v>4</v>
      </c>
      <c r="E328" s="157">
        <v>5</v>
      </c>
      <c r="F328" s="158" t="s">
        <v>489</v>
      </c>
      <c r="G328" s="159" t="s">
        <v>372</v>
      </c>
      <c r="H328" s="160">
        <f>H329+H333</f>
        <v>30752.400000000001</v>
      </c>
      <c r="I328" s="160">
        <f>I329+I333</f>
        <v>30752.400000000001</v>
      </c>
      <c r="J328" s="80"/>
    </row>
    <row r="329" spans="1:10" ht="63.75">
      <c r="A329" s="79"/>
      <c r="B329" s="156" t="s">
        <v>50</v>
      </c>
      <c r="C329" s="156">
        <v>40</v>
      </c>
      <c r="D329" s="157">
        <v>4</v>
      </c>
      <c r="E329" s="157">
        <v>5</v>
      </c>
      <c r="F329" s="158" t="s">
        <v>489</v>
      </c>
      <c r="G329" s="159" t="s">
        <v>51</v>
      </c>
      <c r="H329" s="160">
        <f>H330</f>
        <v>51</v>
      </c>
      <c r="I329" s="160">
        <f>I330</f>
        <v>51</v>
      </c>
      <c r="J329" s="80"/>
    </row>
    <row r="330" spans="1:10" ht="25.5">
      <c r="A330" s="79"/>
      <c r="B330" s="156" t="s">
        <v>85</v>
      </c>
      <c r="C330" s="156">
        <v>40</v>
      </c>
      <c r="D330" s="157">
        <v>4</v>
      </c>
      <c r="E330" s="157">
        <v>5</v>
      </c>
      <c r="F330" s="158" t="s">
        <v>489</v>
      </c>
      <c r="G330" s="159" t="s">
        <v>86</v>
      </c>
      <c r="H330" s="160">
        <f>H331+H332</f>
        <v>51</v>
      </c>
      <c r="I330" s="160">
        <f>I331+I332</f>
        <v>51</v>
      </c>
      <c r="J330" s="80"/>
    </row>
    <row r="331" spans="1:10" ht="25.5">
      <c r="A331" s="79"/>
      <c r="B331" s="156" t="s">
        <v>378</v>
      </c>
      <c r="C331" s="156">
        <v>40</v>
      </c>
      <c r="D331" s="157">
        <v>4</v>
      </c>
      <c r="E331" s="157">
        <v>5</v>
      </c>
      <c r="F331" s="158" t="s">
        <v>489</v>
      </c>
      <c r="G331" s="159" t="s">
        <v>87</v>
      </c>
      <c r="H331" s="160">
        <v>40</v>
      </c>
      <c r="I331" s="160">
        <v>40</v>
      </c>
      <c r="J331" s="80"/>
    </row>
    <row r="332" spans="1:10" ht="51">
      <c r="A332" s="79"/>
      <c r="B332" s="156" t="s">
        <v>379</v>
      </c>
      <c r="C332" s="156">
        <v>40</v>
      </c>
      <c r="D332" s="157">
        <v>4</v>
      </c>
      <c r="E332" s="157">
        <v>5</v>
      </c>
      <c r="F332" s="158" t="s">
        <v>489</v>
      </c>
      <c r="G332" s="159" t="s">
        <v>380</v>
      </c>
      <c r="H332" s="160">
        <v>11</v>
      </c>
      <c r="I332" s="160">
        <v>11</v>
      </c>
      <c r="J332" s="80"/>
    </row>
    <row r="333" spans="1:10">
      <c r="A333" s="79"/>
      <c r="B333" s="156" t="s">
        <v>64</v>
      </c>
      <c r="C333" s="156">
        <v>40</v>
      </c>
      <c r="D333" s="157">
        <v>4</v>
      </c>
      <c r="E333" s="157">
        <v>5</v>
      </c>
      <c r="F333" s="158" t="s">
        <v>489</v>
      </c>
      <c r="G333" s="159" t="s">
        <v>65</v>
      </c>
      <c r="H333" s="160">
        <f>H334</f>
        <v>30701.4</v>
      </c>
      <c r="I333" s="160">
        <f>I334</f>
        <v>30701.4</v>
      </c>
      <c r="J333" s="80"/>
    </row>
    <row r="334" spans="1:10" ht="69.75" customHeight="1">
      <c r="A334" s="79"/>
      <c r="B334" s="156" t="s">
        <v>486</v>
      </c>
      <c r="C334" s="156">
        <v>40</v>
      </c>
      <c r="D334" s="157">
        <v>4</v>
      </c>
      <c r="E334" s="157">
        <v>5</v>
      </c>
      <c r="F334" s="158" t="s">
        <v>489</v>
      </c>
      <c r="G334" s="159" t="s">
        <v>70</v>
      </c>
      <c r="H334" s="160">
        <v>30701.4</v>
      </c>
      <c r="I334" s="160">
        <v>30701.4</v>
      </c>
      <c r="J334" s="80"/>
    </row>
    <row r="335" spans="1:10" ht="51">
      <c r="A335" s="79"/>
      <c r="B335" s="156" t="s">
        <v>490</v>
      </c>
      <c r="C335" s="156">
        <v>40</v>
      </c>
      <c r="D335" s="157">
        <v>4</v>
      </c>
      <c r="E335" s="157">
        <v>5</v>
      </c>
      <c r="F335" s="158" t="s">
        <v>491</v>
      </c>
      <c r="G335" s="159" t="s">
        <v>372</v>
      </c>
      <c r="H335" s="160">
        <f t="shared" ref="H335:I337" si="20">H336</f>
        <v>200</v>
      </c>
      <c r="I335" s="160">
        <f t="shared" si="20"/>
        <v>200</v>
      </c>
      <c r="J335" s="80"/>
    </row>
    <row r="336" spans="1:10" ht="51">
      <c r="A336" s="79"/>
      <c r="B336" s="156" t="s">
        <v>490</v>
      </c>
      <c r="C336" s="156">
        <v>40</v>
      </c>
      <c r="D336" s="157">
        <v>4</v>
      </c>
      <c r="E336" s="157">
        <v>5</v>
      </c>
      <c r="F336" s="158" t="s">
        <v>492</v>
      </c>
      <c r="G336" s="159" t="s">
        <v>372</v>
      </c>
      <c r="H336" s="160">
        <f t="shared" si="20"/>
        <v>200</v>
      </c>
      <c r="I336" s="160">
        <f t="shared" si="20"/>
        <v>200</v>
      </c>
      <c r="J336" s="80"/>
    </row>
    <row r="337" spans="1:10">
      <c r="A337" s="79"/>
      <c r="B337" s="156" t="s">
        <v>64</v>
      </c>
      <c r="C337" s="156">
        <v>40</v>
      </c>
      <c r="D337" s="157">
        <v>4</v>
      </c>
      <c r="E337" s="157">
        <v>5</v>
      </c>
      <c r="F337" s="158" t="s">
        <v>492</v>
      </c>
      <c r="G337" s="159" t="s">
        <v>65</v>
      </c>
      <c r="H337" s="160">
        <f t="shared" si="20"/>
        <v>200</v>
      </c>
      <c r="I337" s="160">
        <f t="shared" si="20"/>
        <v>200</v>
      </c>
      <c r="J337" s="80"/>
    </row>
    <row r="338" spans="1:10" ht="51">
      <c r="A338" s="79"/>
      <c r="B338" s="156" t="s">
        <v>486</v>
      </c>
      <c r="C338" s="156">
        <v>40</v>
      </c>
      <c r="D338" s="157">
        <v>4</v>
      </c>
      <c r="E338" s="157">
        <v>5</v>
      </c>
      <c r="F338" s="158" t="s">
        <v>492</v>
      </c>
      <c r="G338" s="159" t="s">
        <v>70</v>
      </c>
      <c r="H338" s="160">
        <v>200</v>
      </c>
      <c r="I338" s="160">
        <v>200</v>
      </c>
      <c r="J338" s="80"/>
    </row>
    <row r="339" spans="1:10" ht="51">
      <c r="A339" s="79"/>
      <c r="B339" s="156" t="s">
        <v>493</v>
      </c>
      <c r="C339" s="156">
        <v>40</v>
      </c>
      <c r="D339" s="157">
        <v>4</v>
      </c>
      <c r="E339" s="157">
        <v>5</v>
      </c>
      <c r="F339" s="158" t="s">
        <v>494</v>
      </c>
      <c r="G339" s="159" t="s">
        <v>372</v>
      </c>
      <c r="H339" s="160">
        <f>H340</f>
        <v>1067.5999999999999</v>
      </c>
      <c r="I339" s="160">
        <f>I340</f>
        <v>1067.5999999999999</v>
      </c>
      <c r="J339" s="80"/>
    </row>
    <row r="340" spans="1:10" ht="51">
      <c r="A340" s="79"/>
      <c r="B340" s="156" t="s">
        <v>495</v>
      </c>
      <c r="C340" s="156">
        <v>40</v>
      </c>
      <c r="D340" s="157">
        <v>4</v>
      </c>
      <c r="E340" s="157">
        <v>5</v>
      </c>
      <c r="F340" s="158" t="s">
        <v>496</v>
      </c>
      <c r="G340" s="159" t="s">
        <v>372</v>
      </c>
      <c r="H340" s="160">
        <f>H341+H347</f>
        <v>1067.5999999999999</v>
      </c>
      <c r="I340" s="160">
        <f>I341+I347</f>
        <v>1067.5999999999999</v>
      </c>
      <c r="J340" s="80"/>
    </row>
    <row r="341" spans="1:10">
      <c r="A341" s="79"/>
      <c r="B341" s="156" t="s">
        <v>390</v>
      </c>
      <c r="C341" s="156">
        <v>40</v>
      </c>
      <c r="D341" s="157">
        <v>4</v>
      </c>
      <c r="E341" s="157">
        <v>5</v>
      </c>
      <c r="F341" s="158" t="s">
        <v>497</v>
      </c>
      <c r="G341" s="159" t="s">
        <v>372</v>
      </c>
      <c r="H341" s="160">
        <f t="shared" ref="H341:I344" si="21">H342</f>
        <v>781.6</v>
      </c>
      <c r="I341" s="160">
        <f t="shared" si="21"/>
        <v>781.6</v>
      </c>
      <c r="J341" s="80"/>
    </row>
    <row r="342" spans="1:10">
      <c r="A342" s="79"/>
      <c r="B342" s="156" t="s">
        <v>390</v>
      </c>
      <c r="C342" s="156">
        <v>40</v>
      </c>
      <c r="D342" s="157">
        <v>4</v>
      </c>
      <c r="E342" s="157">
        <v>5</v>
      </c>
      <c r="F342" s="158" t="s">
        <v>498</v>
      </c>
      <c r="G342" s="159" t="s">
        <v>372</v>
      </c>
      <c r="H342" s="160">
        <f t="shared" si="21"/>
        <v>781.6</v>
      </c>
      <c r="I342" s="160">
        <f t="shared" si="21"/>
        <v>781.6</v>
      </c>
      <c r="J342" s="80"/>
    </row>
    <row r="343" spans="1:10" ht="25.5">
      <c r="A343" s="79"/>
      <c r="B343" s="156" t="s">
        <v>394</v>
      </c>
      <c r="C343" s="156">
        <v>40</v>
      </c>
      <c r="D343" s="157">
        <v>4</v>
      </c>
      <c r="E343" s="157">
        <v>5</v>
      </c>
      <c r="F343" s="158" t="s">
        <v>498</v>
      </c>
      <c r="G343" s="159" t="s">
        <v>52</v>
      </c>
      <c r="H343" s="160">
        <f t="shared" si="21"/>
        <v>781.6</v>
      </c>
      <c r="I343" s="160">
        <f t="shared" si="21"/>
        <v>781.6</v>
      </c>
      <c r="J343" s="80"/>
    </row>
    <row r="344" spans="1:10" ht="38.25">
      <c r="A344" s="79"/>
      <c r="B344" s="156" t="s">
        <v>91</v>
      </c>
      <c r="C344" s="156">
        <v>40</v>
      </c>
      <c r="D344" s="157">
        <v>4</v>
      </c>
      <c r="E344" s="157">
        <v>5</v>
      </c>
      <c r="F344" s="158" t="s">
        <v>498</v>
      </c>
      <c r="G344" s="159" t="s">
        <v>53</v>
      </c>
      <c r="H344" s="160">
        <f t="shared" si="21"/>
        <v>781.6</v>
      </c>
      <c r="I344" s="160">
        <f t="shared" si="21"/>
        <v>781.6</v>
      </c>
      <c r="J344" s="80"/>
    </row>
    <row r="345" spans="1:10" ht="38.25">
      <c r="A345" s="79"/>
      <c r="B345" s="156" t="s">
        <v>396</v>
      </c>
      <c r="C345" s="156">
        <v>40</v>
      </c>
      <c r="D345" s="157">
        <v>4</v>
      </c>
      <c r="E345" s="157">
        <v>5</v>
      </c>
      <c r="F345" s="158" t="s">
        <v>498</v>
      </c>
      <c r="G345" s="159" t="s">
        <v>54</v>
      </c>
      <c r="H345" s="160">
        <v>781.6</v>
      </c>
      <c r="I345" s="160">
        <v>781.6</v>
      </c>
      <c r="J345" s="80"/>
    </row>
    <row r="346" spans="1:10" ht="25.5">
      <c r="A346" s="79"/>
      <c r="B346" s="156" t="s">
        <v>499</v>
      </c>
      <c r="C346" s="156">
        <v>40</v>
      </c>
      <c r="D346" s="157">
        <v>4</v>
      </c>
      <c r="E346" s="157">
        <v>5</v>
      </c>
      <c r="F346" s="158" t="s">
        <v>500</v>
      </c>
      <c r="G346" s="159" t="s">
        <v>372</v>
      </c>
      <c r="H346" s="160">
        <f t="shared" ref="H346:I349" si="22">H347</f>
        <v>286</v>
      </c>
      <c r="I346" s="160">
        <f t="shared" si="22"/>
        <v>286</v>
      </c>
      <c r="J346" s="80"/>
    </row>
    <row r="347" spans="1:10" ht="200.25" customHeight="1">
      <c r="A347" s="79"/>
      <c r="B347" s="156" t="s">
        <v>501</v>
      </c>
      <c r="C347" s="156">
        <v>40</v>
      </c>
      <c r="D347" s="157">
        <v>4</v>
      </c>
      <c r="E347" s="157">
        <v>5</v>
      </c>
      <c r="F347" s="158" t="s">
        <v>502</v>
      </c>
      <c r="G347" s="159" t="s">
        <v>372</v>
      </c>
      <c r="H347" s="160">
        <f t="shared" si="22"/>
        <v>286</v>
      </c>
      <c r="I347" s="160">
        <f t="shared" si="22"/>
        <v>286</v>
      </c>
      <c r="J347" s="80"/>
    </row>
    <row r="348" spans="1:10" ht="25.5">
      <c r="A348" s="79"/>
      <c r="B348" s="156" t="s">
        <v>394</v>
      </c>
      <c r="C348" s="156">
        <v>40</v>
      </c>
      <c r="D348" s="157">
        <v>4</v>
      </c>
      <c r="E348" s="157">
        <v>5</v>
      </c>
      <c r="F348" s="158" t="s">
        <v>502</v>
      </c>
      <c r="G348" s="159" t="s">
        <v>52</v>
      </c>
      <c r="H348" s="160">
        <f t="shared" si="22"/>
        <v>286</v>
      </c>
      <c r="I348" s="160">
        <f t="shared" si="22"/>
        <v>286</v>
      </c>
      <c r="J348" s="80"/>
    </row>
    <row r="349" spans="1:10" ht="38.25">
      <c r="A349" s="79"/>
      <c r="B349" s="156" t="s">
        <v>91</v>
      </c>
      <c r="C349" s="156">
        <v>40</v>
      </c>
      <c r="D349" s="157">
        <v>4</v>
      </c>
      <c r="E349" s="157">
        <v>5</v>
      </c>
      <c r="F349" s="158" t="s">
        <v>502</v>
      </c>
      <c r="G349" s="159" t="s">
        <v>53</v>
      </c>
      <c r="H349" s="160">
        <f t="shared" si="22"/>
        <v>286</v>
      </c>
      <c r="I349" s="160">
        <f t="shared" si="22"/>
        <v>286</v>
      </c>
      <c r="J349" s="80"/>
    </row>
    <row r="350" spans="1:10" ht="38.25">
      <c r="A350" s="79"/>
      <c r="B350" s="156" t="s">
        <v>396</v>
      </c>
      <c r="C350" s="156">
        <v>40</v>
      </c>
      <c r="D350" s="157">
        <v>4</v>
      </c>
      <c r="E350" s="157">
        <v>5</v>
      </c>
      <c r="F350" s="158" t="s">
        <v>502</v>
      </c>
      <c r="G350" s="159" t="s">
        <v>54</v>
      </c>
      <c r="H350" s="160">
        <v>286</v>
      </c>
      <c r="I350" s="160">
        <v>286</v>
      </c>
      <c r="J350" s="80"/>
    </row>
    <row r="351" spans="1:10">
      <c r="A351" s="79"/>
      <c r="B351" s="156" t="s">
        <v>503</v>
      </c>
      <c r="C351" s="156">
        <v>40</v>
      </c>
      <c r="D351" s="157">
        <v>4</v>
      </c>
      <c r="E351" s="157">
        <v>8</v>
      </c>
      <c r="F351" s="158" t="s">
        <v>371</v>
      </c>
      <c r="G351" s="159" t="s">
        <v>372</v>
      </c>
      <c r="H351" s="160">
        <f t="shared" ref="H351:I354" si="23">H352</f>
        <v>11013.199999999999</v>
      </c>
      <c r="I351" s="160">
        <f t="shared" si="23"/>
        <v>10649.099999999999</v>
      </c>
      <c r="J351" s="80">
        <f>I351/H351*100</f>
        <v>96.693967239312812</v>
      </c>
    </row>
    <row r="352" spans="1:10" ht="38.25">
      <c r="A352" s="79"/>
      <c r="B352" s="156" t="s">
        <v>504</v>
      </c>
      <c r="C352" s="156">
        <v>40</v>
      </c>
      <c r="D352" s="157">
        <v>4</v>
      </c>
      <c r="E352" s="157">
        <v>8</v>
      </c>
      <c r="F352" s="158" t="s">
        <v>505</v>
      </c>
      <c r="G352" s="159" t="s">
        <v>372</v>
      </c>
      <c r="H352" s="160">
        <f t="shared" si="23"/>
        <v>11013.199999999999</v>
      </c>
      <c r="I352" s="160">
        <f t="shared" si="23"/>
        <v>10649.099999999999</v>
      </c>
      <c r="J352" s="80"/>
    </row>
    <row r="353" spans="1:10">
      <c r="A353" s="79"/>
      <c r="B353" s="156" t="s">
        <v>506</v>
      </c>
      <c r="C353" s="156">
        <v>40</v>
      </c>
      <c r="D353" s="157">
        <v>4</v>
      </c>
      <c r="E353" s="157">
        <v>8</v>
      </c>
      <c r="F353" s="158" t="s">
        <v>507</v>
      </c>
      <c r="G353" s="159" t="s">
        <v>372</v>
      </c>
      <c r="H353" s="160">
        <f t="shared" si="23"/>
        <v>11013.199999999999</v>
      </c>
      <c r="I353" s="160">
        <f t="shared" si="23"/>
        <v>10649.099999999999</v>
      </c>
      <c r="J353" s="80"/>
    </row>
    <row r="354" spans="1:10">
      <c r="A354" s="79"/>
      <c r="B354" s="156" t="s">
        <v>390</v>
      </c>
      <c r="C354" s="156">
        <v>40</v>
      </c>
      <c r="D354" s="157">
        <v>4</v>
      </c>
      <c r="E354" s="157">
        <v>8</v>
      </c>
      <c r="F354" s="158" t="s">
        <v>508</v>
      </c>
      <c r="G354" s="159" t="s">
        <v>372</v>
      </c>
      <c r="H354" s="160">
        <f t="shared" si="23"/>
        <v>11013.199999999999</v>
      </c>
      <c r="I354" s="160">
        <f t="shared" si="23"/>
        <v>10649.099999999999</v>
      </c>
      <c r="J354" s="80"/>
    </row>
    <row r="355" spans="1:10">
      <c r="A355" s="79"/>
      <c r="B355" s="156" t="s">
        <v>390</v>
      </c>
      <c r="C355" s="156">
        <v>40</v>
      </c>
      <c r="D355" s="157">
        <v>4</v>
      </c>
      <c r="E355" s="157">
        <v>8</v>
      </c>
      <c r="F355" s="158" t="s">
        <v>509</v>
      </c>
      <c r="G355" s="159" t="s">
        <v>372</v>
      </c>
      <c r="H355" s="160">
        <f>H356+H359</f>
        <v>11013.199999999999</v>
      </c>
      <c r="I355" s="160">
        <f>I356+I359</f>
        <v>10649.099999999999</v>
      </c>
      <c r="J355" s="80"/>
    </row>
    <row r="356" spans="1:10" ht="25.5">
      <c r="A356" s="79"/>
      <c r="B356" s="156" t="s">
        <v>394</v>
      </c>
      <c r="C356" s="156">
        <v>40</v>
      </c>
      <c r="D356" s="157">
        <v>4</v>
      </c>
      <c r="E356" s="157">
        <v>8</v>
      </c>
      <c r="F356" s="158" t="s">
        <v>509</v>
      </c>
      <c r="G356" s="159" t="s">
        <v>52</v>
      </c>
      <c r="H356" s="160">
        <f>H357</f>
        <v>99.8</v>
      </c>
      <c r="I356" s="160">
        <f>I357</f>
        <v>99.8</v>
      </c>
      <c r="J356" s="80"/>
    </row>
    <row r="357" spans="1:10" ht="38.25">
      <c r="A357" s="79"/>
      <c r="B357" s="156" t="s">
        <v>91</v>
      </c>
      <c r="C357" s="156">
        <v>40</v>
      </c>
      <c r="D357" s="157">
        <v>4</v>
      </c>
      <c r="E357" s="157">
        <v>8</v>
      </c>
      <c r="F357" s="158" t="s">
        <v>509</v>
      </c>
      <c r="G357" s="159" t="s">
        <v>53</v>
      </c>
      <c r="H357" s="160">
        <f>H358</f>
        <v>99.8</v>
      </c>
      <c r="I357" s="160">
        <f>I358</f>
        <v>99.8</v>
      </c>
      <c r="J357" s="80"/>
    </row>
    <row r="358" spans="1:10" ht="38.25">
      <c r="A358" s="79"/>
      <c r="B358" s="156" t="s">
        <v>396</v>
      </c>
      <c r="C358" s="156">
        <v>40</v>
      </c>
      <c r="D358" s="157">
        <v>4</v>
      </c>
      <c r="E358" s="157">
        <v>8</v>
      </c>
      <c r="F358" s="158" t="s">
        <v>509</v>
      </c>
      <c r="G358" s="159" t="s">
        <v>54</v>
      </c>
      <c r="H358" s="160">
        <v>99.8</v>
      </c>
      <c r="I358" s="160">
        <v>99.8</v>
      </c>
      <c r="J358" s="80"/>
    </row>
    <row r="359" spans="1:10">
      <c r="A359" s="79"/>
      <c r="B359" s="156" t="s">
        <v>64</v>
      </c>
      <c r="C359" s="156">
        <v>40</v>
      </c>
      <c r="D359" s="157">
        <v>4</v>
      </c>
      <c r="E359" s="157">
        <v>8</v>
      </c>
      <c r="F359" s="158" t="s">
        <v>509</v>
      </c>
      <c r="G359" s="159" t="s">
        <v>65</v>
      </c>
      <c r="H359" s="160">
        <f>H360</f>
        <v>10913.4</v>
      </c>
      <c r="I359" s="160">
        <f>I360</f>
        <v>10549.3</v>
      </c>
      <c r="J359" s="80"/>
    </row>
    <row r="360" spans="1:10" ht="51">
      <c r="A360" s="79"/>
      <c r="B360" s="156" t="s">
        <v>486</v>
      </c>
      <c r="C360" s="156">
        <v>40</v>
      </c>
      <c r="D360" s="157">
        <v>4</v>
      </c>
      <c r="E360" s="157">
        <v>8</v>
      </c>
      <c r="F360" s="158" t="s">
        <v>509</v>
      </c>
      <c r="G360" s="159" t="s">
        <v>70</v>
      </c>
      <c r="H360" s="160">
        <v>10913.4</v>
      </c>
      <c r="I360" s="160">
        <v>10549.3</v>
      </c>
      <c r="J360" s="80"/>
    </row>
    <row r="361" spans="1:10">
      <c r="A361" s="79"/>
      <c r="B361" s="156" t="s">
        <v>939</v>
      </c>
      <c r="C361" s="156">
        <v>40</v>
      </c>
      <c r="D361" s="157">
        <v>4</v>
      </c>
      <c r="E361" s="157">
        <v>9</v>
      </c>
      <c r="F361" s="158" t="s">
        <v>371</v>
      </c>
      <c r="G361" s="159" t="s">
        <v>372</v>
      </c>
      <c r="H361" s="160">
        <f>H363+H387</f>
        <v>110916.7</v>
      </c>
      <c r="I361" s="160">
        <f>I363+I387</f>
        <v>110572.59999999999</v>
      </c>
      <c r="J361" s="80">
        <f>I361/H361*100</f>
        <v>99.689767185644712</v>
      </c>
    </row>
    <row r="362" spans="1:10">
      <c r="A362" s="79"/>
      <c r="B362" s="156" t="s">
        <v>510</v>
      </c>
      <c r="C362" s="156">
        <v>40</v>
      </c>
      <c r="D362" s="157">
        <v>4</v>
      </c>
      <c r="E362" s="157">
        <v>9</v>
      </c>
      <c r="F362" s="158" t="s">
        <v>371</v>
      </c>
      <c r="G362" s="159" t="s">
        <v>372</v>
      </c>
      <c r="H362" s="160">
        <f>H382+H394</f>
        <v>82383.399999999994</v>
      </c>
      <c r="I362" s="160">
        <f>I382+I394</f>
        <v>82383.399999999994</v>
      </c>
      <c r="J362" s="80"/>
    </row>
    <row r="363" spans="1:10" ht="38.25">
      <c r="A363" s="79"/>
      <c r="B363" s="156" t="s">
        <v>504</v>
      </c>
      <c r="C363" s="156">
        <v>40</v>
      </c>
      <c r="D363" s="157">
        <v>4</v>
      </c>
      <c r="E363" s="157">
        <v>9</v>
      </c>
      <c r="F363" s="158" t="s">
        <v>505</v>
      </c>
      <c r="G363" s="159" t="s">
        <v>372</v>
      </c>
      <c r="H363" s="160">
        <f>H364</f>
        <v>35585.800000000003</v>
      </c>
      <c r="I363" s="160">
        <f>I364</f>
        <v>35415.699999999997</v>
      </c>
      <c r="J363" s="80"/>
    </row>
    <row r="364" spans="1:10">
      <c r="A364" s="79"/>
      <c r="B364" s="156" t="s">
        <v>511</v>
      </c>
      <c r="C364" s="156">
        <v>40</v>
      </c>
      <c r="D364" s="157">
        <v>4</v>
      </c>
      <c r="E364" s="157">
        <v>9</v>
      </c>
      <c r="F364" s="158" t="s">
        <v>512</v>
      </c>
      <c r="G364" s="159" t="s">
        <v>372</v>
      </c>
      <c r="H364" s="160">
        <f>H365+H370</f>
        <v>35585.800000000003</v>
      </c>
      <c r="I364" s="160">
        <f>I365+I370</f>
        <v>35415.699999999997</v>
      </c>
      <c r="J364" s="80"/>
    </row>
    <row r="365" spans="1:10" ht="25.5">
      <c r="A365" s="79"/>
      <c r="B365" s="156" t="s">
        <v>513</v>
      </c>
      <c r="C365" s="156">
        <v>40</v>
      </c>
      <c r="D365" s="157">
        <v>4</v>
      </c>
      <c r="E365" s="157">
        <v>9</v>
      </c>
      <c r="F365" s="158" t="s">
        <v>514</v>
      </c>
      <c r="G365" s="159" t="s">
        <v>372</v>
      </c>
      <c r="H365" s="160">
        <f t="shared" ref="H365:I368" si="24">H366</f>
        <v>27.8</v>
      </c>
      <c r="I365" s="160">
        <f t="shared" si="24"/>
        <v>27.8</v>
      </c>
      <c r="J365" s="80"/>
    </row>
    <row r="366" spans="1:10">
      <c r="A366" s="79"/>
      <c r="B366" s="156" t="s">
        <v>390</v>
      </c>
      <c r="C366" s="156">
        <v>40</v>
      </c>
      <c r="D366" s="157">
        <v>4</v>
      </c>
      <c r="E366" s="157">
        <v>9</v>
      </c>
      <c r="F366" s="158" t="s">
        <v>515</v>
      </c>
      <c r="G366" s="159" t="s">
        <v>372</v>
      </c>
      <c r="H366" s="160">
        <f t="shared" si="24"/>
        <v>27.8</v>
      </c>
      <c r="I366" s="160">
        <f t="shared" si="24"/>
        <v>27.8</v>
      </c>
      <c r="J366" s="80"/>
    </row>
    <row r="367" spans="1:10" ht="25.5">
      <c r="A367" s="79"/>
      <c r="B367" s="156" t="s">
        <v>394</v>
      </c>
      <c r="C367" s="156">
        <v>40</v>
      </c>
      <c r="D367" s="157">
        <v>4</v>
      </c>
      <c r="E367" s="157">
        <v>9</v>
      </c>
      <c r="F367" s="158" t="s">
        <v>515</v>
      </c>
      <c r="G367" s="159" t="s">
        <v>52</v>
      </c>
      <c r="H367" s="160">
        <f t="shared" si="24"/>
        <v>27.8</v>
      </c>
      <c r="I367" s="160">
        <f t="shared" si="24"/>
        <v>27.8</v>
      </c>
      <c r="J367" s="80"/>
    </row>
    <row r="368" spans="1:10" ht="38.25">
      <c r="A368" s="79"/>
      <c r="B368" s="156" t="s">
        <v>91</v>
      </c>
      <c r="C368" s="156">
        <v>40</v>
      </c>
      <c r="D368" s="157">
        <v>4</v>
      </c>
      <c r="E368" s="157">
        <v>9</v>
      </c>
      <c r="F368" s="158" t="s">
        <v>515</v>
      </c>
      <c r="G368" s="159" t="s">
        <v>53</v>
      </c>
      <c r="H368" s="160">
        <f t="shared" si="24"/>
        <v>27.8</v>
      </c>
      <c r="I368" s="160">
        <f t="shared" si="24"/>
        <v>27.8</v>
      </c>
      <c r="J368" s="80"/>
    </row>
    <row r="369" spans="1:10" ht="38.25">
      <c r="A369" s="79"/>
      <c r="B369" s="156" t="s">
        <v>396</v>
      </c>
      <c r="C369" s="156">
        <v>40</v>
      </c>
      <c r="D369" s="157">
        <v>4</v>
      </c>
      <c r="E369" s="157">
        <v>9</v>
      </c>
      <c r="F369" s="158" t="s">
        <v>515</v>
      </c>
      <c r="G369" s="159" t="s">
        <v>54</v>
      </c>
      <c r="H369" s="160">
        <v>27.8</v>
      </c>
      <c r="I369" s="160">
        <v>27.8</v>
      </c>
      <c r="J369" s="80"/>
    </row>
    <row r="370" spans="1:10" ht="25.5">
      <c r="A370" s="79"/>
      <c r="B370" s="156" t="s">
        <v>516</v>
      </c>
      <c r="C370" s="156">
        <v>40</v>
      </c>
      <c r="D370" s="157">
        <v>4</v>
      </c>
      <c r="E370" s="157">
        <v>9</v>
      </c>
      <c r="F370" s="158" t="s">
        <v>517</v>
      </c>
      <c r="G370" s="159" t="s">
        <v>372</v>
      </c>
      <c r="H370" s="160">
        <f>H371+H378+H383</f>
        <v>35558</v>
      </c>
      <c r="I370" s="160">
        <f>I371+I378+I383</f>
        <v>35387.899999999994</v>
      </c>
      <c r="J370" s="80"/>
    </row>
    <row r="371" spans="1:10">
      <c r="A371" s="79"/>
      <c r="B371" s="156" t="s">
        <v>390</v>
      </c>
      <c r="C371" s="156">
        <v>40</v>
      </c>
      <c r="D371" s="157">
        <v>4</v>
      </c>
      <c r="E371" s="157">
        <v>9</v>
      </c>
      <c r="F371" s="158" t="s">
        <v>518</v>
      </c>
      <c r="G371" s="159" t="s">
        <v>372</v>
      </c>
      <c r="H371" s="160">
        <f>H372+H375</f>
        <v>3943.5</v>
      </c>
      <c r="I371" s="160">
        <f>I372+I375</f>
        <v>3773.3999999999996</v>
      </c>
      <c r="J371" s="80"/>
    </row>
    <row r="372" spans="1:10" ht="25.5">
      <c r="A372" s="79"/>
      <c r="B372" s="156" t="s">
        <v>394</v>
      </c>
      <c r="C372" s="156">
        <v>40</v>
      </c>
      <c r="D372" s="157">
        <v>4</v>
      </c>
      <c r="E372" s="157">
        <v>9</v>
      </c>
      <c r="F372" s="158" t="s">
        <v>518</v>
      </c>
      <c r="G372" s="159" t="s">
        <v>52</v>
      </c>
      <c r="H372" s="160">
        <f>H373</f>
        <v>3855.3</v>
      </c>
      <c r="I372" s="160">
        <f>I373</f>
        <v>3685.2</v>
      </c>
      <c r="J372" s="80"/>
    </row>
    <row r="373" spans="1:10" ht="38.25">
      <c r="A373" s="79"/>
      <c r="B373" s="156" t="s">
        <v>91</v>
      </c>
      <c r="C373" s="156">
        <v>40</v>
      </c>
      <c r="D373" s="157">
        <v>4</v>
      </c>
      <c r="E373" s="157">
        <v>9</v>
      </c>
      <c r="F373" s="158" t="s">
        <v>518</v>
      </c>
      <c r="G373" s="159" t="s">
        <v>53</v>
      </c>
      <c r="H373" s="160">
        <f>H374</f>
        <v>3855.3</v>
      </c>
      <c r="I373" s="160">
        <f>I374</f>
        <v>3685.2</v>
      </c>
      <c r="J373" s="80"/>
    </row>
    <row r="374" spans="1:10" ht="38.25">
      <c r="A374" s="79"/>
      <c r="B374" s="156" t="s">
        <v>396</v>
      </c>
      <c r="C374" s="156">
        <v>40</v>
      </c>
      <c r="D374" s="157">
        <v>4</v>
      </c>
      <c r="E374" s="157">
        <v>9</v>
      </c>
      <c r="F374" s="158" t="s">
        <v>518</v>
      </c>
      <c r="G374" s="159" t="s">
        <v>54</v>
      </c>
      <c r="H374" s="160">
        <v>3855.3</v>
      </c>
      <c r="I374" s="160">
        <v>3685.2</v>
      </c>
      <c r="J374" s="80"/>
    </row>
    <row r="375" spans="1:10" ht="38.25">
      <c r="A375" s="79"/>
      <c r="B375" s="156" t="s">
        <v>426</v>
      </c>
      <c r="C375" s="156">
        <v>40</v>
      </c>
      <c r="D375" s="157">
        <v>4</v>
      </c>
      <c r="E375" s="157">
        <v>9</v>
      </c>
      <c r="F375" s="158" t="s">
        <v>518</v>
      </c>
      <c r="G375" s="159" t="s">
        <v>68</v>
      </c>
      <c r="H375" s="160">
        <f>H376</f>
        <v>88.2</v>
      </c>
      <c r="I375" s="160">
        <f>I376</f>
        <v>88.2</v>
      </c>
      <c r="J375" s="80"/>
    </row>
    <row r="376" spans="1:10">
      <c r="A376" s="79"/>
      <c r="B376" s="156" t="s">
        <v>31</v>
      </c>
      <c r="C376" s="156">
        <v>40</v>
      </c>
      <c r="D376" s="157">
        <v>4</v>
      </c>
      <c r="E376" s="157">
        <v>9</v>
      </c>
      <c r="F376" s="158" t="s">
        <v>518</v>
      </c>
      <c r="G376" s="159" t="s">
        <v>69</v>
      </c>
      <c r="H376" s="160">
        <f>H377</f>
        <v>88.2</v>
      </c>
      <c r="I376" s="160">
        <f>I377</f>
        <v>88.2</v>
      </c>
      <c r="J376" s="80"/>
    </row>
    <row r="377" spans="1:10" ht="38.25">
      <c r="A377" s="79"/>
      <c r="B377" s="156" t="s">
        <v>76</v>
      </c>
      <c r="C377" s="156">
        <v>40</v>
      </c>
      <c r="D377" s="157">
        <v>4</v>
      </c>
      <c r="E377" s="157">
        <v>9</v>
      </c>
      <c r="F377" s="158" t="s">
        <v>518</v>
      </c>
      <c r="G377" s="159" t="s">
        <v>77</v>
      </c>
      <c r="H377" s="160">
        <v>88.2</v>
      </c>
      <c r="I377" s="160">
        <v>88.2</v>
      </c>
      <c r="J377" s="80"/>
    </row>
    <row r="378" spans="1:10" ht="110.25" customHeight="1">
      <c r="A378" s="79"/>
      <c r="B378" s="156" t="s">
        <v>519</v>
      </c>
      <c r="C378" s="156">
        <v>40</v>
      </c>
      <c r="D378" s="157">
        <v>4</v>
      </c>
      <c r="E378" s="157">
        <v>9</v>
      </c>
      <c r="F378" s="158" t="s">
        <v>520</v>
      </c>
      <c r="G378" s="159" t="s">
        <v>372</v>
      </c>
      <c r="H378" s="160">
        <f t="shared" ref="H378:I380" si="25">H379</f>
        <v>30033.8</v>
      </c>
      <c r="I378" s="160">
        <f t="shared" si="25"/>
        <v>30033.8</v>
      </c>
      <c r="J378" s="80"/>
    </row>
    <row r="379" spans="1:10" ht="25.5">
      <c r="A379" s="79"/>
      <c r="B379" s="156" t="s">
        <v>394</v>
      </c>
      <c r="C379" s="156">
        <v>40</v>
      </c>
      <c r="D379" s="157">
        <v>4</v>
      </c>
      <c r="E379" s="157">
        <v>9</v>
      </c>
      <c r="F379" s="158" t="s">
        <v>520</v>
      </c>
      <c r="G379" s="159" t="s">
        <v>52</v>
      </c>
      <c r="H379" s="160">
        <f t="shared" si="25"/>
        <v>30033.8</v>
      </c>
      <c r="I379" s="160">
        <f t="shared" si="25"/>
        <v>30033.8</v>
      </c>
      <c r="J379" s="80"/>
    </row>
    <row r="380" spans="1:10" ht="38.25">
      <c r="A380" s="79"/>
      <c r="B380" s="156" t="s">
        <v>91</v>
      </c>
      <c r="C380" s="156">
        <v>40</v>
      </c>
      <c r="D380" s="157">
        <v>4</v>
      </c>
      <c r="E380" s="157">
        <v>9</v>
      </c>
      <c r="F380" s="158" t="s">
        <v>520</v>
      </c>
      <c r="G380" s="159" t="s">
        <v>53</v>
      </c>
      <c r="H380" s="160">
        <f t="shared" si="25"/>
        <v>30033.8</v>
      </c>
      <c r="I380" s="160">
        <f t="shared" si="25"/>
        <v>30033.8</v>
      </c>
      <c r="J380" s="80"/>
    </row>
    <row r="381" spans="1:10" ht="38.25">
      <c r="A381" s="79"/>
      <c r="B381" s="156" t="s">
        <v>396</v>
      </c>
      <c r="C381" s="156">
        <v>40</v>
      </c>
      <c r="D381" s="157">
        <v>4</v>
      </c>
      <c r="E381" s="157">
        <v>9</v>
      </c>
      <c r="F381" s="158" t="s">
        <v>520</v>
      </c>
      <c r="G381" s="159" t="s">
        <v>54</v>
      </c>
      <c r="H381" s="160">
        <v>30033.8</v>
      </c>
      <c r="I381" s="160">
        <v>30033.8</v>
      </c>
      <c r="J381" s="80"/>
    </row>
    <row r="382" spans="1:10">
      <c r="A382" s="79"/>
      <c r="B382" s="156" t="s">
        <v>940</v>
      </c>
      <c r="C382" s="156">
        <v>40</v>
      </c>
      <c r="D382" s="157">
        <v>4</v>
      </c>
      <c r="E382" s="157">
        <v>9</v>
      </c>
      <c r="F382" s="158" t="s">
        <v>520</v>
      </c>
      <c r="G382" s="159" t="s">
        <v>54</v>
      </c>
      <c r="H382" s="160">
        <v>30033.8</v>
      </c>
      <c r="I382" s="160">
        <v>30033.8</v>
      </c>
      <c r="J382" s="80"/>
    </row>
    <row r="383" spans="1:10" ht="138" customHeight="1">
      <c r="A383" s="79"/>
      <c r="B383" s="156" t="s">
        <v>521</v>
      </c>
      <c r="C383" s="156">
        <v>40</v>
      </c>
      <c r="D383" s="157">
        <v>4</v>
      </c>
      <c r="E383" s="157">
        <v>9</v>
      </c>
      <c r="F383" s="158" t="s">
        <v>522</v>
      </c>
      <c r="G383" s="159" t="s">
        <v>372</v>
      </c>
      <c r="H383" s="160">
        <f t="shared" ref="H383:I385" si="26">H384</f>
        <v>1580.7</v>
      </c>
      <c r="I383" s="160">
        <f t="shared" si="26"/>
        <v>1580.7</v>
      </c>
      <c r="J383" s="80"/>
    </row>
    <row r="384" spans="1:10" ht="25.5">
      <c r="A384" s="79"/>
      <c r="B384" s="156" t="s">
        <v>394</v>
      </c>
      <c r="C384" s="156">
        <v>40</v>
      </c>
      <c r="D384" s="157">
        <v>4</v>
      </c>
      <c r="E384" s="157">
        <v>9</v>
      </c>
      <c r="F384" s="158" t="s">
        <v>522</v>
      </c>
      <c r="G384" s="159" t="s">
        <v>52</v>
      </c>
      <c r="H384" s="160">
        <f t="shared" si="26"/>
        <v>1580.7</v>
      </c>
      <c r="I384" s="160">
        <f t="shared" si="26"/>
        <v>1580.7</v>
      </c>
      <c r="J384" s="80"/>
    </row>
    <row r="385" spans="1:10" ht="38.25">
      <c r="A385" s="79"/>
      <c r="B385" s="156" t="s">
        <v>91</v>
      </c>
      <c r="C385" s="156">
        <v>40</v>
      </c>
      <c r="D385" s="157">
        <v>4</v>
      </c>
      <c r="E385" s="157">
        <v>9</v>
      </c>
      <c r="F385" s="158" t="s">
        <v>522</v>
      </c>
      <c r="G385" s="159" t="s">
        <v>53</v>
      </c>
      <c r="H385" s="160">
        <f t="shared" si="26"/>
        <v>1580.7</v>
      </c>
      <c r="I385" s="160">
        <f t="shared" si="26"/>
        <v>1580.7</v>
      </c>
      <c r="J385" s="80"/>
    </row>
    <row r="386" spans="1:10" ht="38.25">
      <c r="A386" s="79"/>
      <c r="B386" s="156" t="s">
        <v>396</v>
      </c>
      <c r="C386" s="156">
        <v>40</v>
      </c>
      <c r="D386" s="157">
        <v>4</v>
      </c>
      <c r="E386" s="157">
        <v>9</v>
      </c>
      <c r="F386" s="158" t="s">
        <v>522</v>
      </c>
      <c r="G386" s="159" t="s">
        <v>54</v>
      </c>
      <c r="H386" s="160">
        <v>1580.7</v>
      </c>
      <c r="I386" s="160">
        <v>1580.7</v>
      </c>
      <c r="J386" s="80"/>
    </row>
    <row r="387" spans="1:10" ht="51">
      <c r="A387" s="79"/>
      <c r="B387" s="156" t="s">
        <v>493</v>
      </c>
      <c r="C387" s="156">
        <v>40</v>
      </c>
      <c r="D387" s="157">
        <v>4</v>
      </c>
      <c r="E387" s="157">
        <v>9</v>
      </c>
      <c r="F387" s="158" t="s">
        <v>494</v>
      </c>
      <c r="G387" s="159" t="s">
        <v>372</v>
      </c>
      <c r="H387" s="160">
        <f>H388</f>
        <v>75330.899999999994</v>
      </c>
      <c r="I387" s="160">
        <f>I388</f>
        <v>75156.899999999994</v>
      </c>
      <c r="J387" s="80"/>
    </row>
    <row r="388" spans="1:10" ht="51">
      <c r="A388" s="79"/>
      <c r="B388" s="156" t="s">
        <v>495</v>
      </c>
      <c r="C388" s="156">
        <v>40</v>
      </c>
      <c r="D388" s="157">
        <v>4</v>
      </c>
      <c r="E388" s="157">
        <v>9</v>
      </c>
      <c r="F388" s="158" t="s">
        <v>496</v>
      </c>
      <c r="G388" s="159" t="s">
        <v>372</v>
      </c>
      <c r="H388" s="160">
        <f>H389</f>
        <v>75330.899999999994</v>
      </c>
      <c r="I388" s="160">
        <f>I389</f>
        <v>75156.899999999994</v>
      </c>
      <c r="J388" s="80"/>
    </row>
    <row r="389" spans="1:10">
      <c r="A389" s="79"/>
      <c r="B389" s="156" t="s">
        <v>390</v>
      </c>
      <c r="C389" s="156">
        <v>40</v>
      </c>
      <c r="D389" s="157">
        <v>4</v>
      </c>
      <c r="E389" s="157">
        <v>9</v>
      </c>
      <c r="F389" s="158" t="s">
        <v>497</v>
      </c>
      <c r="G389" s="159" t="s">
        <v>372</v>
      </c>
      <c r="H389" s="160">
        <f t="shared" ref="H389:I392" si="27">H390</f>
        <v>75330.899999999994</v>
      </c>
      <c r="I389" s="160">
        <f t="shared" si="27"/>
        <v>75156.899999999994</v>
      </c>
      <c r="J389" s="80"/>
    </row>
    <row r="390" spans="1:10">
      <c r="A390" s="79"/>
      <c r="B390" s="156" t="s">
        <v>390</v>
      </c>
      <c r="C390" s="156">
        <v>40</v>
      </c>
      <c r="D390" s="157">
        <v>4</v>
      </c>
      <c r="E390" s="157">
        <v>9</v>
      </c>
      <c r="F390" s="158" t="s">
        <v>498</v>
      </c>
      <c r="G390" s="159" t="s">
        <v>372</v>
      </c>
      <c r="H390" s="160">
        <f t="shared" si="27"/>
        <v>75330.899999999994</v>
      </c>
      <c r="I390" s="160">
        <f t="shared" si="27"/>
        <v>75156.899999999994</v>
      </c>
      <c r="J390" s="80"/>
    </row>
    <row r="391" spans="1:10" ht="25.5">
      <c r="A391" s="79"/>
      <c r="B391" s="156" t="s">
        <v>394</v>
      </c>
      <c r="C391" s="156">
        <v>40</v>
      </c>
      <c r="D391" s="157">
        <v>4</v>
      </c>
      <c r="E391" s="157">
        <v>9</v>
      </c>
      <c r="F391" s="158" t="s">
        <v>498</v>
      </c>
      <c r="G391" s="159" t="s">
        <v>52</v>
      </c>
      <c r="H391" s="160">
        <f t="shared" si="27"/>
        <v>75330.899999999994</v>
      </c>
      <c r="I391" s="160">
        <f t="shared" si="27"/>
        <v>75156.899999999994</v>
      </c>
      <c r="J391" s="80"/>
    </row>
    <row r="392" spans="1:10" ht="38.25">
      <c r="A392" s="79"/>
      <c r="B392" s="156" t="s">
        <v>91</v>
      </c>
      <c r="C392" s="156">
        <v>40</v>
      </c>
      <c r="D392" s="157">
        <v>4</v>
      </c>
      <c r="E392" s="157">
        <v>9</v>
      </c>
      <c r="F392" s="158" t="s">
        <v>498</v>
      </c>
      <c r="G392" s="159" t="s">
        <v>53</v>
      </c>
      <c r="H392" s="160">
        <f t="shared" si="27"/>
        <v>75330.899999999994</v>
      </c>
      <c r="I392" s="160">
        <f t="shared" si="27"/>
        <v>75156.899999999994</v>
      </c>
      <c r="J392" s="80"/>
    </row>
    <row r="393" spans="1:10" ht="38.25">
      <c r="A393" s="79"/>
      <c r="B393" s="156" t="s">
        <v>396</v>
      </c>
      <c r="C393" s="156">
        <v>40</v>
      </c>
      <c r="D393" s="157">
        <v>4</v>
      </c>
      <c r="E393" s="157">
        <v>9</v>
      </c>
      <c r="F393" s="158" t="s">
        <v>498</v>
      </c>
      <c r="G393" s="159" t="s">
        <v>54</v>
      </c>
      <c r="H393" s="160">
        <v>75330.899999999994</v>
      </c>
      <c r="I393" s="160">
        <v>75156.899999999994</v>
      </c>
      <c r="J393" s="80"/>
    </row>
    <row r="394" spans="1:10">
      <c r="A394" s="79"/>
      <c r="B394" s="156" t="s">
        <v>940</v>
      </c>
      <c r="C394" s="156">
        <v>40</v>
      </c>
      <c r="D394" s="157">
        <v>4</v>
      </c>
      <c r="E394" s="157">
        <v>9</v>
      </c>
      <c r="F394" s="158" t="s">
        <v>498</v>
      </c>
      <c r="G394" s="159" t="s">
        <v>54</v>
      </c>
      <c r="H394" s="160">
        <v>52349.599999999999</v>
      </c>
      <c r="I394" s="160">
        <v>52349.599999999999</v>
      </c>
      <c r="J394" s="80"/>
    </row>
    <row r="395" spans="1:10">
      <c r="A395" s="79"/>
      <c r="B395" s="156" t="s">
        <v>38</v>
      </c>
      <c r="C395" s="156">
        <v>40</v>
      </c>
      <c r="D395" s="157">
        <v>4</v>
      </c>
      <c r="E395" s="157">
        <v>10</v>
      </c>
      <c r="F395" s="158" t="s">
        <v>371</v>
      </c>
      <c r="G395" s="159" t="s">
        <v>372</v>
      </c>
      <c r="H395" s="160">
        <f t="shared" ref="H395:I397" si="28">H396</f>
        <v>1626</v>
      </c>
      <c r="I395" s="160">
        <f t="shared" si="28"/>
        <v>1625.9</v>
      </c>
      <c r="J395" s="80">
        <f>I395/H395*100</f>
        <v>99.993849938499395</v>
      </c>
    </row>
    <row r="396" spans="1:10" ht="25.5">
      <c r="A396" s="79"/>
      <c r="B396" s="156" t="s">
        <v>523</v>
      </c>
      <c r="C396" s="156">
        <v>40</v>
      </c>
      <c r="D396" s="157">
        <v>4</v>
      </c>
      <c r="E396" s="157">
        <v>10</v>
      </c>
      <c r="F396" s="158" t="s">
        <v>524</v>
      </c>
      <c r="G396" s="159" t="s">
        <v>372</v>
      </c>
      <c r="H396" s="160">
        <f t="shared" si="28"/>
        <v>1626</v>
      </c>
      <c r="I396" s="160">
        <f t="shared" si="28"/>
        <v>1625.9</v>
      </c>
      <c r="J396" s="80" t="s">
        <v>936</v>
      </c>
    </row>
    <row r="397" spans="1:10">
      <c r="A397" s="79"/>
      <c r="B397" s="156" t="s">
        <v>390</v>
      </c>
      <c r="C397" s="156">
        <v>40</v>
      </c>
      <c r="D397" s="157">
        <v>4</v>
      </c>
      <c r="E397" s="157">
        <v>10</v>
      </c>
      <c r="F397" s="158" t="s">
        <v>525</v>
      </c>
      <c r="G397" s="159" t="s">
        <v>372</v>
      </c>
      <c r="H397" s="160">
        <f t="shared" si="28"/>
        <v>1626</v>
      </c>
      <c r="I397" s="160">
        <f t="shared" si="28"/>
        <v>1625.9</v>
      </c>
      <c r="J397" s="80"/>
    </row>
    <row r="398" spans="1:10">
      <c r="A398" s="79"/>
      <c r="B398" s="156" t="s">
        <v>390</v>
      </c>
      <c r="C398" s="156">
        <v>40</v>
      </c>
      <c r="D398" s="157">
        <v>4</v>
      </c>
      <c r="E398" s="157">
        <v>10</v>
      </c>
      <c r="F398" s="158" t="s">
        <v>526</v>
      </c>
      <c r="G398" s="159" t="s">
        <v>372</v>
      </c>
      <c r="H398" s="160">
        <f>H399+H402+H405</f>
        <v>1626</v>
      </c>
      <c r="I398" s="160">
        <f>I399+I402+I405</f>
        <v>1625.9</v>
      </c>
      <c r="J398" s="80"/>
    </row>
    <row r="399" spans="1:10" ht="63.75">
      <c r="A399" s="79"/>
      <c r="B399" s="156" t="s">
        <v>50</v>
      </c>
      <c r="C399" s="156">
        <v>40</v>
      </c>
      <c r="D399" s="157">
        <v>4</v>
      </c>
      <c r="E399" s="157">
        <v>10</v>
      </c>
      <c r="F399" s="158" t="s">
        <v>526</v>
      </c>
      <c r="G399" s="159" t="s">
        <v>51</v>
      </c>
      <c r="H399" s="160">
        <f>H400</f>
        <v>34.6</v>
      </c>
      <c r="I399" s="160">
        <f>I400</f>
        <v>34.5</v>
      </c>
      <c r="J399" s="80"/>
    </row>
    <row r="400" spans="1:10" ht="25.5">
      <c r="A400" s="79"/>
      <c r="B400" s="156" t="s">
        <v>85</v>
      </c>
      <c r="C400" s="156">
        <v>40</v>
      </c>
      <c r="D400" s="157">
        <v>4</v>
      </c>
      <c r="E400" s="157">
        <v>10</v>
      </c>
      <c r="F400" s="158" t="s">
        <v>526</v>
      </c>
      <c r="G400" s="159" t="s">
        <v>86</v>
      </c>
      <c r="H400" s="160">
        <f>H401</f>
        <v>34.6</v>
      </c>
      <c r="I400" s="160">
        <f>I401</f>
        <v>34.5</v>
      </c>
      <c r="J400" s="80"/>
    </row>
    <row r="401" spans="1:10" ht="38.25">
      <c r="A401" s="79"/>
      <c r="B401" s="156" t="s">
        <v>88</v>
      </c>
      <c r="C401" s="156">
        <v>40</v>
      </c>
      <c r="D401" s="157">
        <v>4</v>
      </c>
      <c r="E401" s="157">
        <v>10</v>
      </c>
      <c r="F401" s="158" t="s">
        <v>526</v>
      </c>
      <c r="G401" s="159" t="s">
        <v>89</v>
      </c>
      <c r="H401" s="160">
        <v>34.6</v>
      </c>
      <c r="I401" s="160">
        <v>34.5</v>
      </c>
      <c r="J401" s="80"/>
    </row>
    <row r="402" spans="1:10" ht="25.5">
      <c r="A402" s="79"/>
      <c r="B402" s="156" t="s">
        <v>394</v>
      </c>
      <c r="C402" s="156">
        <v>40</v>
      </c>
      <c r="D402" s="157">
        <v>4</v>
      </c>
      <c r="E402" s="157">
        <v>10</v>
      </c>
      <c r="F402" s="158" t="s">
        <v>526</v>
      </c>
      <c r="G402" s="159" t="s">
        <v>52</v>
      </c>
      <c r="H402" s="160">
        <f>H403</f>
        <v>1141.4000000000001</v>
      </c>
      <c r="I402" s="160">
        <f>I403</f>
        <v>1141.4000000000001</v>
      </c>
      <c r="J402" s="80"/>
    </row>
    <row r="403" spans="1:10" ht="38.25">
      <c r="A403" s="79"/>
      <c r="B403" s="156" t="s">
        <v>91</v>
      </c>
      <c r="C403" s="156">
        <v>40</v>
      </c>
      <c r="D403" s="157">
        <v>4</v>
      </c>
      <c r="E403" s="157">
        <v>10</v>
      </c>
      <c r="F403" s="158" t="s">
        <v>526</v>
      </c>
      <c r="G403" s="159" t="s">
        <v>53</v>
      </c>
      <c r="H403" s="160">
        <f>H404</f>
        <v>1141.4000000000001</v>
      </c>
      <c r="I403" s="160">
        <f>I404</f>
        <v>1141.4000000000001</v>
      </c>
      <c r="J403" s="80"/>
    </row>
    <row r="404" spans="1:10" ht="38.25">
      <c r="A404" s="79"/>
      <c r="B404" s="156" t="s">
        <v>396</v>
      </c>
      <c r="C404" s="156">
        <v>40</v>
      </c>
      <c r="D404" s="157">
        <v>4</v>
      </c>
      <c r="E404" s="157">
        <v>10</v>
      </c>
      <c r="F404" s="158" t="s">
        <v>526</v>
      </c>
      <c r="G404" s="159" t="s">
        <v>54</v>
      </c>
      <c r="H404" s="160">
        <v>1141.4000000000001</v>
      </c>
      <c r="I404" s="160">
        <v>1141.4000000000001</v>
      </c>
      <c r="J404" s="80"/>
    </row>
    <row r="405" spans="1:10" ht="38.25">
      <c r="A405" s="79"/>
      <c r="B405" s="156" t="s">
        <v>75</v>
      </c>
      <c r="C405" s="156">
        <v>40</v>
      </c>
      <c r="D405" s="157">
        <v>4</v>
      </c>
      <c r="E405" s="157">
        <v>10</v>
      </c>
      <c r="F405" s="158" t="s">
        <v>526</v>
      </c>
      <c r="G405" s="159" t="s">
        <v>44</v>
      </c>
      <c r="H405" s="160">
        <f>H406+H408</f>
        <v>450</v>
      </c>
      <c r="I405" s="160">
        <f>I406+I408</f>
        <v>450</v>
      </c>
      <c r="J405" s="80"/>
    </row>
    <row r="406" spans="1:10">
      <c r="A406" s="79"/>
      <c r="B406" s="156" t="s">
        <v>46</v>
      </c>
      <c r="C406" s="156">
        <v>40</v>
      </c>
      <c r="D406" s="157">
        <v>4</v>
      </c>
      <c r="E406" s="157">
        <v>10</v>
      </c>
      <c r="F406" s="158" t="s">
        <v>526</v>
      </c>
      <c r="G406" s="159" t="s">
        <v>45</v>
      </c>
      <c r="H406" s="160">
        <f>H407</f>
        <v>150</v>
      </c>
      <c r="I406" s="160">
        <f>I407</f>
        <v>150</v>
      </c>
      <c r="J406" s="80"/>
    </row>
    <row r="407" spans="1:10" ht="25.5">
      <c r="A407" s="79"/>
      <c r="B407" s="156" t="s">
        <v>49</v>
      </c>
      <c r="C407" s="156">
        <v>40</v>
      </c>
      <c r="D407" s="157">
        <v>4</v>
      </c>
      <c r="E407" s="157">
        <v>10</v>
      </c>
      <c r="F407" s="158" t="s">
        <v>526</v>
      </c>
      <c r="G407" s="159" t="s">
        <v>43</v>
      </c>
      <c r="H407" s="160">
        <v>150</v>
      </c>
      <c r="I407" s="160">
        <v>150</v>
      </c>
      <c r="J407" s="80"/>
    </row>
    <row r="408" spans="1:10">
      <c r="A408" s="79"/>
      <c r="B408" s="156" t="s">
        <v>59</v>
      </c>
      <c r="C408" s="156">
        <v>40</v>
      </c>
      <c r="D408" s="157">
        <v>4</v>
      </c>
      <c r="E408" s="157">
        <v>10</v>
      </c>
      <c r="F408" s="158" t="s">
        <v>526</v>
      </c>
      <c r="G408" s="159" t="s">
        <v>57</v>
      </c>
      <c r="H408" s="160">
        <f>H409</f>
        <v>300</v>
      </c>
      <c r="I408" s="160">
        <f>I409</f>
        <v>300</v>
      </c>
      <c r="J408" s="80"/>
    </row>
    <row r="409" spans="1:10" ht="25.5">
      <c r="A409" s="79"/>
      <c r="B409" s="156" t="s">
        <v>73</v>
      </c>
      <c r="C409" s="156">
        <v>40</v>
      </c>
      <c r="D409" s="157">
        <v>4</v>
      </c>
      <c r="E409" s="157">
        <v>10</v>
      </c>
      <c r="F409" s="158" t="s">
        <v>526</v>
      </c>
      <c r="G409" s="159" t="s">
        <v>71</v>
      </c>
      <c r="H409" s="160">
        <v>300</v>
      </c>
      <c r="I409" s="160">
        <v>300</v>
      </c>
      <c r="J409" s="80"/>
    </row>
    <row r="410" spans="1:10" ht="25.5">
      <c r="A410" s="79"/>
      <c r="B410" s="156" t="s">
        <v>20</v>
      </c>
      <c r="C410" s="156">
        <v>40</v>
      </c>
      <c r="D410" s="157">
        <v>4</v>
      </c>
      <c r="E410" s="157">
        <v>12</v>
      </c>
      <c r="F410" s="158" t="s">
        <v>371</v>
      </c>
      <c r="G410" s="159" t="s">
        <v>372</v>
      </c>
      <c r="H410" s="160">
        <f>H411+H432+H463+H513</f>
        <v>105715.50000000003</v>
      </c>
      <c r="I410" s="160">
        <f>I411+I432+I463+I513</f>
        <v>104502.80000000002</v>
      </c>
      <c r="J410" s="78">
        <f>I410/H410*100</f>
        <v>98.852864527907442</v>
      </c>
    </row>
    <row r="411" spans="1:10" ht="63.75">
      <c r="A411" s="79"/>
      <c r="B411" s="156" t="s">
        <v>413</v>
      </c>
      <c r="C411" s="156">
        <v>40</v>
      </c>
      <c r="D411" s="157">
        <v>4</v>
      </c>
      <c r="E411" s="157">
        <v>12</v>
      </c>
      <c r="F411" s="158" t="s">
        <v>414</v>
      </c>
      <c r="G411" s="159" t="s">
        <v>372</v>
      </c>
      <c r="H411" s="160">
        <f>H412+H426</f>
        <v>6602.4000000000005</v>
      </c>
      <c r="I411" s="160">
        <f>I412+I426</f>
        <v>6602.0999999999995</v>
      </c>
      <c r="J411" s="78"/>
    </row>
    <row r="412" spans="1:10" ht="25.5">
      <c r="A412" s="79"/>
      <c r="B412" s="156" t="s">
        <v>527</v>
      </c>
      <c r="C412" s="156">
        <v>40</v>
      </c>
      <c r="D412" s="157">
        <v>4</v>
      </c>
      <c r="E412" s="157">
        <v>12</v>
      </c>
      <c r="F412" s="158" t="s">
        <v>528</v>
      </c>
      <c r="G412" s="159" t="s">
        <v>372</v>
      </c>
      <c r="H412" s="160">
        <f>H413</f>
        <v>6402.4000000000005</v>
      </c>
      <c r="I412" s="160">
        <f>I413</f>
        <v>6402.0999999999995</v>
      </c>
      <c r="J412" s="78"/>
    </row>
    <row r="413" spans="1:10" ht="110.25" customHeight="1">
      <c r="A413" s="79"/>
      <c r="B413" s="156" t="s">
        <v>529</v>
      </c>
      <c r="C413" s="156">
        <v>40</v>
      </c>
      <c r="D413" s="157">
        <v>4</v>
      </c>
      <c r="E413" s="157">
        <v>12</v>
      </c>
      <c r="F413" s="158" t="s">
        <v>530</v>
      </c>
      <c r="G413" s="159" t="s">
        <v>372</v>
      </c>
      <c r="H413" s="160">
        <f>H414+H420</f>
        <v>6402.4000000000005</v>
      </c>
      <c r="I413" s="160">
        <f>I414+I420</f>
        <v>6402.0999999999995</v>
      </c>
      <c r="J413" s="78"/>
    </row>
    <row r="414" spans="1:10" ht="102">
      <c r="A414" s="79"/>
      <c r="B414" s="156" t="s">
        <v>529</v>
      </c>
      <c r="C414" s="156">
        <v>40</v>
      </c>
      <c r="D414" s="157">
        <v>4</v>
      </c>
      <c r="E414" s="157">
        <v>12</v>
      </c>
      <c r="F414" s="158" t="s">
        <v>531</v>
      </c>
      <c r="G414" s="159" t="s">
        <v>372</v>
      </c>
      <c r="H414" s="160">
        <f>H415+H418</f>
        <v>6079.8</v>
      </c>
      <c r="I414" s="160">
        <f>I415+I418</f>
        <v>6079.7</v>
      </c>
      <c r="J414" s="78"/>
    </row>
    <row r="415" spans="1:10" ht="25.5">
      <c r="A415" s="79"/>
      <c r="B415" s="156" t="s">
        <v>394</v>
      </c>
      <c r="C415" s="156">
        <v>40</v>
      </c>
      <c r="D415" s="157">
        <v>4</v>
      </c>
      <c r="E415" s="157">
        <v>12</v>
      </c>
      <c r="F415" s="158" t="s">
        <v>531</v>
      </c>
      <c r="G415" s="159" t="s">
        <v>52</v>
      </c>
      <c r="H415" s="160">
        <f t="shared" ref="H415:I416" si="29">H416</f>
        <v>669.8</v>
      </c>
      <c r="I415" s="160">
        <f t="shared" si="29"/>
        <v>669.7</v>
      </c>
      <c r="J415" s="78"/>
    </row>
    <row r="416" spans="1:10" ht="38.25">
      <c r="A416" s="79"/>
      <c r="B416" s="156" t="s">
        <v>91</v>
      </c>
      <c r="C416" s="156">
        <v>40</v>
      </c>
      <c r="D416" s="157">
        <v>4</v>
      </c>
      <c r="E416" s="157">
        <v>12</v>
      </c>
      <c r="F416" s="158" t="s">
        <v>531</v>
      </c>
      <c r="G416" s="159" t="s">
        <v>53</v>
      </c>
      <c r="H416" s="160">
        <f t="shared" si="29"/>
        <v>669.8</v>
      </c>
      <c r="I416" s="160">
        <f t="shared" si="29"/>
        <v>669.7</v>
      </c>
      <c r="J416" s="78"/>
    </row>
    <row r="417" spans="1:10" ht="38.25">
      <c r="A417" s="79"/>
      <c r="B417" s="156" t="s">
        <v>396</v>
      </c>
      <c r="C417" s="156">
        <v>40</v>
      </c>
      <c r="D417" s="157">
        <v>4</v>
      </c>
      <c r="E417" s="157">
        <v>12</v>
      </c>
      <c r="F417" s="158" t="s">
        <v>531</v>
      </c>
      <c r="G417" s="159" t="s">
        <v>54</v>
      </c>
      <c r="H417" s="160">
        <v>669.8</v>
      </c>
      <c r="I417" s="160">
        <v>669.7</v>
      </c>
      <c r="J417" s="78"/>
    </row>
    <row r="418" spans="1:10">
      <c r="A418" s="79"/>
      <c r="B418" s="156" t="s">
        <v>64</v>
      </c>
      <c r="C418" s="156">
        <v>40</v>
      </c>
      <c r="D418" s="157">
        <v>4</v>
      </c>
      <c r="E418" s="157">
        <v>12</v>
      </c>
      <c r="F418" s="158" t="s">
        <v>531</v>
      </c>
      <c r="G418" s="159" t="s">
        <v>65</v>
      </c>
      <c r="H418" s="160">
        <f>H419</f>
        <v>5410</v>
      </c>
      <c r="I418" s="160">
        <f>I419</f>
        <v>5410</v>
      </c>
      <c r="J418" s="78"/>
    </row>
    <row r="419" spans="1:10" ht="68.25" customHeight="1">
      <c r="A419" s="79"/>
      <c r="B419" s="156" t="s">
        <v>486</v>
      </c>
      <c r="C419" s="156">
        <v>40</v>
      </c>
      <c r="D419" s="157">
        <v>4</v>
      </c>
      <c r="E419" s="157">
        <v>12</v>
      </c>
      <c r="F419" s="158" t="s">
        <v>531</v>
      </c>
      <c r="G419" s="159" t="s">
        <v>70</v>
      </c>
      <c r="H419" s="160">
        <v>5410</v>
      </c>
      <c r="I419" s="160">
        <v>5410</v>
      </c>
      <c r="J419" s="78"/>
    </row>
    <row r="420" spans="1:10" ht="137.25" customHeight="1">
      <c r="A420" s="79"/>
      <c r="B420" s="156" t="s">
        <v>532</v>
      </c>
      <c r="C420" s="156">
        <v>40</v>
      </c>
      <c r="D420" s="157">
        <v>4</v>
      </c>
      <c r="E420" s="157">
        <v>12</v>
      </c>
      <c r="F420" s="158" t="s">
        <v>533</v>
      </c>
      <c r="G420" s="159" t="s">
        <v>372</v>
      </c>
      <c r="H420" s="160">
        <f>H421+H424</f>
        <v>322.59999999999997</v>
      </c>
      <c r="I420" s="160">
        <f>I421+I424</f>
        <v>322.39999999999998</v>
      </c>
      <c r="J420" s="78"/>
    </row>
    <row r="421" spans="1:10" ht="25.5">
      <c r="A421" s="79"/>
      <c r="B421" s="156" t="s">
        <v>394</v>
      </c>
      <c r="C421" s="156">
        <v>40</v>
      </c>
      <c r="D421" s="157">
        <v>4</v>
      </c>
      <c r="E421" s="157">
        <v>12</v>
      </c>
      <c r="F421" s="158" t="s">
        <v>533</v>
      </c>
      <c r="G421" s="159" t="s">
        <v>52</v>
      </c>
      <c r="H421" s="160">
        <f>H422</f>
        <v>35.4</v>
      </c>
      <c r="I421" s="160">
        <f>I422</f>
        <v>35.200000000000003</v>
      </c>
      <c r="J421" s="78"/>
    </row>
    <row r="422" spans="1:10" ht="38.25">
      <c r="A422" s="79"/>
      <c r="B422" s="156" t="s">
        <v>91</v>
      </c>
      <c r="C422" s="156">
        <v>40</v>
      </c>
      <c r="D422" s="157">
        <v>4</v>
      </c>
      <c r="E422" s="157">
        <v>12</v>
      </c>
      <c r="F422" s="158" t="s">
        <v>533</v>
      </c>
      <c r="G422" s="159" t="s">
        <v>53</v>
      </c>
      <c r="H422" s="160">
        <f>H423</f>
        <v>35.4</v>
      </c>
      <c r="I422" s="160">
        <f>I423</f>
        <v>35.200000000000003</v>
      </c>
      <c r="J422" s="78"/>
    </row>
    <row r="423" spans="1:10" ht="38.25">
      <c r="A423" s="79"/>
      <c r="B423" s="156" t="s">
        <v>396</v>
      </c>
      <c r="C423" s="156">
        <v>40</v>
      </c>
      <c r="D423" s="157">
        <v>4</v>
      </c>
      <c r="E423" s="157">
        <v>12</v>
      </c>
      <c r="F423" s="158" t="s">
        <v>533</v>
      </c>
      <c r="G423" s="159" t="s">
        <v>54</v>
      </c>
      <c r="H423" s="160">
        <v>35.4</v>
      </c>
      <c r="I423" s="160">
        <v>35.200000000000003</v>
      </c>
      <c r="J423" s="78"/>
    </row>
    <row r="424" spans="1:10">
      <c r="A424" s="79"/>
      <c r="B424" s="156" t="s">
        <v>64</v>
      </c>
      <c r="C424" s="156">
        <v>40</v>
      </c>
      <c r="D424" s="157">
        <v>4</v>
      </c>
      <c r="E424" s="157">
        <v>12</v>
      </c>
      <c r="F424" s="158" t="s">
        <v>533</v>
      </c>
      <c r="G424" s="159" t="s">
        <v>65</v>
      </c>
      <c r="H424" s="160">
        <f>H425</f>
        <v>287.2</v>
      </c>
      <c r="I424" s="160">
        <f>I425</f>
        <v>287.2</v>
      </c>
      <c r="J424" s="78"/>
    </row>
    <row r="425" spans="1:10" ht="69.75" customHeight="1">
      <c r="A425" s="79"/>
      <c r="B425" s="156" t="s">
        <v>486</v>
      </c>
      <c r="C425" s="156">
        <v>40</v>
      </c>
      <c r="D425" s="157">
        <v>4</v>
      </c>
      <c r="E425" s="157">
        <v>12</v>
      </c>
      <c r="F425" s="158" t="s">
        <v>533</v>
      </c>
      <c r="G425" s="159" t="s">
        <v>70</v>
      </c>
      <c r="H425" s="160">
        <v>287.2</v>
      </c>
      <c r="I425" s="160">
        <v>287.2</v>
      </c>
      <c r="J425" s="78"/>
    </row>
    <row r="426" spans="1:10" ht="25.5">
      <c r="A426" s="79"/>
      <c r="B426" s="156" t="s">
        <v>534</v>
      </c>
      <c r="C426" s="156">
        <v>40</v>
      </c>
      <c r="D426" s="157">
        <v>4</v>
      </c>
      <c r="E426" s="157">
        <v>12</v>
      </c>
      <c r="F426" s="158" t="s">
        <v>535</v>
      </c>
      <c r="G426" s="159" t="s">
        <v>372</v>
      </c>
      <c r="H426" s="160">
        <f t="shared" ref="H426:I430" si="30">H427</f>
        <v>200</v>
      </c>
      <c r="I426" s="160">
        <f t="shared" si="30"/>
        <v>200</v>
      </c>
      <c r="J426" s="78"/>
    </row>
    <row r="427" spans="1:10">
      <c r="A427" s="79"/>
      <c r="B427" s="156" t="s">
        <v>390</v>
      </c>
      <c r="C427" s="156">
        <v>40</v>
      </c>
      <c r="D427" s="157">
        <v>4</v>
      </c>
      <c r="E427" s="157">
        <v>12</v>
      </c>
      <c r="F427" s="158" t="s">
        <v>536</v>
      </c>
      <c r="G427" s="159" t="s">
        <v>372</v>
      </c>
      <c r="H427" s="160">
        <f t="shared" si="30"/>
        <v>200</v>
      </c>
      <c r="I427" s="160">
        <f t="shared" si="30"/>
        <v>200</v>
      </c>
      <c r="J427" s="78"/>
    </row>
    <row r="428" spans="1:10">
      <c r="A428" s="79"/>
      <c r="B428" s="156" t="s">
        <v>390</v>
      </c>
      <c r="C428" s="156">
        <v>40</v>
      </c>
      <c r="D428" s="157">
        <v>4</v>
      </c>
      <c r="E428" s="157">
        <v>12</v>
      </c>
      <c r="F428" s="158" t="s">
        <v>537</v>
      </c>
      <c r="G428" s="159" t="s">
        <v>372</v>
      </c>
      <c r="H428" s="160">
        <f t="shared" si="30"/>
        <v>200</v>
      </c>
      <c r="I428" s="160">
        <f t="shared" si="30"/>
        <v>200</v>
      </c>
      <c r="J428" s="78"/>
    </row>
    <row r="429" spans="1:10" ht="25.5">
      <c r="A429" s="79"/>
      <c r="B429" s="156" t="s">
        <v>394</v>
      </c>
      <c r="C429" s="156">
        <v>40</v>
      </c>
      <c r="D429" s="157">
        <v>4</v>
      </c>
      <c r="E429" s="157">
        <v>12</v>
      </c>
      <c r="F429" s="158" t="s">
        <v>537</v>
      </c>
      <c r="G429" s="159" t="s">
        <v>52</v>
      </c>
      <c r="H429" s="160">
        <f t="shared" si="30"/>
        <v>200</v>
      </c>
      <c r="I429" s="160">
        <f t="shared" si="30"/>
        <v>200</v>
      </c>
      <c r="J429" s="78"/>
    </row>
    <row r="430" spans="1:10" ht="38.25">
      <c r="A430" s="79"/>
      <c r="B430" s="156" t="s">
        <v>91</v>
      </c>
      <c r="C430" s="156">
        <v>40</v>
      </c>
      <c r="D430" s="157">
        <v>4</v>
      </c>
      <c r="E430" s="157">
        <v>12</v>
      </c>
      <c r="F430" s="158" t="s">
        <v>537</v>
      </c>
      <c r="G430" s="159" t="s">
        <v>53</v>
      </c>
      <c r="H430" s="160">
        <f t="shared" si="30"/>
        <v>200</v>
      </c>
      <c r="I430" s="160">
        <f t="shared" si="30"/>
        <v>200</v>
      </c>
      <c r="J430" s="78"/>
    </row>
    <row r="431" spans="1:10" ht="38.25">
      <c r="A431" s="79"/>
      <c r="B431" s="156" t="s">
        <v>396</v>
      </c>
      <c r="C431" s="156">
        <v>40</v>
      </c>
      <c r="D431" s="157">
        <v>4</v>
      </c>
      <c r="E431" s="157">
        <v>12</v>
      </c>
      <c r="F431" s="158" t="s">
        <v>537</v>
      </c>
      <c r="G431" s="159" t="s">
        <v>54</v>
      </c>
      <c r="H431" s="160">
        <v>200</v>
      </c>
      <c r="I431" s="160">
        <v>200</v>
      </c>
      <c r="J431" s="78"/>
    </row>
    <row r="432" spans="1:10" ht="51">
      <c r="A432" s="79"/>
      <c r="B432" s="156" t="s">
        <v>81</v>
      </c>
      <c r="C432" s="156">
        <v>40</v>
      </c>
      <c r="D432" s="157">
        <v>4</v>
      </c>
      <c r="E432" s="157">
        <v>12</v>
      </c>
      <c r="F432" s="158" t="s">
        <v>373</v>
      </c>
      <c r="G432" s="159" t="s">
        <v>372</v>
      </c>
      <c r="H432" s="160">
        <f>H433+H445</f>
        <v>37641.4</v>
      </c>
      <c r="I432" s="160">
        <f>I433+I445</f>
        <v>37641.4</v>
      </c>
      <c r="J432" s="78"/>
    </row>
    <row r="433" spans="1:10" ht="38.25">
      <c r="A433" s="79"/>
      <c r="B433" s="156" t="s">
        <v>374</v>
      </c>
      <c r="C433" s="156">
        <v>40</v>
      </c>
      <c r="D433" s="157">
        <v>4</v>
      </c>
      <c r="E433" s="157">
        <v>12</v>
      </c>
      <c r="F433" s="158" t="s">
        <v>375</v>
      </c>
      <c r="G433" s="159" t="s">
        <v>372</v>
      </c>
      <c r="H433" s="160">
        <f>H434</f>
        <v>1589.9</v>
      </c>
      <c r="I433" s="160">
        <f>I434</f>
        <v>1589.9</v>
      </c>
      <c r="J433" s="78"/>
    </row>
    <row r="434" spans="1:10" ht="121.5" customHeight="1">
      <c r="A434" s="79"/>
      <c r="B434" s="156" t="s">
        <v>538</v>
      </c>
      <c r="C434" s="156">
        <v>40</v>
      </c>
      <c r="D434" s="157">
        <v>4</v>
      </c>
      <c r="E434" s="157">
        <v>12</v>
      </c>
      <c r="F434" s="158" t="s">
        <v>539</v>
      </c>
      <c r="G434" s="159" t="s">
        <v>372</v>
      </c>
      <c r="H434" s="160">
        <f>H435</f>
        <v>1589.9</v>
      </c>
      <c r="I434" s="160">
        <f>I435</f>
        <v>1589.9</v>
      </c>
      <c r="J434" s="78"/>
    </row>
    <row r="435" spans="1:10" ht="119.25" customHeight="1">
      <c r="A435" s="79"/>
      <c r="B435" s="156" t="s">
        <v>538</v>
      </c>
      <c r="C435" s="156">
        <v>40</v>
      </c>
      <c r="D435" s="157">
        <v>4</v>
      </c>
      <c r="E435" s="157">
        <v>12</v>
      </c>
      <c r="F435" s="158" t="s">
        <v>540</v>
      </c>
      <c r="G435" s="159" t="s">
        <v>372</v>
      </c>
      <c r="H435" s="160">
        <f>H436+H441</f>
        <v>1589.9</v>
      </c>
      <c r="I435" s="160">
        <f>I436+I441</f>
        <v>1589.9</v>
      </c>
      <c r="J435" s="78"/>
    </row>
    <row r="436" spans="1:10" ht="63.75">
      <c r="A436" s="79"/>
      <c r="B436" s="156" t="s">
        <v>50</v>
      </c>
      <c r="C436" s="156">
        <v>40</v>
      </c>
      <c r="D436" s="157">
        <v>4</v>
      </c>
      <c r="E436" s="157">
        <v>12</v>
      </c>
      <c r="F436" s="158" t="s">
        <v>540</v>
      </c>
      <c r="G436" s="159" t="s">
        <v>51</v>
      </c>
      <c r="H436" s="160">
        <f>H437</f>
        <v>1026.9000000000001</v>
      </c>
      <c r="I436" s="160">
        <f>I437</f>
        <v>1026.9000000000001</v>
      </c>
      <c r="J436" s="78"/>
    </row>
    <row r="437" spans="1:10" ht="25.5">
      <c r="A437" s="79"/>
      <c r="B437" s="156" t="s">
        <v>85</v>
      </c>
      <c r="C437" s="156">
        <v>40</v>
      </c>
      <c r="D437" s="157">
        <v>4</v>
      </c>
      <c r="E437" s="157">
        <v>12</v>
      </c>
      <c r="F437" s="158" t="s">
        <v>540</v>
      </c>
      <c r="G437" s="159" t="s">
        <v>86</v>
      </c>
      <c r="H437" s="160">
        <f>H438+H439+H440</f>
        <v>1026.9000000000001</v>
      </c>
      <c r="I437" s="160">
        <f>I438+I439+I440</f>
        <v>1026.9000000000001</v>
      </c>
      <c r="J437" s="78"/>
    </row>
    <row r="438" spans="1:10" ht="25.5">
      <c r="A438" s="79"/>
      <c r="B438" s="156" t="s">
        <v>378</v>
      </c>
      <c r="C438" s="156">
        <v>40</v>
      </c>
      <c r="D438" s="157">
        <v>4</v>
      </c>
      <c r="E438" s="157">
        <v>12</v>
      </c>
      <c r="F438" s="158" t="s">
        <v>540</v>
      </c>
      <c r="G438" s="159" t="s">
        <v>87</v>
      </c>
      <c r="H438" s="160">
        <v>709.6</v>
      </c>
      <c r="I438" s="160">
        <v>709.6</v>
      </c>
      <c r="J438" s="78"/>
    </row>
    <row r="439" spans="1:10" ht="38.25">
      <c r="A439" s="79"/>
      <c r="B439" s="156" t="s">
        <v>88</v>
      </c>
      <c r="C439" s="156">
        <v>40</v>
      </c>
      <c r="D439" s="157">
        <v>4</v>
      </c>
      <c r="E439" s="157">
        <v>12</v>
      </c>
      <c r="F439" s="158" t="s">
        <v>540</v>
      </c>
      <c r="G439" s="159" t="s">
        <v>89</v>
      </c>
      <c r="H439" s="160">
        <v>99</v>
      </c>
      <c r="I439" s="160">
        <v>99</v>
      </c>
      <c r="J439" s="78"/>
    </row>
    <row r="440" spans="1:10" ht="51">
      <c r="A440" s="79"/>
      <c r="B440" s="156" t="s">
        <v>379</v>
      </c>
      <c r="C440" s="156">
        <v>40</v>
      </c>
      <c r="D440" s="157">
        <v>4</v>
      </c>
      <c r="E440" s="157">
        <v>12</v>
      </c>
      <c r="F440" s="158" t="s">
        <v>540</v>
      </c>
      <c r="G440" s="159" t="s">
        <v>380</v>
      </c>
      <c r="H440" s="160">
        <v>218.3</v>
      </c>
      <c r="I440" s="160">
        <v>218.3</v>
      </c>
      <c r="J440" s="78"/>
    </row>
    <row r="441" spans="1:10" ht="25.5">
      <c r="A441" s="79"/>
      <c r="B441" s="156" t="s">
        <v>394</v>
      </c>
      <c r="C441" s="156">
        <v>40</v>
      </c>
      <c r="D441" s="157">
        <v>4</v>
      </c>
      <c r="E441" s="157">
        <v>12</v>
      </c>
      <c r="F441" s="158" t="s">
        <v>540</v>
      </c>
      <c r="G441" s="159" t="s">
        <v>52</v>
      </c>
      <c r="H441" s="160">
        <f>H442</f>
        <v>563</v>
      </c>
      <c r="I441" s="160">
        <f>I442</f>
        <v>563</v>
      </c>
      <c r="J441" s="78"/>
    </row>
    <row r="442" spans="1:10" ht="38.25">
      <c r="A442" s="79"/>
      <c r="B442" s="156" t="s">
        <v>91</v>
      </c>
      <c r="C442" s="156">
        <v>40</v>
      </c>
      <c r="D442" s="157">
        <v>4</v>
      </c>
      <c r="E442" s="157">
        <v>12</v>
      </c>
      <c r="F442" s="158" t="s">
        <v>540</v>
      </c>
      <c r="G442" s="159" t="s">
        <v>53</v>
      </c>
      <c r="H442" s="160">
        <f>H443+H444</f>
        <v>563</v>
      </c>
      <c r="I442" s="160">
        <f>I443+I444</f>
        <v>563</v>
      </c>
      <c r="J442" s="78"/>
    </row>
    <row r="443" spans="1:10" ht="25.5">
      <c r="A443" s="79"/>
      <c r="B443" s="156" t="s">
        <v>56</v>
      </c>
      <c r="C443" s="156">
        <v>40</v>
      </c>
      <c r="D443" s="157">
        <v>4</v>
      </c>
      <c r="E443" s="157">
        <v>12</v>
      </c>
      <c r="F443" s="158" t="s">
        <v>540</v>
      </c>
      <c r="G443" s="159" t="s">
        <v>55</v>
      </c>
      <c r="H443" s="160">
        <v>13.1</v>
      </c>
      <c r="I443" s="160">
        <v>13.1</v>
      </c>
      <c r="J443" s="78"/>
    </row>
    <row r="444" spans="1:10" ht="38.25">
      <c r="A444" s="79"/>
      <c r="B444" s="156" t="s">
        <v>396</v>
      </c>
      <c r="C444" s="156">
        <v>40</v>
      </c>
      <c r="D444" s="157">
        <v>4</v>
      </c>
      <c r="E444" s="157">
        <v>12</v>
      </c>
      <c r="F444" s="158" t="s">
        <v>540</v>
      </c>
      <c r="G444" s="159" t="s">
        <v>54</v>
      </c>
      <c r="H444" s="160">
        <v>549.9</v>
      </c>
      <c r="I444" s="160">
        <v>549.9</v>
      </c>
      <c r="J444" s="78"/>
    </row>
    <row r="445" spans="1:10" ht="38.25">
      <c r="A445" s="79"/>
      <c r="B445" s="156" t="s">
        <v>541</v>
      </c>
      <c r="C445" s="156">
        <v>40</v>
      </c>
      <c r="D445" s="157">
        <v>4</v>
      </c>
      <c r="E445" s="157">
        <v>12</v>
      </c>
      <c r="F445" s="158" t="s">
        <v>542</v>
      </c>
      <c r="G445" s="159" t="s">
        <v>372</v>
      </c>
      <c r="H445" s="160">
        <f>H446</f>
        <v>36051.5</v>
      </c>
      <c r="I445" s="160">
        <f>I446</f>
        <v>36051.5</v>
      </c>
      <c r="J445" s="78"/>
    </row>
    <row r="446" spans="1:10" ht="25.5">
      <c r="A446" s="79"/>
      <c r="B446" s="156" t="s">
        <v>440</v>
      </c>
      <c r="C446" s="156">
        <v>40</v>
      </c>
      <c r="D446" s="157">
        <v>4</v>
      </c>
      <c r="E446" s="157">
        <v>12</v>
      </c>
      <c r="F446" s="158" t="s">
        <v>543</v>
      </c>
      <c r="G446" s="159" t="s">
        <v>372</v>
      </c>
      <c r="H446" s="160">
        <f>H447+H451+H455+H459</f>
        <v>36051.5</v>
      </c>
      <c r="I446" s="160">
        <f>I447+I451+I455+I459</f>
        <v>36051.5</v>
      </c>
      <c r="J446" s="78"/>
    </row>
    <row r="447" spans="1:10" ht="25.5">
      <c r="A447" s="79"/>
      <c r="B447" s="156" t="s">
        <v>440</v>
      </c>
      <c r="C447" s="156">
        <v>40</v>
      </c>
      <c r="D447" s="157">
        <v>4</v>
      </c>
      <c r="E447" s="157">
        <v>12</v>
      </c>
      <c r="F447" s="158" t="s">
        <v>544</v>
      </c>
      <c r="G447" s="159" t="s">
        <v>372</v>
      </c>
      <c r="H447" s="160">
        <f t="shared" ref="H447:I449" si="31">H448</f>
        <v>2929</v>
      </c>
      <c r="I447" s="160">
        <f t="shared" si="31"/>
        <v>2929</v>
      </c>
      <c r="J447" s="78"/>
    </row>
    <row r="448" spans="1:10" ht="38.25">
      <c r="A448" s="79"/>
      <c r="B448" s="156" t="s">
        <v>75</v>
      </c>
      <c r="C448" s="156">
        <v>40</v>
      </c>
      <c r="D448" s="157">
        <v>4</v>
      </c>
      <c r="E448" s="157">
        <v>12</v>
      </c>
      <c r="F448" s="158" t="s">
        <v>544</v>
      </c>
      <c r="G448" s="159" t="s">
        <v>44</v>
      </c>
      <c r="H448" s="160">
        <f t="shared" si="31"/>
        <v>2929</v>
      </c>
      <c r="I448" s="160">
        <f t="shared" si="31"/>
        <v>2929</v>
      </c>
      <c r="J448" s="78"/>
    </row>
    <row r="449" spans="1:10">
      <c r="A449" s="79"/>
      <c r="B449" s="156" t="s">
        <v>59</v>
      </c>
      <c r="C449" s="156">
        <v>40</v>
      </c>
      <c r="D449" s="157">
        <v>4</v>
      </c>
      <c r="E449" s="157">
        <v>12</v>
      </c>
      <c r="F449" s="158" t="s">
        <v>544</v>
      </c>
      <c r="G449" s="159" t="s">
        <v>57</v>
      </c>
      <c r="H449" s="160">
        <f t="shared" si="31"/>
        <v>2929</v>
      </c>
      <c r="I449" s="160">
        <f t="shared" si="31"/>
        <v>2929</v>
      </c>
      <c r="J449" s="78"/>
    </row>
    <row r="450" spans="1:10" ht="63.75">
      <c r="A450" s="79"/>
      <c r="B450" s="156" t="s">
        <v>72</v>
      </c>
      <c r="C450" s="156">
        <v>40</v>
      </c>
      <c r="D450" s="157">
        <v>4</v>
      </c>
      <c r="E450" s="157">
        <v>12</v>
      </c>
      <c r="F450" s="158" t="s">
        <v>544</v>
      </c>
      <c r="G450" s="159" t="s">
        <v>58</v>
      </c>
      <c r="H450" s="160">
        <v>2929</v>
      </c>
      <c r="I450" s="160">
        <v>2929</v>
      </c>
      <c r="J450" s="78"/>
    </row>
    <row r="451" spans="1:10" ht="114.75">
      <c r="A451" s="79"/>
      <c r="B451" s="156" t="s">
        <v>545</v>
      </c>
      <c r="C451" s="156">
        <v>40</v>
      </c>
      <c r="D451" s="157">
        <v>4</v>
      </c>
      <c r="E451" s="157">
        <v>12</v>
      </c>
      <c r="F451" s="158" t="s">
        <v>546</v>
      </c>
      <c r="G451" s="159" t="s">
        <v>372</v>
      </c>
      <c r="H451" s="160">
        <f t="shared" ref="H451:I453" si="32">H452</f>
        <v>4886.6000000000004</v>
      </c>
      <c r="I451" s="160">
        <f t="shared" si="32"/>
        <v>4886.6000000000004</v>
      </c>
      <c r="J451" s="78"/>
    </row>
    <row r="452" spans="1:10" ht="38.25">
      <c r="A452" s="79"/>
      <c r="B452" s="156" t="s">
        <v>75</v>
      </c>
      <c r="C452" s="156">
        <v>40</v>
      </c>
      <c r="D452" s="157">
        <v>4</v>
      </c>
      <c r="E452" s="157">
        <v>12</v>
      </c>
      <c r="F452" s="158" t="s">
        <v>546</v>
      </c>
      <c r="G452" s="159" t="s">
        <v>44</v>
      </c>
      <c r="H452" s="160">
        <f t="shared" si="32"/>
        <v>4886.6000000000004</v>
      </c>
      <c r="I452" s="160">
        <f t="shared" si="32"/>
        <v>4886.6000000000004</v>
      </c>
      <c r="J452" s="78"/>
    </row>
    <row r="453" spans="1:10">
      <c r="A453" s="79"/>
      <c r="B453" s="156" t="s">
        <v>59</v>
      </c>
      <c r="C453" s="156">
        <v>40</v>
      </c>
      <c r="D453" s="157">
        <v>4</v>
      </c>
      <c r="E453" s="157">
        <v>12</v>
      </c>
      <c r="F453" s="158" t="s">
        <v>546</v>
      </c>
      <c r="G453" s="159" t="s">
        <v>57</v>
      </c>
      <c r="H453" s="160">
        <f t="shared" si="32"/>
        <v>4886.6000000000004</v>
      </c>
      <c r="I453" s="160">
        <f t="shared" si="32"/>
        <v>4886.6000000000004</v>
      </c>
      <c r="J453" s="78"/>
    </row>
    <row r="454" spans="1:10" ht="25.5">
      <c r="A454" s="79"/>
      <c r="B454" s="156" t="s">
        <v>73</v>
      </c>
      <c r="C454" s="156">
        <v>40</v>
      </c>
      <c r="D454" s="157">
        <v>4</v>
      </c>
      <c r="E454" s="157">
        <v>12</v>
      </c>
      <c r="F454" s="158" t="s">
        <v>546</v>
      </c>
      <c r="G454" s="159" t="s">
        <v>71</v>
      </c>
      <c r="H454" s="160">
        <v>4886.6000000000004</v>
      </c>
      <c r="I454" s="160">
        <v>4886.6000000000004</v>
      </c>
      <c r="J454" s="78"/>
    </row>
    <row r="455" spans="1:10" ht="127.5">
      <c r="A455" s="79"/>
      <c r="B455" s="156" t="s">
        <v>547</v>
      </c>
      <c r="C455" s="156">
        <v>40</v>
      </c>
      <c r="D455" s="157">
        <v>4</v>
      </c>
      <c r="E455" s="157">
        <v>12</v>
      </c>
      <c r="F455" s="158" t="s">
        <v>548</v>
      </c>
      <c r="G455" s="159" t="s">
        <v>372</v>
      </c>
      <c r="H455" s="160">
        <f t="shared" ref="H455:I457" si="33">H456</f>
        <v>27692.9</v>
      </c>
      <c r="I455" s="160">
        <f t="shared" si="33"/>
        <v>27692.9</v>
      </c>
      <c r="J455" s="78"/>
    </row>
    <row r="456" spans="1:10" ht="38.25">
      <c r="A456" s="79"/>
      <c r="B456" s="156" t="s">
        <v>75</v>
      </c>
      <c r="C456" s="156">
        <v>40</v>
      </c>
      <c r="D456" s="157">
        <v>4</v>
      </c>
      <c r="E456" s="157">
        <v>12</v>
      </c>
      <c r="F456" s="158" t="s">
        <v>548</v>
      </c>
      <c r="G456" s="159" t="s">
        <v>44</v>
      </c>
      <c r="H456" s="160">
        <f t="shared" si="33"/>
        <v>27692.9</v>
      </c>
      <c r="I456" s="160">
        <f t="shared" si="33"/>
        <v>27692.9</v>
      </c>
      <c r="J456" s="78"/>
    </row>
    <row r="457" spans="1:10">
      <c r="A457" s="79"/>
      <c r="B457" s="156" t="s">
        <v>59</v>
      </c>
      <c r="C457" s="156">
        <v>40</v>
      </c>
      <c r="D457" s="157">
        <v>4</v>
      </c>
      <c r="E457" s="157">
        <v>12</v>
      </c>
      <c r="F457" s="158" t="s">
        <v>548</v>
      </c>
      <c r="G457" s="159" t="s">
        <v>57</v>
      </c>
      <c r="H457" s="160">
        <f t="shared" si="33"/>
        <v>27692.9</v>
      </c>
      <c r="I457" s="160">
        <f t="shared" si="33"/>
        <v>27692.9</v>
      </c>
      <c r="J457" s="78"/>
    </row>
    <row r="458" spans="1:10" ht="63.75">
      <c r="A458" s="79"/>
      <c r="B458" s="156" t="s">
        <v>72</v>
      </c>
      <c r="C458" s="156">
        <v>40</v>
      </c>
      <c r="D458" s="157">
        <v>4</v>
      </c>
      <c r="E458" s="157">
        <v>12</v>
      </c>
      <c r="F458" s="158" t="s">
        <v>548</v>
      </c>
      <c r="G458" s="159" t="s">
        <v>58</v>
      </c>
      <c r="H458" s="160">
        <v>27692.9</v>
      </c>
      <c r="I458" s="160">
        <v>27692.9</v>
      </c>
      <c r="J458" s="78"/>
    </row>
    <row r="459" spans="1:10" ht="145.5" customHeight="1">
      <c r="A459" s="79"/>
      <c r="B459" s="156" t="s">
        <v>549</v>
      </c>
      <c r="C459" s="156">
        <v>40</v>
      </c>
      <c r="D459" s="157">
        <v>4</v>
      </c>
      <c r="E459" s="157">
        <v>12</v>
      </c>
      <c r="F459" s="158" t="s">
        <v>550</v>
      </c>
      <c r="G459" s="159" t="s">
        <v>372</v>
      </c>
      <c r="H459" s="160">
        <f t="shared" ref="H459:I461" si="34">H460</f>
        <v>543</v>
      </c>
      <c r="I459" s="160">
        <f t="shared" si="34"/>
        <v>543</v>
      </c>
      <c r="J459" s="78"/>
    </row>
    <row r="460" spans="1:10" ht="38.25">
      <c r="A460" s="79"/>
      <c r="B460" s="156" t="s">
        <v>75</v>
      </c>
      <c r="C460" s="156">
        <v>40</v>
      </c>
      <c r="D460" s="157">
        <v>4</v>
      </c>
      <c r="E460" s="157">
        <v>12</v>
      </c>
      <c r="F460" s="158" t="s">
        <v>550</v>
      </c>
      <c r="G460" s="159" t="s">
        <v>44</v>
      </c>
      <c r="H460" s="160">
        <f t="shared" si="34"/>
        <v>543</v>
      </c>
      <c r="I460" s="160">
        <f t="shared" si="34"/>
        <v>543</v>
      </c>
      <c r="J460" s="78"/>
    </row>
    <row r="461" spans="1:10">
      <c r="A461" s="79"/>
      <c r="B461" s="156" t="s">
        <v>59</v>
      </c>
      <c r="C461" s="156">
        <v>40</v>
      </c>
      <c r="D461" s="157">
        <v>4</v>
      </c>
      <c r="E461" s="157">
        <v>12</v>
      </c>
      <c r="F461" s="158" t="s">
        <v>550</v>
      </c>
      <c r="G461" s="159" t="s">
        <v>57</v>
      </c>
      <c r="H461" s="160">
        <f t="shared" si="34"/>
        <v>543</v>
      </c>
      <c r="I461" s="160">
        <f t="shared" si="34"/>
        <v>543</v>
      </c>
      <c r="J461" s="78"/>
    </row>
    <row r="462" spans="1:10" ht="25.5">
      <c r="A462" s="79"/>
      <c r="B462" s="156" t="s">
        <v>73</v>
      </c>
      <c r="C462" s="156">
        <v>40</v>
      </c>
      <c r="D462" s="157">
        <v>4</v>
      </c>
      <c r="E462" s="157">
        <v>12</v>
      </c>
      <c r="F462" s="158" t="s">
        <v>550</v>
      </c>
      <c r="G462" s="159" t="s">
        <v>71</v>
      </c>
      <c r="H462" s="160">
        <v>543</v>
      </c>
      <c r="I462" s="160">
        <v>543</v>
      </c>
      <c r="J462" s="78"/>
    </row>
    <row r="463" spans="1:10" ht="38.25">
      <c r="A463" s="79"/>
      <c r="B463" s="156" t="s">
        <v>551</v>
      </c>
      <c r="C463" s="156">
        <v>40</v>
      </c>
      <c r="D463" s="157">
        <v>4</v>
      </c>
      <c r="E463" s="157">
        <v>12</v>
      </c>
      <c r="F463" s="158" t="s">
        <v>552</v>
      </c>
      <c r="G463" s="159" t="s">
        <v>372</v>
      </c>
      <c r="H463" s="160">
        <f>H464+H495+H501+H507</f>
        <v>60035.600000000013</v>
      </c>
      <c r="I463" s="160">
        <f>I464+I495+I501+I507</f>
        <v>58823.200000000012</v>
      </c>
      <c r="J463" s="78"/>
    </row>
    <row r="464" spans="1:10" ht="25.5">
      <c r="A464" s="79"/>
      <c r="B464" s="156" t="s">
        <v>553</v>
      </c>
      <c r="C464" s="156">
        <v>40</v>
      </c>
      <c r="D464" s="157">
        <v>4</v>
      </c>
      <c r="E464" s="157">
        <v>12</v>
      </c>
      <c r="F464" s="158" t="s">
        <v>554</v>
      </c>
      <c r="G464" s="159" t="s">
        <v>372</v>
      </c>
      <c r="H464" s="160">
        <f>H465+H481+H486</f>
        <v>58431.400000000016</v>
      </c>
      <c r="I464" s="160">
        <f>I465+I481+I486</f>
        <v>57636.80000000001</v>
      </c>
      <c r="J464" s="78"/>
    </row>
    <row r="465" spans="1:10" ht="25.5">
      <c r="A465" s="79"/>
      <c r="B465" s="156" t="s">
        <v>440</v>
      </c>
      <c r="C465" s="156">
        <v>40</v>
      </c>
      <c r="D465" s="157">
        <v>4</v>
      </c>
      <c r="E465" s="157">
        <v>12</v>
      </c>
      <c r="F465" s="158" t="s">
        <v>555</v>
      </c>
      <c r="G465" s="159" t="s">
        <v>372</v>
      </c>
      <c r="H465" s="160">
        <f>H466</f>
        <v>54606.30000000001</v>
      </c>
      <c r="I465" s="160">
        <f>I466</f>
        <v>53811.700000000004</v>
      </c>
      <c r="J465" s="78"/>
    </row>
    <row r="466" spans="1:10" ht="25.5">
      <c r="A466" s="79"/>
      <c r="B466" s="156" t="s">
        <v>440</v>
      </c>
      <c r="C466" s="156">
        <v>40</v>
      </c>
      <c r="D466" s="157">
        <v>4</v>
      </c>
      <c r="E466" s="157">
        <v>12</v>
      </c>
      <c r="F466" s="158" t="s">
        <v>556</v>
      </c>
      <c r="G466" s="159" t="s">
        <v>372</v>
      </c>
      <c r="H466" s="160">
        <f>H467+H472+H476</f>
        <v>54606.30000000001</v>
      </c>
      <c r="I466" s="160">
        <f>I467+I472+I476</f>
        <v>53811.700000000004</v>
      </c>
      <c r="J466" s="78"/>
    </row>
    <row r="467" spans="1:10" ht="63.75">
      <c r="A467" s="79"/>
      <c r="B467" s="156" t="s">
        <v>50</v>
      </c>
      <c r="C467" s="156">
        <v>40</v>
      </c>
      <c r="D467" s="157">
        <v>4</v>
      </c>
      <c r="E467" s="157">
        <v>12</v>
      </c>
      <c r="F467" s="158" t="s">
        <v>556</v>
      </c>
      <c r="G467" s="159" t="s">
        <v>51</v>
      </c>
      <c r="H467" s="160">
        <f>H468</f>
        <v>50601.100000000006</v>
      </c>
      <c r="I467" s="160">
        <f>I468</f>
        <v>49914.100000000006</v>
      </c>
      <c r="J467" s="78"/>
    </row>
    <row r="468" spans="1:10" ht="25.5">
      <c r="A468" s="79"/>
      <c r="B468" s="156" t="s">
        <v>60</v>
      </c>
      <c r="C468" s="156">
        <v>40</v>
      </c>
      <c r="D468" s="157">
        <v>4</v>
      </c>
      <c r="E468" s="157">
        <v>12</v>
      </c>
      <c r="F468" s="158" t="s">
        <v>556</v>
      </c>
      <c r="G468" s="159" t="s">
        <v>61</v>
      </c>
      <c r="H468" s="160">
        <f>H469+H470+H471</f>
        <v>50601.100000000006</v>
      </c>
      <c r="I468" s="160">
        <f>I469+I470+I471</f>
        <v>49914.100000000006</v>
      </c>
      <c r="J468" s="78"/>
    </row>
    <row r="469" spans="1:10">
      <c r="A469" s="79"/>
      <c r="B469" s="156" t="s">
        <v>443</v>
      </c>
      <c r="C469" s="156">
        <v>40</v>
      </c>
      <c r="D469" s="157">
        <v>4</v>
      </c>
      <c r="E469" s="157">
        <v>12</v>
      </c>
      <c r="F469" s="158" t="s">
        <v>556</v>
      </c>
      <c r="G469" s="159" t="s">
        <v>62</v>
      </c>
      <c r="H469" s="160">
        <v>37630.300000000003</v>
      </c>
      <c r="I469" s="160">
        <v>37523.4</v>
      </c>
      <c r="J469" s="78"/>
    </row>
    <row r="470" spans="1:10" ht="25.5">
      <c r="A470" s="79"/>
      <c r="B470" s="156" t="s">
        <v>444</v>
      </c>
      <c r="C470" s="156">
        <v>40</v>
      </c>
      <c r="D470" s="157">
        <v>4</v>
      </c>
      <c r="E470" s="157">
        <v>12</v>
      </c>
      <c r="F470" s="158" t="s">
        <v>556</v>
      </c>
      <c r="G470" s="159" t="s">
        <v>63</v>
      </c>
      <c r="H470" s="160">
        <v>1747.8</v>
      </c>
      <c r="I470" s="160">
        <v>1745</v>
      </c>
      <c r="J470" s="78"/>
    </row>
    <row r="471" spans="1:10" ht="51">
      <c r="A471" s="79"/>
      <c r="B471" s="156" t="s">
        <v>445</v>
      </c>
      <c r="C471" s="156">
        <v>40</v>
      </c>
      <c r="D471" s="157">
        <v>4</v>
      </c>
      <c r="E471" s="157">
        <v>12</v>
      </c>
      <c r="F471" s="158" t="s">
        <v>556</v>
      </c>
      <c r="G471" s="159" t="s">
        <v>446</v>
      </c>
      <c r="H471" s="160">
        <v>11223</v>
      </c>
      <c r="I471" s="160">
        <v>10645.7</v>
      </c>
      <c r="J471" s="78"/>
    </row>
    <row r="472" spans="1:10" ht="25.5">
      <c r="A472" s="79"/>
      <c r="B472" s="156" t="s">
        <v>394</v>
      </c>
      <c r="C472" s="156">
        <v>40</v>
      </c>
      <c r="D472" s="157">
        <v>4</v>
      </c>
      <c r="E472" s="157">
        <v>12</v>
      </c>
      <c r="F472" s="158" t="s">
        <v>556</v>
      </c>
      <c r="G472" s="159" t="s">
        <v>52</v>
      </c>
      <c r="H472" s="160">
        <f>H473</f>
        <v>3851.4</v>
      </c>
      <c r="I472" s="160">
        <f>I473</f>
        <v>3751.2</v>
      </c>
      <c r="J472" s="78"/>
    </row>
    <row r="473" spans="1:10" ht="38.25">
      <c r="A473" s="79"/>
      <c r="B473" s="156" t="s">
        <v>91</v>
      </c>
      <c r="C473" s="156">
        <v>40</v>
      </c>
      <c r="D473" s="157">
        <v>4</v>
      </c>
      <c r="E473" s="157">
        <v>12</v>
      </c>
      <c r="F473" s="158" t="s">
        <v>556</v>
      </c>
      <c r="G473" s="159" t="s">
        <v>53</v>
      </c>
      <c r="H473" s="160">
        <f>H474+H475</f>
        <v>3851.4</v>
      </c>
      <c r="I473" s="160">
        <f>I474+I475</f>
        <v>3751.2</v>
      </c>
      <c r="J473" s="78"/>
    </row>
    <row r="474" spans="1:10" ht="25.5">
      <c r="A474" s="79"/>
      <c r="B474" s="156" t="s">
        <v>56</v>
      </c>
      <c r="C474" s="156">
        <v>40</v>
      </c>
      <c r="D474" s="157">
        <v>4</v>
      </c>
      <c r="E474" s="157">
        <v>12</v>
      </c>
      <c r="F474" s="158" t="s">
        <v>556</v>
      </c>
      <c r="G474" s="159" t="s">
        <v>55</v>
      </c>
      <c r="H474" s="160">
        <v>832.4</v>
      </c>
      <c r="I474" s="160">
        <v>758.1</v>
      </c>
      <c r="J474" s="78"/>
    </row>
    <row r="475" spans="1:10" ht="38.25">
      <c r="A475" s="79"/>
      <c r="B475" s="156" t="s">
        <v>396</v>
      </c>
      <c r="C475" s="156">
        <v>40</v>
      </c>
      <c r="D475" s="157">
        <v>4</v>
      </c>
      <c r="E475" s="157">
        <v>12</v>
      </c>
      <c r="F475" s="158" t="s">
        <v>556</v>
      </c>
      <c r="G475" s="159" t="s">
        <v>54</v>
      </c>
      <c r="H475" s="160">
        <v>3019</v>
      </c>
      <c r="I475" s="160">
        <v>2993.1</v>
      </c>
      <c r="J475" s="78"/>
    </row>
    <row r="476" spans="1:10">
      <c r="A476" s="79"/>
      <c r="B476" s="156" t="s">
        <v>64</v>
      </c>
      <c r="C476" s="156">
        <v>40</v>
      </c>
      <c r="D476" s="157">
        <v>4</v>
      </c>
      <c r="E476" s="157">
        <v>12</v>
      </c>
      <c r="F476" s="158" t="s">
        <v>556</v>
      </c>
      <c r="G476" s="159" t="s">
        <v>65</v>
      </c>
      <c r="H476" s="160">
        <f>H477</f>
        <v>153.80000000000001</v>
      </c>
      <c r="I476" s="160">
        <f>I477</f>
        <v>146.4</v>
      </c>
      <c r="J476" s="78"/>
    </row>
    <row r="477" spans="1:10">
      <c r="A477" s="79"/>
      <c r="B477" s="156" t="s">
        <v>381</v>
      </c>
      <c r="C477" s="156">
        <v>40</v>
      </c>
      <c r="D477" s="157">
        <v>4</v>
      </c>
      <c r="E477" s="157">
        <v>12</v>
      </c>
      <c r="F477" s="158" t="s">
        <v>556</v>
      </c>
      <c r="G477" s="159" t="s">
        <v>66</v>
      </c>
      <c r="H477" s="160">
        <f>H478+H479+H480</f>
        <v>153.80000000000001</v>
      </c>
      <c r="I477" s="160">
        <f>I478+I479+I480</f>
        <v>146.4</v>
      </c>
      <c r="J477" s="78"/>
    </row>
    <row r="478" spans="1:10" ht="25.5">
      <c r="A478" s="79"/>
      <c r="B478" s="156" t="s">
        <v>397</v>
      </c>
      <c r="C478" s="156">
        <v>40</v>
      </c>
      <c r="D478" s="157">
        <v>4</v>
      </c>
      <c r="E478" s="157">
        <v>12</v>
      </c>
      <c r="F478" s="158" t="s">
        <v>556</v>
      </c>
      <c r="G478" s="159" t="s">
        <v>179</v>
      </c>
      <c r="H478" s="160">
        <v>21.1</v>
      </c>
      <c r="I478" s="160">
        <v>21</v>
      </c>
      <c r="J478" s="78"/>
    </row>
    <row r="479" spans="1:10">
      <c r="A479" s="79"/>
      <c r="B479" s="156" t="s">
        <v>185</v>
      </c>
      <c r="C479" s="156">
        <v>40</v>
      </c>
      <c r="D479" s="157">
        <v>4</v>
      </c>
      <c r="E479" s="157">
        <v>12</v>
      </c>
      <c r="F479" s="158" t="s">
        <v>556</v>
      </c>
      <c r="G479" s="159" t="s">
        <v>67</v>
      </c>
      <c r="H479" s="160">
        <v>32.700000000000003</v>
      </c>
      <c r="I479" s="160">
        <v>25.4</v>
      </c>
      <c r="J479" s="78"/>
    </row>
    <row r="480" spans="1:10">
      <c r="A480" s="79"/>
      <c r="B480" s="156" t="s">
        <v>382</v>
      </c>
      <c r="C480" s="156">
        <v>40</v>
      </c>
      <c r="D480" s="157">
        <v>4</v>
      </c>
      <c r="E480" s="157">
        <v>12</v>
      </c>
      <c r="F480" s="158" t="s">
        <v>556</v>
      </c>
      <c r="G480" s="159" t="s">
        <v>383</v>
      </c>
      <c r="H480" s="160">
        <v>100</v>
      </c>
      <c r="I480" s="160">
        <v>100</v>
      </c>
      <c r="J480" s="78"/>
    </row>
    <row r="481" spans="1:10">
      <c r="A481" s="79"/>
      <c r="B481" s="156" t="s">
        <v>390</v>
      </c>
      <c r="C481" s="156">
        <v>40</v>
      </c>
      <c r="D481" s="157">
        <v>4</v>
      </c>
      <c r="E481" s="157">
        <v>12</v>
      </c>
      <c r="F481" s="158" t="s">
        <v>557</v>
      </c>
      <c r="G481" s="159" t="s">
        <v>372</v>
      </c>
      <c r="H481" s="160">
        <f t="shared" ref="H481:I484" si="35">H482</f>
        <v>321.3</v>
      </c>
      <c r="I481" s="160">
        <f t="shared" si="35"/>
        <v>321.3</v>
      </c>
      <c r="J481" s="78"/>
    </row>
    <row r="482" spans="1:10">
      <c r="A482" s="79"/>
      <c r="B482" s="156" t="s">
        <v>390</v>
      </c>
      <c r="C482" s="156">
        <v>40</v>
      </c>
      <c r="D482" s="157">
        <v>4</v>
      </c>
      <c r="E482" s="157">
        <v>12</v>
      </c>
      <c r="F482" s="158" t="s">
        <v>558</v>
      </c>
      <c r="G482" s="159" t="s">
        <v>372</v>
      </c>
      <c r="H482" s="160">
        <f t="shared" si="35"/>
        <v>321.3</v>
      </c>
      <c r="I482" s="160">
        <f t="shared" si="35"/>
        <v>321.3</v>
      </c>
      <c r="J482" s="78"/>
    </row>
    <row r="483" spans="1:10" ht="25.5">
      <c r="A483" s="79"/>
      <c r="B483" s="156" t="s">
        <v>394</v>
      </c>
      <c r="C483" s="156">
        <v>40</v>
      </c>
      <c r="D483" s="157">
        <v>4</v>
      </c>
      <c r="E483" s="157">
        <v>12</v>
      </c>
      <c r="F483" s="158" t="s">
        <v>558</v>
      </c>
      <c r="G483" s="159" t="s">
        <v>52</v>
      </c>
      <c r="H483" s="160">
        <f t="shared" si="35"/>
        <v>321.3</v>
      </c>
      <c r="I483" s="160">
        <f t="shared" si="35"/>
        <v>321.3</v>
      </c>
      <c r="J483" s="78"/>
    </row>
    <row r="484" spans="1:10" ht="38.25">
      <c r="A484" s="79"/>
      <c r="B484" s="156" t="s">
        <v>91</v>
      </c>
      <c r="C484" s="156">
        <v>40</v>
      </c>
      <c r="D484" s="157">
        <v>4</v>
      </c>
      <c r="E484" s="157">
        <v>12</v>
      </c>
      <c r="F484" s="158" t="s">
        <v>558</v>
      </c>
      <c r="G484" s="159" t="s">
        <v>53</v>
      </c>
      <c r="H484" s="160">
        <f t="shared" si="35"/>
        <v>321.3</v>
      </c>
      <c r="I484" s="160">
        <f t="shared" si="35"/>
        <v>321.3</v>
      </c>
      <c r="J484" s="78"/>
    </row>
    <row r="485" spans="1:10" ht="38.25">
      <c r="A485" s="79"/>
      <c r="B485" s="156" t="s">
        <v>396</v>
      </c>
      <c r="C485" s="156">
        <v>40</v>
      </c>
      <c r="D485" s="157">
        <v>4</v>
      </c>
      <c r="E485" s="157">
        <v>12</v>
      </c>
      <c r="F485" s="158" t="s">
        <v>558</v>
      </c>
      <c r="G485" s="159" t="s">
        <v>54</v>
      </c>
      <c r="H485" s="160">
        <v>321.3</v>
      </c>
      <c r="I485" s="160">
        <v>321.3</v>
      </c>
      <c r="J485" s="78"/>
    </row>
    <row r="486" spans="1:10" ht="117" customHeight="1">
      <c r="A486" s="79"/>
      <c r="B486" s="156" t="s">
        <v>559</v>
      </c>
      <c r="C486" s="156">
        <v>40</v>
      </c>
      <c r="D486" s="157">
        <v>4</v>
      </c>
      <c r="E486" s="157">
        <v>12</v>
      </c>
      <c r="F486" s="158" t="s">
        <v>560</v>
      </c>
      <c r="G486" s="159" t="s">
        <v>372</v>
      </c>
      <c r="H486" s="160">
        <f>H487+H491</f>
        <v>3503.8</v>
      </c>
      <c r="I486" s="160">
        <f>I487+I491</f>
        <v>3503.8</v>
      </c>
      <c r="J486" s="78"/>
    </row>
    <row r="487" spans="1:10" ht="22.5" customHeight="1">
      <c r="A487" s="79"/>
      <c r="B487" s="156" t="s">
        <v>561</v>
      </c>
      <c r="C487" s="156">
        <v>40</v>
      </c>
      <c r="D487" s="157">
        <v>4</v>
      </c>
      <c r="E487" s="157">
        <v>12</v>
      </c>
      <c r="F487" s="158" t="s">
        <v>562</v>
      </c>
      <c r="G487" s="159" t="s">
        <v>372</v>
      </c>
      <c r="H487" s="160">
        <f t="shared" ref="H487:I489" si="36">H488</f>
        <v>3118.4</v>
      </c>
      <c r="I487" s="160">
        <f t="shared" si="36"/>
        <v>3118.4</v>
      </c>
      <c r="J487" s="78"/>
    </row>
    <row r="488" spans="1:10" ht="25.5">
      <c r="A488" s="79"/>
      <c r="B488" s="156" t="s">
        <v>394</v>
      </c>
      <c r="C488" s="156">
        <v>40</v>
      </c>
      <c r="D488" s="157">
        <v>4</v>
      </c>
      <c r="E488" s="157">
        <v>12</v>
      </c>
      <c r="F488" s="158" t="s">
        <v>562</v>
      </c>
      <c r="G488" s="159" t="s">
        <v>52</v>
      </c>
      <c r="H488" s="160">
        <f t="shared" si="36"/>
        <v>3118.4</v>
      </c>
      <c r="I488" s="160">
        <f t="shared" si="36"/>
        <v>3118.4</v>
      </c>
      <c r="J488" s="78"/>
    </row>
    <row r="489" spans="1:10" ht="38.25">
      <c r="A489" s="79"/>
      <c r="B489" s="156" t="s">
        <v>91</v>
      </c>
      <c r="C489" s="156">
        <v>40</v>
      </c>
      <c r="D489" s="157">
        <v>4</v>
      </c>
      <c r="E489" s="157">
        <v>12</v>
      </c>
      <c r="F489" s="158" t="s">
        <v>562</v>
      </c>
      <c r="G489" s="159" t="s">
        <v>53</v>
      </c>
      <c r="H489" s="160">
        <f t="shared" si="36"/>
        <v>3118.4</v>
      </c>
      <c r="I489" s="160">
        <f t="shared" si="36"/>
        <v>3118.4</v>
      </c>
      <c r="J489" s="78"/>
    </row>
    <row r="490" spans="1:10" ht="38.25">
      <c r="A490" s="79"/>
      <c r="B490" s="156" t="s">
        <v>396</v>
      </c>
      <c r="C490" s="156">
        <v>40</v>
      </c>
      <c r="D490" s="157">
        <v>4</v>
      </c>
      <c r="E490" s="157">
        <v>12</v>
      </c>
      <c r="F490" s="158" t="s">
        <v>562</v>
      </c>
      <c r="G490" s="159" t="s">
        <v>54</v>
      </c>
      <c r="H490" s="160">
        <v>3118.4</v>
      </c>
      <c r="I490" s="160">
        <v>3118.4</v>
      </c>
      <c r="J490" s="78"/>
    </row>
    <row r="491" spans="1:10" ht="25.5">
      <c r="A491" s="79"/>
      <c r="B491" s="156" t="s">
        <v>563</v>
      </c>
      <c r="C491" s="156">
        <v>40</v>
      </c>
      <c r="D491" s="157">
        <v>4</v>
      </c>
      <c r="E491" s="157">
        <v>12</v>
      </c>
      <c r="F491" s="158" t="s">
        <v>564</v>
      </c>
      <c r="G491" s="159" t="s">
        <v>372</v>
      </c>
      <c r="H491" s="160">
        <f t="shared" ref="H491:I493" si="37">H492</f>
        <v>385.4</v>
      </c>
      <c r="I491" s="160">
        <f t="shared" si="37"/>
        <v>385.4</v>
      </c>
      <c r="J491" s="78"/>
    </row>
    <row r="492" spans="1:10" ht="25.5">
      <c r="A492" s="79"/>
      <c r="B492" s="156" t="s">
        <v>394</v>
      </c>
      <c r="C492" s="156">
        <v>40</v>
      </c>
      <c r="D492" s="157">
        <v>4</v>
      </c>
      <c r="E492" s="157">
        <v>12</v>
      </c>
      <c r="F492" s="158" t="s">
        <v>564</v>
      </c>
      <c r="G492" s="159" t="s">
        <v>52</v>
      </c>
      <c r="H492" s="160">
        <f t="shared" si="37"/>
        <v>385.4</v>
      </c>
      <c r="I492" s="160">
        <f t="shared" si="37"/>
        <v>385.4</v>
      </c>
      <c r="J492" s="78"/>
    </row>
    <row r="493" spans="1:10" ht="38.25">
      <c r="A493" s="79"/>
      <c r="B493" s="156" t="s">
        <v>91</v>
      </c>
      <c r="C493" s="156">
        <v>40</v>
      </c>
      <c r="D493" s="157">
        <v>4</v>
      </c>
      <c r="E493" s="157">
        <v>12</v>
      </c>
      <c r="F493" s="158" t="s">
        <v>564</v>
      </c>
      <c r="G493" s="159" t="s">
        <v>53</v>
      </c>
      <c r="H493" s="160">
        <f t="shared" si="37"/>
        <v>385.4</v>
      </c>
      <c r="I493" s="160">
        <f t="shared" si="37"/>
        <v>385.4</v>
      </c>
      <c r="J493" s="78"/>
    </row>
    <row r="494" spans="1:10" ht="38.25">
      <c r="A494" s="79"/>
      <c r="B494" s="156" t="s">
        <v>396</v>
      </c>
      <c r="C494" s="156">
        <v>40</v>
      </c>
      <c r="D494" s="157">
        <v>4</v>
      </c>
      <c r="E494" s="157">
        <v>12</v>
      </c>
      <c r="F494" s="158" t="s">
        <v>564</v>
      </c>
      <c r="G494" s="159" t="s">
        <v>54</v>
      </c>
      <c r="H494" s="160">
        <v>385.4</v>
      </c>
      <c r="I494" s="160">
        <v>385.4</v>
      </c>
      <c r="J494" s="78"/>
    </row>
    <row r="495" spans="1:10" ht="25.5">
      <c r="A495" s="79"/>
      <c r="B495" s="156" t="s">
        <v>565</v>
      </c>
      <c r="C495" s="156">
        <v>40</v>
      </c>
      <c r="D495" s="157">
        <v>4</v>
      </c>
      <c r="E495" s="157">
        <v>12</v>
      </c>
      <c r="F495" s="158" t="s">
        <v>566</v>
      </c>
      <c r="G495" s="159" t="s">
        <v>372</v>
      </c>
      <c r="H495" s="160">
        <f t="shared" ref="H495:I499" si="38">H496</f>
        <v>1122.8</v>
      </c>
      <c r="I495" s="160">
        <f t="shared" si="38"/>
        <v>752.9</v>
      </c>
      <c r="J495" s="78"/>
    </row>
    <row r="496" spans="1:10">
      <c r="A496" s="79"/>
      <c r="B496" s="156" t="s">
        <v>390</v>
      </c>
      <c r="C496" s="156">
        <v>40</v>
      </c>
      <c r="D496" s="157">
        <v>4</v>
      </c>
      <c r="E496" s="157">
        <v>12</v>
      </c>
      <c r="F496" s="158" t="s">
        <v>567</v>
      </c>
      <c r="G496" s="159" t="s">
        <v>372</v>
      </c>
      <c r="H496" s="160">
        <f t="shared" si="38"/>
        <v>1122.8</v>
      </c>
      <c r="I496" s="160">
        <f t="shared" si="38"/>
        <v>752.9</v>
      </c>
      <c r="J496" s="78"/>
    </row>
    <row r="497" spans="1:10">
      <c r="A497" s="79"/>
      <c r="B497" s="156" t="s">
        <v>390</v>
      </c>
      <c r="C497" s="156">
        <v>40</v>
      </c>
      <c r="D497" s="157">
        <v>4</v>
      </c>
      <c r="E497" s="157">
        <v>12</v>
      </c>
      <c r="F497" s="158" t="s">
        <v>568</v>
      </c>
      <c r="G497" s="159" t="s">
        <v>372</v>
      </c>
      <c r="H497" s="160">
        <f t="shared" si="38"/>
        <v>1122.8</v>
      </c>
      <c r="I497" s="160">
        <f t="shared" si="38"/>
        <v>752.9</v>
      </c>
      <c r="J497" s="78"/>
    </row>
    <row r="498" spans="1:10" ht="25.5">
      <c r="A498" s="79"/>
      <c r="B498" s="156" t="s">
        <v>394</v>
      </c>
      <c r="C498" s="156">
        <v>40</v>
      </c>
      <c r="D498" s="157">
        <v>4</v>
      </c>
      <c r="E498" s="157">
        <v>12</v>
      </c>
      <c r="F498" s="158" t="s">
        <v>568</v>
      </c>
      <c r="G498" s="159" t="s">
        <v>52</v>
      </c>
      <c r="H498" s="160">
        <f t="shared" si="38"/>
        <v>1122.8</v>
      </c>
      <c r="I498" s="160">
        <f t="shared" si="38"/>
        <v>752.9</v>
      </c>
      <c r="J498" s="78"/>
    </row>
    <row r="499" spans="1:10" ht="38.25">
      <c r="A499" s="79"/>
      <c r="B499" s="156" t="s">
        <v>91</v>
      </c>
      <c r="C499" s="156">
        <v>40</v>
      </c>
      <c r="D499" s="157">
        <v>4</v>
      </c>
      <c r="E499" s="157">
        <v>12</v>
      </c>
      <c r="F499" s="158" t="s">
        <v>568</v>
      </c>
      <c r="G499" s="159" t="s">
        <v>53</v>
      </c>
      <c r="H499" s="160">
        <f t="shared" si="38"/>
        <v>1122.8</v>
      </c>
      <c r="I499" s="160">
        <f t="shared" si="38"/>
        <v>752.9</v>
      </c>
      <c r="J499" s="78"/>
    </row>
    <row r="500" spans="1:10" ht="38.25">
      <c r="A500" s="79"/>
      <c r="B500" s="156" t="s">
        <v>396</v>
      </c>
      <c r="C500" s="156">
        <v>40</v>
      </c>
      <c r="D500" s="157">
        <v>4</v>
      </c>
      <c r="E500" s="157">
        <v>12</v>
      </c>
      <c r="F500" s="158" t="s">
        <v>568</v>
      </c>
      <c r="G500" s="159" t="s">
        <v>54</v>
      </c>
      <c r="H500" s="160">
        <v>1122.8</v>
      </c>
      <c r="I500" s="160">
        <v>752.9</v>
      </c>
      <c r="J500" s="78"/>
    </row>
    <row r="501" spans="1:10" ht="38.25">
      <c r="A501" s="79"/>
      <c r="B501" s="156" t="s">
        <v>569</v>
      </c>
      <c r="C501" s="156">
        <v>40</v>
      </c>
      <c r="D501" s="157">
        <v>4</v>
      </c>
      <c r="E501" s="157">
        <v>12</v>
      </c>
      <c r="F501" s="158" t="s">
        <v>570</v>
      </c>
      <c r="G501" s="159" t="s">
        <v>372</v>
      </c>
      <c r="H501" s="160">
        <f t="shared" ref="H501:I505" si="39">H502</f>
        <v>453.7</v>
      </c>
      <c r="I501" s="160">
        <f t="shared" si="39"/>
        <v>406</v>
      </c>
      <c r="J501" s="78"/>
    </row>
    <row r="502" spans="1:10">
      <c r="A502" s="79"/>
      <c r="B502" s="156" t="s">
        <v>390</v>
      </c>
      <c r="C502" s="156">
        <v>40</v>
      </c>
      <c r="D502" s="157">
        <v>4</v>
      </c>
      <c r="E502" s="157">
        <v>12</v>
      </c>
      <c r="F502" s="158" t="s">
        <v>571</v>
      </c>
      <c r="G502" s="159" t="s">
        <v>372</v>
      </c>
      <c r="H502" s="160">
        <f t="shared" si="39"/>
        <v>453.7</v>
      </c>
      <c r="I502" s="160">
        <f t="shared" si="39"/>
        <v>406</v>
      </c>
      <c r="J502" s="78"/>
    </row>
    <row r="503" spans="1:10">
      <c r="A503" s="79"/>
      <c r="B503" s="156" t="s">
        <v>390</v>
      </c>
      <c r="C503" s="156">
        <v>40</v>
      </c>
      <c r="D503" s="157">
        <v>4</v>
      </c>
      <c r="E503" s="157">
        <v>12</v>
      </c>
      <c r="F503" s="158" t="s">
        <v>572</v>
      </c>
      <c r="G503" s="159" t="s">
        <v>372</v>
      </c>
      <c r="H503" s="160">
        <f t="shared" si="39"/>
        <v>453.7</v>
      </c>
      <c r="I503" s="160">
        <f t="shared" si="39"/>
        <v>406</v>
      </c>
      <c r="J503" s="78"/>
    </row>
    <row r="504" spans="1:10" ht="25.5">
      <c r="A504" s="79"/>
      <c r="B504" s="156" t="s">
        <v>394</v>
      </c>
      <c r="C504" s="156">
        <v>40</v>
      </c>
      <c r="D504" s="157">
        <v>4</v>
      </c>
      <c r="E504" s="157">
        <v>12</v>
      </c>
      <c r="F504" s="158" t="s">
        <v>572</v>
      </c>
      <c r="G504" s="159" t="s">
        <v>52</v>
      </c>
      <c r="H504" s="160">
        <f t="shared" si="39"/>
        <v>453.7</v>
      </c>
      <c r="I504" s="160">
        <f t="shared" si="39"/>
        <v>406</v>
      </c>
      <c r="J504" s="78"/>
    </row>
    <row r="505" spans="1:10" ht="38.25">
      <c r="A505" s="79"/>
      <c r="B505" s="156" t="s">
        <v>91</v>
      </c>
      <c r="C505" s="156">
        <v>40</v>
      </c>
      <c r="D505" s="157">
        <v>4</v>
      </c>
      <c r="E505" s="157">
        <v>12</v>
      </c>
      <c r="F505" s="158" t="s">
        <v>572</v>
      </c>
      <c r="G505" s="159" t="s">
        <v>53</v>
      </c>
      <c r="H505" s="160">
        <f t="shared" si="39"/>
        <v>453.7</v>
      </c>
      <c r="I505" s="160">
        <f t="shared" si="39"/>
        <v>406</v>
      </c>
      <c r="J505" s="78"/>
    </row>
    <row r="506" spans="1:10" ht="38.25">
      <c r="A506" s="79"/>
      <c r="B506" s="156" t="s">
        <v>396</v>
      </c>
      <c r="C506" s="156">
        <v>40</v>
      </c>
      <c r="D506" s="157">
        <v>4</v>
      </c>
      <c r="E506" s="157">
        <v>12</v>
      </c>
      <c r="F506" s="158" t="s">
        <v>572</v>
      </c>
      <c r="G506" s="159" t="s">
        <v>54</v>
      </c>
      <c r="H506" s="160">
        <v>453.7</v>
      </c>
      <c r="I506" s="160">
        <v>406</v>
      </c>
      <c r="J506" s="78"/>
    </row>
    <row r="507" spans="1:10" ht="63.75">
      <c r="A507" s="79"/>
      <c r="B507" s="156" t="s">
        <v>573</v>
      </c>
      <c r="C507" s="156">
        <v>40</v>
      </c>
      <c r="D507" s="157">
        <v>4</v>
      </c>
      <c r="E507" s="157">
        <v>12</v>
      </c>
      <c r="F507" s="158" t="s">
        <v>574</v>
      </c>
      <c r="G507" s="159" t="s">
        <v>372</v>
      </c>
      <c r="H507" s="160">
        <f t="shared" ref="H507:I511" si="40">H508</f>
        <v>27.7</v>
      </c>
      <c r="I507" s="160">
        <f t="shared" si="40"/>
        <v>27.5</v>
      </c>
      <c r="J507" s="78"/>
    </row>
    <row r="508" spans="1:10">
      <c r="A508" s="79"/>
      <c r="B508" s="156" t="s">
        <v>575</v>
      </c>
      <c r="C508" s="156">
        <v>40</v>
      </c>
      <c r="D508" s="157">
        <v>4</v>
      </c>
      <c r="E508" s="157">
        <v>12</v>
      </c>
      <c r="F508" s="158" t="s">
        <v>576</v>
      </c>
      <c r="G508" s="159" t="s">
        <v>372</v>
      </c>
      <c r="H508" s="160">
        <f t="shared" si="40"/>
        <v>27.7</v>
      </c>
      <c r="I508" s="160">
        <f t="shared" si="40"/>
        <v>27.5</v>
      </c>
      <c r="J508" s="78"/>
    </row>
    <row r="509" spans="1:10">
      <c r="A509" s="79"/>
      <c r="B509" s="156" t="s">
        <v>575</v>
      </c>
      <c r="C509" s="156">
        <v>40</v>
      </c>
      <c r="D509" s="157">
        <v>4</v>
      </c>
      <c r="E509" s="157">
        <v>12</v>
      </c>
      <c r="F509" s="158" t="s">
        <v>577</v>
      </c>
      <c r="G509" s="159" t="s">
        <v>372</v>
      </c>
      <c r="H509" s="160">
        <f t="shared" si="40"/>
        <v>27.7</v>
      </c>
      <c r="I509" s="160">
        <f t="shared" si="40"/>
        <v>27.5</v>
      </c>
      <c r="J509" s="78"/>
    </row>
    <row r="510" spans="1:10" ht="25.5">
      <c r="A510" s="79"/>
      <c r="B510" s="156" t="s">
        <v>394</v>
      </c>
      <c r="C510" s="156">
        <v>40</v>
      </c>
      <c r="D510" s="157">
        <v>4</v>
      </c>
      <c r="E510" s="157">
        <v>12</v>
      </c>
      <c r="F510" s="158" t="s">
        <v>577</v>
      </c>
      <c r="G510" s="159" t="s">
        <v>52</v>
      </c>
      <c r="H510" s="160">
        <f t="shared" si="40"/>
        <v>27.7</v>
      </c>
      <c r="I510" s="160">
        <f t="shared" si="40"/>
        <v>27.5</v>
      </c>
      <c r="J510" s="78"/>
    </row>
    <row r="511" spans="1:10" ht="38.25">
      <c r="A511" s="79"/>
      <c r="B511" s="156" t="s">
        <v>91</v>
      </c>
      <c r="C511" s="156">
        <v>40</v>
      </c>
      <c r="D511" s="157">
        <v>4</v>
      </c>
      <c r="E511" s="157">
        <v>12</v>
      </c>
      <c r="F511" s="158" t="s">
        <v>577</v>
      </c>
      <c r="G511" s="159" t="s">
        <v>53</v>
      </c>
      <c r="H511" s="160">
        <f t="shared" si="40"/>
        <v>27.7</v>
      </c>
      <c r="I511" s="160">
        <f t="shared" si="40"/>
        <v>27.5</v>
      </c>
      <c r="J511" s="78"/>
    </row>
    <row r="512" spans="1:10" ht="38.25">
      <c r="A512" s="79"/>
      <c r="B512" s="156" t="s">
        <v>396</v>
      </c>
      <c r="C512" s="156">
        <v>40</v>
      </c>
      <c r="D512" s="157">
        <v>4</v>
      </c>
      <c r="E512" s="157">
        <v>12</v>
      </c>
      <c r="F512" s="158" t="s">
        <v>577</v>
      </c>
      <c r="G512" s="159" t="s">
        <v>54</v>
      </c>
      <c r="H512" s="160">
        <v>27.7</v>
      </c>
      <c r="I512" s="160">
        <v>27.5</v>
      </c>
      <c r="J512" s="78"/>
    </row>
    <row r="513" spans="1:10" ht="25.5">
      <c r="A513" s="79"/>
      <c r="B513" s="156" t="s">
        <v>402</v>
      </c>
      <c r="C513" s="156">
        <v>40</v>
      </c>
      <c r="D513" s="157">
        <v>4</v>
      </c>
      <c r="E513" s="157">
        <v>12</v>
      </c>
      <c r="F513" s="158" t="s">
        <v>424</v>
      </c>
      <c r="G513" s="159" t="s">
        <v>372</v>
      </c>
      <c r="H513" s="160">
        <f t="shared" ref="H513:I516" si="41">H514</f>
        <v>1436.1</v>
      </c>
      <c r="I513" s="160">
        <f t="shared" si="41"/>
        <v>1436.1</v>
      </c>
      <c r="J513" s="80"/>
    </row>
    <row r="514" spans="1:10" ht="25.5">
      <c r="A514" s="79"/>
      <c r="B514" s="156" t="s">
        <v>578</v>
      </c>
      <c r="C514" s="156">
        <v>40</v>
      </c>
      <c r="D514" s="157">
        <v>4</v>
      </c>
      <c r="E514" s="157">
        <v>12</v>
      </c>
      <c r="F514" s="158" t="s">
        <v>579</v>
      </c>
      <c r="G514" s="159" t="s">
        <v>372</v>
      </c>
      <c r="H514" s="160">
        <f t="shared" si="41"/>
        <v>1436.1</v>
      </c>
      <c r="I514" s="160">
        <f t="shared" si="41"/>
        <v>1436.1</v>
      </c>
      <c r="J514" s="80"/>
    </row>
    <row r="515" spans="1:10">
      <c r="A515" s="79"/>
      <c r="B515" s="156" t="s">
        <v>64</v>
      </c>
      <c r="C515" s="156">
        <v>40</v>
      </c>
      <c r="D515" s="157">
        <v>4</v>
      </c>
      <c r="E515" s="157">
        <v>12</v>
      </c>
      <c r="F515" s="158" t="s">
        <v>579</v>
      </c>
      <c r="G515" s="159" t="s">
        <v>65</v>
      </c>
      <c r="H515" s="160">
        <f t="shared" si="41"/>
        <v>1436.1</v>
      </c>
      <c r="I515" s="160">
        <f t="shared" si="41"/>
        <v>1436.1</v>
      </c>
      <c r="J515" s="80"/>
    </row>
    <row r="516" spans="1:10">
      <c r="A516" s="79"/>
      <c r="B516" s="156" t="s">
        <v>427</v>
      </c>
      <c r="C516" s="156">
        <v>40</v>
      </c>
      <c r="D516" s="157">
        <v>4</v>
      </c>
      <c r="E516" s="157">
        <v>12</v>
      </c>
      <c r="F516" s="158" t="s">
        <v>579</v>
      </c>
      <c r="G516" s="159" t="s">
        <v>428</v>
      </c>
      <c r="H516" s="160">
        <f t="shared" si="41"/>
        <v>1436.1</v>
      </c>
      <c r="I516" s="160">
        <f t="shared" si="41"/>
        <v>1436.1</v>
      </c>
      <c r="J516" s="80"/>
    </row>
    <row r="517" spans="1:10" ht="102">
      <c r="A517" s="79"/>
      <c r="B517" s="156" t="s">
        <v>429</v>
      </c>
      <c r="C517" s="156">
        <v>40</v>
      </c>
      <c r="D517" s="157">
        <v>4</v>
      </c>
      <c r="E517" s="157">
        <v>12</v>
      </c>
      <c r="F517" s="158" t="s">
        <v>579</v>
      </c>
      <c r="G517" s="159" t="s">
        <v>430</v>
      </c>
      <c r="H517" s="160">
        <v>1436.1</v>
      </c>
      <c r="I517" s="160">
        <v>1436.1</v>
      </c>
      <c r="J517" s="80"/>
    </row>
    <row r="518" spans="1:10">
      <c r="A518" s="79"/>
      <c r="B518" s="156" t="s">
        <v>21</v>
      </c>
      <c r="C518" s="156">
        <v>40</v>
      </c>
      <c r="D518" s="157">
        <v>5</v>
      </c>
      <c r="E518" s="157">
        <v>0</v>
      </c>
      <c r="F518" s="158" t="s">
        <v>371</v>
      </c>
      <c r="G518" s="159" t="s">
        <v>372</v>
      </c>
      <c r="H518" s="160">
        <f>H519+H559+H605+H644</f>
        <v>762161.5</v>
      </c>
      <c r="I518" s="160">
        <f>I519+I559+I605+I644</f>
        <v>735334.49999999988</v>
      </c>
      <c r="J518" s="80">
        <f>I518/H518*100</f>
        <v>96.480142332038525</v>
      </c>
    </row>
    <row r="519" spans="1:10">
      <c r="A519" s="79"/>
      <c r="B519" s="156" t="s">
        <v>22</v>
      </c>
      <c r="C519" s="156">
        <v>40</v>
      </c>
      <c r="D519" s="157">
        <v>5</v>
      </c>
      <c r="E519" s="157">
        <v>1</v>
      </c>
      <c r="F519" s="158" t="s">
        <v>371</v>
      </c>
      <c r="G519" s="159" t="s">
        <v>372</v>
      </c>
      <c r="H519" s="160">
        <f>H520+H543+H550</f>
        <v>423405.00000000006</v>
      </c>
      <c r="I519" s="160">
        <f>I520+I543+I550</f>
        <v>405122.19999999995</v>
      </c>
      <c r="J519" s="80">
        <f>I519/H519*100</f>
        <v>95.681959353337803</v>
      </c>
    </row>
    <row r="520" spans="1:10" ht="51">
      <c r="A520" s="79"/>
      <c r="B520" s="156" t="s">
        <v>580</v>
      </c>
      <c r="C520" s="156">
        <v>40</v>
      </c>
      <c r="D520" s="157">
        <v>5</v>
      </c>
      <c r="E520" s="157">
        <v>1</v>
      </c>
      <c r="F520" s="158" t="s">
        <v>581</v>
      </c>
      <c r="G520" s="159" t="s">
        <v>372</v>
      </c>
      <c r="H520" s="160">
        <f>H521+H526</f>
        <v>403569.4</v>
      </c>
      <c r="I520" s="160">
        <f>I521+I526</f>
        <v>386040.19999999995</v>
      </c>
      <c r="J520" s="80"/>
    </row>
    <row r="521" spans="1:10">
      <c r="A521" s="79"/>
      <c r="B521" s="156" t="s">
        <v>390</v>
      </c>
      <c r="C521" s="156">
        <v>40</v>
      </c>
      <c r="D521" s="157">
        <v>5</v>
      </c>
      <c r="E521" s="157">
        <v>1</v>
      </c>
      <c r="F521" s="158" t="s">
        <v>582</v>
      </c>
      <c r="G521" s="159" t="s">
        <v>372</v>
      </c>
      <c r="H521" s="160">
        <f t="shared" ref="H521:I524" si="42">H522</f>
        <v>20156.400000000001</v>
      </c>
      <c r="I521" s="160">
        <f t="shared" si="42"/>
        <v>4173</v>
      </c>
      <c r="J521" s="80"/>
    </row>
    <row r="522" spans="1:10">
      <c r="A522" s="79"/>
      <c r="B522" s="156" t="s">
        <v>390</v>
      </c>
      <c r="C522" s="156">
        <v>40</v>
      </c>
      <c r="D522" s="157">
        <v>5</v>
      </c>
      <c r="E522" s="157">
        <v>1</v>
      </c>
      <c r="F522" s="158" t="s">
        <v>583</v>
      </c>
      <c r="G522" s="159" t="s">
        <v>372</v>
      </c>
      <c r="H522" s="160">
        <f t="shared" si="42"/>
        <v>20156.400000000001</v>
      </c>
      <c r="I522" s="160">
        <f t="shared" si="42"/>
        <v>4173</v>
      </c>
      <c r="J522" s="80"/>
    </row>
    <row r="523" spans="1:10" ht="38.25">
      <c r="A523" s="79"/>
      <c r="B523" s="156" t="s">
        <v>426</v>
      </c>
      <c r="C523" s="156">
        <v>40</v>
      </c>
      <c r="D523" s="157">
        <v>5</v>
      </c>
      <c r="E523" s="157">
        <v>1</v>
      </c>
      <c r="F523" s="158" t="s">
        <v>583</v>
      </c>
      <c r="G523" s="159" t="s">
        <v>68</v>
      </c>
      <c r="H523" s="160">
        <f t="shared" si="42"/>
        <v>20156.400000000001</v>
      </c>
      <c r="I523" s="160">
        <f t="shared" si="42"/>
        <v>4173</v>
      </c>
      <c r="J523" s="80"/>
    </row>
    <row r="524" spans="1:10">
      <c r="A524" s="79"/>
      <c r="B524" s="156" t="s">
        <v>31</v>
      </c>
      <c r="C524" s="156">
        <v>40</v>
      </c>
      <c r="D524" s="157">
        <v>5</v>
      </c>
      <c r="E524" s="157">
        <v>1</v>
      </c>
      <c r="F524" s="158" t="s">
        <v>583</v>
      </c>
      <c r="G524" s="159" t="s">
        <v>69</v>
      </c>
      <c r="H524" s="160">
        <f t="shared" si="42"/>
        <v>20156.400000000001</v>
      </c>
      <c r="I524" s="160">
        <f t="shared" si="42"/>
        <v>4173</v>
      </c>
      <c r="J524" s="80"/>
    </row>
    <row r="525" spans="1:10" ht="38.25">
      <c r="A525" s="79"/>
      <c r="B525" s="156" t="s">
        <v>76</v>
      </c>
      <c r="C525" s="156">
        <v>40</v>
      </c>
      <c r="D525" s="157">
        <v>5</v>
      </c>
      <c r="E525" s="157">
        <v>1</v>
      </c>
      <c r="F525" s="158" t="s">
        <v>583</v>
      </c>
      <c r="G525" s="159" t="s">
        <v>77</v>
      </c>
      <c r="H525" s="160">
        <v>20156.400000000001</v>
      </c>
      <c r="I525" s="160">
        <v>4173</v>
      </c>
      <c r="J525" s="80"/>
    </row>
    <row r="526" spans="1:10" ht="121.5" customHeight="1">
      <c r="A526" s="79"/>
      <c r="B526" s="156" t="s">
        <v>584</v>
      </c>
      <c r="C526" s="156">
        <v>40</v>
      </c>
      <c r="D526" s="157">
        <v>5</v>
      </c>
      <c r="E526" s="157">
        <v>1</v>
      </c>
      <c r="F526" s="158" t="s">
        <v>585</v>
      </c>
      <c r="G526" s="159" t="s">
        <v>372</v>
      </c>
      <c r="H526" s="160">
        <f>H527+H531+H535+H539</f>
        <v>383413</v>
      </c>
      <c r="I526" s="160">
        <f>I527+I531+I535+I539</f>
        <v>381867.19999999995</v>
      </c>
      <c r="J526" s="80"/>
    </row>
    <row r="527" spans="1:10" ht="127.5" customHeight="1">
      <c r="A527" s="79"/>
      <c r="B527" s="156" t="s">
        <v>584</v>
      </c>
      <c r="C527" s="156">
        <v>40</v>
      </c>
      <c r="D527" s="157">
        <v>5</v>
      </c>
      <c r="E527" s="157">
        <v>1</v>
      </c>
      <c r="F527" s="158" t="s">
        <v>586</v>
      </c>
      <c r="G527" s="159" t="s">
        <v>372</v>
      </c>
      <c r="H527" s="160">
        <f t="shared" ref="H527:I529" si="43">H528</f>
        <v>36304.800000000003</v>
      </c>
      <c r="I527" s="160">
        <f t="shared" si="43"/>
        <v>34872.6</v>
      </c>
      <c r="J527" s="80"/>
    </row>
    <row r="528" spans="1:10" ht="38.25">
      <c r="A528" s="79"/>
      <c r="B528" s="156" t="s">
        <v>426</v>
      </c>
      <c r="C528" s="156">
        <v>40</v>
      </c>
      <c r="D528" s="157">
        <v>5</v>
      </c>
      <c r="E528" s="157">
        <v>1</v>
      </c>
      <c r="F528" s="158" t="s">
        <v>586</v>
      </c>
      <c r="G528" s="159" t="s">
        <v>68</v>
      </c>
      <c r="H528" s="160">
        <f t="shared" si="43"/>
        <v>36304.800000000003</v>
      </c>
      <c r="I528" s="160">
        <f t="shared" si="43"/>
        <v>34872.6</v>
      </c>
      <c r="J528" s="80"/>
    </row>
    <row r="529" spans="1:10">
      <c r="A529" s="79"/>
      <c r="B529" s="156" t="s">
        <v>31</v>
      </c>
      <c r="C529" s="156">
        <v>40</v>
      </c>
      <c r="D529" s="157">
        <v>5</v>
      </c>
      <c r="E529" s="157">
        <v>1</v>
      </c>
      <c r="F529" s="158" t="s">
        <v>586</v>
      </c>
      <c r="G529" s="159" t="s">
        <v>69</v>
      </c>
      <c r="H529" s="160">
        <f t="shared" si="43"/>
        <v>36304.800000000003</v>
      </c>
      <c r="I529" s="160">
        <f t="shared" si="43"/>
        <v>34872.6</v>
      </c>
      <c r="J529" s="80"/>
    </row>
    <row r="530" spans="1:10" ht="51">
      <c r="A530" s="79"/>
      <c r="B530" s="156" t="s">
        <v>112</v>
      </c>
      <c r="C530" s="156">
        <v>40</v>
      </c>
      <c r="D530" s="157">
        <v>5</v>
      </c>
      <c r="E530" s="157">
        <v>1</v>
      </c>
      <c r="F530" s="158" t="s">
        <v>586</v>
      </c>
      <c r="G530" s="159" t="s">
        <v>113</v>
      </c>
      <c r="H530" s="160">
        <v>36304.800000000003</v>
      </c>
      <c r="I530" s="160">
        <v>34872.6</v>
      </c>
      <c r="J530" s="80"/>
    </row>
    <row r="531" spans="1:10" ht="76.5">
      <c r="A531" s="79"/>
      <c r="B531" s="156" t="s">
        <v>587</v>
      </c>
      <c r="C531" s="156">
        <v>40</v>
      </c>
      <c r="D531" s="157">
        <v>5</v>
      </c>
      <c r="E531" s="157">
        <v>1</v>
      </c>
      <c r="F531" s="158" t="s">
        <v>588</v>
      </c>
      <c r="G531" s="159" t="s">
        <v>372</v>
      </c>
      <c r="H531" s="160">
        <f t="shared" ref="H531:I533" si="44">H532</f>
        <v>305336.09999999998</v>
      </c>
      <c r="I531" s="160">
        <f t="shared" si="44"/>
        <v>305251.59999999998</v>
      </c>
      <c r="J531" s="80"/>
    </row>
    <row r="532" spans="1:10" ht="38.25">
      <c r="A532" s="79"/>
      <c r="B532" s="156" t="s">
        <v>426</v>
      </c>
      <c r="C532" s="156">
        <v>40</v>
      </c>
      <c r="D532" s="157">
        <v>5</v>
      </c>
      <c r="E532" s="157">
        <v>1</v>
      </c>
      <c r="F532" s="158" t="s">
        <v>588</v>
      </c>
      <c r="G532" s="159" t="s">
        <v>68</v>
      </c>
      <c r="H532" s="160">
        <f t="shared" si="44"/>
        <v>305336.09999999998</v>
      </c>
      <c r="I532" s="160">
        <f t="shared" si="44"/>
        <v>305251.59999999998</v>
      </c>
      <c r="J532" s="80"/>
    </row>
    <row r="533" spans="1:10">
      <c r="A533" s="79"/>
      <c r="B533" s="156" t="s">
        <v>31</v>
      </c>
      <c r="C533" s="156">
        <v>40</v>
      </c>
      <c r="D533" s="157">
        <v>5</v>
      </c>
      <c r="E533" s="157">
        <v>1</v>
      </c>
      <c r="F533" s="158" t="s">
        <v>588</v>
      </c>
      <c r="G533" s="159" t="s">
        <v>69</v>
      </c>
      <c r="H533" s="160">
        <f t="shared" si="44"/>
        <v>305336.09999999998</v>
      </c>
      <c r="I533" s="160">
        <f t="shared" si="44"/>
        <v>305251.59999999998</v>
      </c>
      <c r="J533" s="80"/>
    </row>
    <row r="534" spans="1:10" ht="51">
      <c r="A534" s="79"/>
      <c r="B534" s="156" t="s">
        <v>112</v>
      </c>
      <c r="C534" s="156">
        <v>40</v>
      </c>
      <c r="D534" s="157">
        <v>5</v>
      </c>
      <c r="E534" s="157">
        <v>1</v>
      </c>
      <c r="F534" s="158" t="s">
        <v>588</v>
      </c>
      <c r="G534" s="159" t="s">
        <v>113</v>
      </c>
      <c r="H534" s="160">
        <v>305336.09999999998</v>
      </c>
      <c r="I534" s="160">
        <v>305251.59999999998</v>
      </c>
      <c r="J534" s="80"/>
    </row>
    <row r="535" spans="1:10" ht="114.75">
      <c r="A535" s="79"/>
      <c r="B535" s="156" t="s">
        <v>589</v>
      </c>
      <c r="C535" s="156">
        <v>40</v>
      </c>
      <c r="D535" s="157">
        <v>5</v>
      </c>
      <c r="E535" s="157">
        <v>1</v>
      </c>
      <c r="F535" s="158" t="s">
        <v>590</v>
      </c>
      <c r="G535" s="159" t="s">
        <v>372</v>
      </c>
      <c r="H535" s="160">
        <f t="shared" ref="H535:I537" si="45">H536</f>
        <v>3892.9</v>
      </c>
      <c r="I535" s="160">
        <f t="shared" si="45"/>
        <v>3874.7</v>
      </c>
      <c r="J535" s="80"/>
    </row>
    <row r="536" spans="1:10" ht="38.25">
      <c r="A536" s="79"/>
      <c r="B536" s="156" t="s">
        <v>426</v>
      </c>
      <c r="C536" s="156">
        <v>40</v>
      </c>
      <c r="D536" s="157">
        <v>5</v>
      </c>
      <c r="E536" s="157">
        <v>1</v>
      </c>
      <c r="F536" s="158" t="s">
        <v>590</v>
      </c>
      <c r="G536" s="159" t="s">
        <v>68</v>
      </c>
      <c r="H536" s="160">
        <f t="shared" si="45"/>
        <v>3892.9</v>
      </c>
      <c r="I536" s="160">
        <f t="shared" si="45"/>
        <v>3874.7</v>
      </c>
      <c r="J536" s="80"/>
    </row>
    <row r="537" spans="1:10">
      <c r="A537" s="79"/>
      <c r="B537" s="156" t="s">
        <v>31</v>
      </c>
      <c r="C537" s="156">
        <v>40</v>
      </c>
      <c r="D537" s="157">
        <v>5</v>
      </c>
      <c r="E537" s="157">
        <v>1</v>
      </c>
      <c r="F537" s="158" t="s">
        <v>590</v>
      </c>
      <c r="G537" s="159" t="s">
        <v>69</v>
      </c>
      <c r="H537" s="160">
        <f t="shared" si="45"/>
        <v>3892.9</v>
      </c>
      <c r="I537" s="160">
        <f t="shared" si="45"/>
        <v>3874.7</v>
      </c>
      <c r="J537" s="80"/>
    </row>
    <row r="538" spans="1:10" ht="51">
      <c r="A538" s="79"/>
      <c r="B538" s="156" t="s">
        <v>112</v>
      </c>
      <c r="C538" s="156">
        <v>40</v>
      </c>
      <c r="D538" s="157">
        <v>5</v>
      </c>
      <c r="E538" s="157">
        <v>1</v>
      </c>
      <c r="F538" s="158" t="s">
        <v>590</v>
      </c>
      <c r="G538" s="159" t="s">
        <v>113</v>
      </c>
      <c r="H538" s="160">
        <v>3892.9</v>
      </c>
      <c r="I538" s="160">
        <v>3874.7</v>
      </c>
      <c r="J538" s="80"/>
    </row>
    <row r="539" spans="1:10" ht="89.25">
      <c r="A539" s="79"/>
      <c r="B539" s="156" t="s">
        <v>591</v>
      </c>
      <c r="C539" s="156">
        <v>40</v>
      </c>
      <c r="D539" s="157">
        <v>5</v>
      </c>
      <c r="E539" s="157">
        <v>1</v>
      </c>
      <c r="F539" s="158" t="s">
        <v>592</v>
      </c>
      <c r="G539" s="159" t="s">
        <v>372</v>
      </c>
      <c r="H539" s="160">
        <f t="shared" ref="H539:I541" si="46">H540</f>
        <v>37879.199999999997</v>
      </c>
      <c r="I539" s="160">
        <f t="shared" si="46"/>
        <v>37868.300000000003</v>
      </c>
      <c r="J539" s="80"/>
    </row>
    <row r="540" spans="1:10" ht="38.25">
      <c r="A540" s="79"/>
      <c r="B540" s="156" t="s">
        <v>426</v>
      </c>
      <c r="C540" s="156">
        <v>40</v>
      </c>
      <c r="D540" s="157">
        <v>5</v>
      </c>
      <c r="E540" s="157">
        <v>1</v>
      </c>
      <c r="F540" s="158" t="s">
        <v>592</v>
      </c>
      <c r="G540" s="159" t="s">
        <v>68</v>
      </c>
      <c r="H540" s="160">
        <f t="shared" si="46"/>
        <v>37879.199999999997</v>
      </c>
      <c r="I540" s="160">
        <f t="shared" si="46"/>
        <v>37868.300000000003</v>
      </c>
      <c r="J540" s="80"/>
    </row>
    <row r="541" spans="1:10">
      <c r="A541" s="79"/>
      <c r="B541" s="156" t="s">
        <v>31</v>
      </c>
      <c r="C541" s="156">
        <v>40</v>
      </c>
      <c r="D541" s="157">
        <v>5</v>
      </c>
      <c r="E541" s="157">
        <v>1</v>
      </c>
      <c r="F541" s="158" t="s">
        <v>592</v>
      </c>
      <c r="G541" s="159" t="s">
        <v>69</v>
      </c>
      <c r="H541" s="160">
        <f t="shared" si="46"/>
        <v>37879.199999999997</v>
      </c>
      <c r="I541" s="160">
        <f t="shared" si="46"/>
        <v>37868.300000000003</v>
      </c>
      <c r="J541" s="80"/>
    </row>
    <row r="542" spans="1:10" ht="51">
      <c r="A542" s="79"/>
      <c r="B542" s="156" t="s">
        <v>112</v>
      </c>
      <c r="C542" s="156">
        <v>40</v>
      </c>
      <c r="D542" s="157">
        <v>5</v>
      </c>
      <c r="E542" s="157">
        <v>1</v>
      </c>
      <c r="F542" s="158" t="s">
        <v>592</v>
      </c>
      <c r="G542" s="159" t="s">
        <v>113</v>
      </c>
      <c r="H542" s="160">
        <v>37879.199999999997</v>
      </c>
      <c r="I542" s="160">
        <v>37868.300000000003</v>
      </c>
      <c r="J542" s="80"/>
    </row>
    <row r="543" spans="1:10" ht="51">
      <c r="A543" s="79"/>
      <c r="B543" s="156" t="s">
        <v>81</v>
      </c>
      <c r="C543" s="156">
        <v>40</v>
      </c>
      <c r="D543" s="157">
        <v>5</v>
      </c>
      <c r="E543" s="157">
        <v>1</v>
      </c>
      <c r="F543" s="158" t="s">
        <v>373</v>
      </c>
      <c r="G543" s="159" t="s">
        <v>372</v>
      </c>
      <c r="H543" s="160">
        <f t="shared" ref="H543:I548" si="47">H544</f>
        <v>8515.9</v>
      </c>
      <c r="I543" s="160">
        <f t="shared" si="47"/>
        <v>8402.6</v>
      </c>
      <c r="J543" s="80"/>
    </row>
    <row r="544" spans="1:10" ht="38.25">
      <c r="A544" s="79"/>
      <c r="B544" s="156" t="s">
        <v>420</v>
      </c>
      <c r="C544" s="156">
        <v>40</v>
      </c>
      <c r="D544" s="157">
        <v>5</v>
      </c>
      <c r="E544" s="157">
        <v>1</v>
      </c>
      <c r="F544" s="158" t="s">
        <v>421</v>
      </c>
      <c r="G544" s="159" t="s">
        <v>372</v>
      </c>
      <c r="H544" s="160">
        <f t="shared" si="47"/>
        <v>8515.9</v>
      </c>
      <c r="I544" s="160">
        <f t="shared" si="47"/>
        <v>8402.6</v>
      </c>
      <c r="J544" s="80"/>
    </row>
    <row r="545" spans="1:10">
      <c r="A545" s="79"/>
      <c r="B545" s="156" t="s">
        <v>390</v>
      </c>
      <c r="C545" s="156">
        <v>40</v>
      </c>
      <c r="D545" s="157">
        <v>5</v>
      </c>
      <c r="E545" s="157">
        <v>1</v>
      </c>
      <c r="F545" s="158" t="s">
        <v>422</v>
      </c>
      <c r="G545" s="159" t="s">
        <v>372</v>
      </c>
      <c r="H545" s="160">
        <f t="shared" si="47"/>
        <v>8515.9</v>
      </c>
      <c r="I545" s="160">
        <f t="shared" si="47"/>
        <v>8402.6</v>
      </c>
      <c r="J545" s="80"/>
    </row>
    <row r="546" spans="1:10">
      <c r="A546" s="79"/>
      <c r="B546" s="156" t="s">
        <v>390</v>
      </c>
      <c r="C546" s="156">
        <v>40</v>
      </c>
      <c r="D546" s="157">
        <v>5</v>
      </c>
      <c r="E546" s="157">
        <v>1</v>
      </c>
      <c r="F546" s="158" t="s">
        <v>423</v>
      </c>
      <c r="G546" s="159" t="s">
        <v>372</v>
      </c>
      <c r="H546" s="160">
        <f t="shared" si="47"/>
        <v>8515.9</v>
      </c>
      <c r="I546" s="160">
        <f t="shared" si="47"/>
        <v>8402.6</v>
      </c>
      <c r="J546" s="80"/>
    </row>
    <row r="547" spans="1:10" ht="25.5">
      <c r="A547" s="79"/>
      <c r="B547" s="156" t="s">
        <v>394</v>
      </c>
      <c r="C547" s="156">
        <v>40</v>
      </c>
      <c r="D547" s="157">
        <v>5</v>
      </c>
      <c r="E547" s="157">
        <v>1</v>
      </c>
      <c r="F547" s="158" t="s">
        <v>423</v>
      </c>
      <c r="G547" s="159" t="s">
        <v>52</v>
      </c>
      <c r="H547" s="160">
        <f t="shared" si="47"/>
        <v>8515.9</v>
      </c>
      <c r="I547" s="160">
        <f t="shared" si="47"/>
        <v>8402.6</v>
      </c>
      <c r="J547" s="80"/>
    </row>
    <row r="548" spans="1:10" ht="38.25">
      <c r="A548" s="79"/>
      <c r="B548" s="156" t="s">
        <v>91</v>
      </c>
      <c r="C548" s="156">
        <v>40</v>
      </c>
      <c r="D548" s="157">
        <v>5</v>
      </c>
      <c r="E548" s="157">
        <v>1</v>
      </c>
      <c r="F548" s="158" t="s">
        <v>423</v>
      </c>
      <c r="G548" s="159" t="s">
        <v>53</v>
      </c>
      <c r="H548" s="160">
        <f t="shared" si="47"/>
        <v>8515.9</v>
      </c>
      <c r="I548" s="160">
        <f t="shared" si="47"/>
        <v>8402.6</v>
      </c>
      <c r="J548" s="80"/>
    </row>
    <row r="549" spans="1:10" ht="38.25">
      <c r="A549" s="79"/>
      <c r="B549" s="156" t="s">
        <v>396</v>
      </c>
      <c r="C549" s="156">
        <v>40</v>
      </c>
      <c r="D549" s="157">
        <v>5</v>
      </c>
      <c r="E549" s="157">
        <v>1</v>
      </c>
      <c r="F549" s="158" t="s">
        <v>423</v>
      </c>
      <c r="G549" s="159" t="s">
        <v>54</v>
      </c>
      <c r="H549" s="160">
        <v>8515.9</v>
      </c>
      <c r="I549" s="160">
        <v>8402.6</v>
      </c>
      <c r="J549" s="80"/>
    </row>
    <row r="550" spans="1:10" ht="51">
      <c r="A550" s="79"/>
      <c r="B550" s="156" t="s">
        <v>493</v>
      </c>
      <c r="C550" s="156">
        <v>40</v>
      </c>
      <c r="D550" s="157">
        <v>5</v>
      </c>
      <c r="E550" s="157">
        <v>1</v>
      </c>
      <c r="F550" s="158" t="s">
        <v>494</v>
      </c>
      <c r="G550" s="159" t="s">
        <v>372</v>
      </c>
      <c r="H550" s="160">
        <f t="shared" ref="H550:I552" si="48">H551</f>
        <v>11319.699999999999</v>
      </c>
      <c r="I550" s="160">
        <f t="shared" si="48"/>
        <v>10679.4</v>
      </c>
      <c r="J550" s="80"/>
    </row>
    <row r="551" spans="1:10" ht="51">
      <c r="A551" s="79"/>
      <c r="B551" s="156" t="s">
        <v>495</v>
      </c>
      <c r="C551" s="156">
        <v>40</v>
      </c>
      <c r="D551" s="157">
        <v>5</v>
      </c>
      <c r="E551" s="157">
        <v>1</v>
      </c>
      <c r="F551" s="158" t="s">
        <v>496</v>
      </c>
      <c r="G551" s="159" t="s">
        <v>372</v>
      </c>
      <c r="H551" s="160">
        <f t="shared" si="48"/>
        <v>11319.699999999999</v>
      </c>
      <c r="I551" s="160">
        <f t="shared" si="48"/>
        <v>10679.4</v>
      </c>
      <c r="J551" s="80"/>
    </row>
    <row r="552" spans="1:10">
      <c r="A552" s="79"/>
      <c r="B552" s="156" t="s">
        <v>390</v>
      </c>
      <c r="C552" s="156">
        <v>40</v>
      </c>
      <c r="D552" s="157">
        <v>5</v>
      </c>
      <c r="E552" s="157">
        <v>1</v>
      </c>
      <c r="F552" s="158" t="s">
        <v>497</v>
      </c>
      <c r="G552" s="159" t="s">
        <v>372</v>
      </c>
      <c r="H552" s="160">
        <f t="shared" si="48"/>
        <v>11319.699999999999</v>
      </c>
      <c r="I552" s="160">
        <f t="shared" si="48"/>
        <v>10679.4</v>
      </c>
      <c r="J552" s="80"/>
    </row>
    <row r="553" spans="1:10">
      <c r="A553" s="79"/>
      <c r="B553" s="156" t="s">
        <v>390</v>
      </c>
      <c r="C553" s="156">
        <v>40</v>
      </c>
      <c r="D553" s="157">
        <v>5</v>
      </c>
      <c r="E553" s="157">
        <v>1</v>
      </c>
      <c r="F553" s="158" t="s">
        <v>498</v>
      </c>
      <c r="G553" s="159" t="s">
        <v>372</v>
      </c>
      <c r="H553" s="160">
        <f>H554+H557</f>
        <v>11319.699999999999</v>
      </c>
      <c r="I553" s="160">
        <f>I554+I557</f>
        <v>10679.4</v>
      </c>
      <c r="J553" s="80"/>
    </row>
    <row r="554" spans="1:10" ht="25.5">
      <c r="A554" s="79"/>
      <c r="B554" s="156" t="s">
        <v>394</v>
      </c>
      <c r="C554" s="156">
        <v>40</v>
      </c>
      <c r="D554" s="157">
        <v>5</v>
      </c>
      <c r="E554" s="157">
        <v>1</v>
      </c>
      <c r="F554" s="158" t="s">
        <v>498</v>
      </c>
      <c r="G554" s="159" t="s">
        <v>52</v>
      </c>
      <c r="H554" s="160">
        <f>H555</f>
        <v>10461.4</v>
      </c>
      <c r="I554" s="160">
        <f>I555</f>
        <v>9821.1</v>
      </c>
      <c r="J554" s="80"/>
    </row>
    <row r="555" spans="1:10" ht="38.25">
      <c r="A555" s="79"/>
      <c r="B555" s="156" t="s">
        <v>91</v>
      </c>
      <c r="C555" s="156">
        <v>40</v>
      </c>
      <c r="D555" s="157">
        <v>5</v>
      </c>
      <c r="E555" s="157">
        <v>1</v>
      </c>
      <c r="F555" s="158" t="s">
        <v>498</v>
      </c>
      <c r="G555" s="159" t="s">
        <v>53</v>
      </c>
      <c r="H555" s="160">
        <f>H556</f>
        <v>10461.4</v>
      </c>
      <c r="I555" s="160">
        <f>I556</f>
        <v>9821.1</v>
      </c>
      <c r="J555" s="80"/>
    </row>
    <row r="556" spans="1:10" ht="38.25">
      <c r="A556" s="79"/>
      <c r="B556" s="156" t="s">
        <v>396</v>
      </c>
      <c r="C556" s="156">
        <v>40</v>
      </c>
      <c r="D556" s="157">
        <v>5</v>
      </c>
      <c r="E556" s="157">
        <v>1</v>
      </c>
      <c r="F556" s="158" t="s">
        <v>498</v>
      </c>
      <c r="G556" s="159" t="s">
        <v>54</v>
      </c>
      <c r="H556" s="160">
        <v>10461.4</v>
      </c>
      <c r="I556" s="160">
        <v>9821.1</v>
      </c>
      <c r="J556" s="80"/>
    </row>
    <row r="557" spans="1:10">
      <c r="A557" s="79"/>
      <c r="B557" s="156" t="s">
        <v>64</v>
      </c>
      <c r="C557" s="156">
        <v>40</v>
      </c>
      <c r="D557" s="157">
        <v>5</v>
      </c>
      <c r="E557" s="157">
        <v>1</v>
      </c>
      <c r="F557" s="158" t="s">
        <v>498</v>
      </c>
      <c r="G557" s="159" t="s">
        <v>65</v>
      </c>
      <c r="H557" s="160">
        <f>H558</f>
        <v>858.3</v>
      </c>
      <c r="I557" s="160">
        <f>I558</f>
        <v>858.3</v>
      </c>
      <c r="J557" s="80"/>
    </row>
    <row r="558" spans="1:10" ht="68.25" customHeight="1">
      <c r="A558" s="79"/>
      <c r="B558" s="156" t="s">
        <v>486</v>
      </c>
      <c r="C558" s="156">
        <v>40</v>
      </c>
      <c r="D558" s="157">
        <v>5</v>
      </c>
      <c r="E558" s="157">
        <v>1</v>
      </c>
      <c r="F558" s="158" t="s">
        <v>498</v>
      </c>
      <c r="G558" s="159" t="s">
        <v>70</v>
      </c>
      <c r="H558" s="160">
        <v>858.3</v>
      </c>
      <c r="I558" s="160">
        <v>858.3</v>
      </c>
      <c r="J558" s="80"/>
    </row>
    <row r="559" spans="1:10">
      <c r="A559" s="79"/>
      <c r="B559" s="156" t="s">
        <v>23</v>
      </c>
      <c r="C559" s="156">
        <v>40</v>
      </c>
      <c r="D559" s="157">
        <v>5</v>
      </c>
      <c r="E559" s="157">
        <v>2</v>
      </c>
      <c r="F559" s="158" t="s">
        <v>371</v>
      </c>
      <c r="G559" s="159" t="s">
        <v>372</v>
      </c>
      <c r="H559" s="160">
        <f>H560+H573+H579</f>
        <v>66499.200000000012</v>
      </c>
      <c r="I559" s="160">
        <f>I560+I573+I579</f>
        <v>66008.2</v>
      </c>
      <c r="J559" s="80">
        <f>I559/H559*100</f>
        <v>99.261645252875198</v>
      </c>
    </row>
    <row r="560" spans="1:10" ht="38.25">
      <c r="A560" s="79"/>
      <c r="B560" s="156" t="s">
        <v>79</v>
      </c>
      <c r="C560" s="156">
        <v>40</v>
      </c>
      <c r="D560" s="157">
        <v>5</v>
      </c>
      <c r="E560" s="157">
        <v>2</v>
      </c>
      <c r="F560" s="158" t="s">
        <v>593</v>
      </c>
      <c r="G560" s="159" t="s">
        <v>372</v>
      </c>
      <c r="H560" s="160">
        <f>H561+H566</f>
        <v>34441.5</v>
      </c>
      <c r="I560" s="160">
        <f>I561+I566</f>
        <v>34441.5</v>
      </c>
      <c r="J560" s="80"/>
    </row>
    <row r="561" spans="1:10">
      <c r="A561" s="79"/>
      <c r="B561" s="156" t="s">
        <v>447</v>
      </c>
      <c r="C561" s="156">
        <v>40</v>
      </c>
      <c r="D561" s="157">
        <v>5</v>
      </c>
      <c r="E561" s="157">
        <v>2</v>
      </c>
      <c r="F561" s="158" t="s">
        <v>594</v>
      </c>
      <c r="G561" s="159" t="s">
        <v>372</v>
      </c>
      <c r="H561" s="160">
        <f t="shared" ref="H561:I564" si="49">H562</f>
        <v>4.7</v>
      </c>
      <c r="I561" s="160">
        <f t="shared" si="49"/>
        <v>4.7</v>
      </c>
      <c r="J561" s="80"/>
    </row>
    <row r="562" spans="1:10">
      <c r="A562" s="79"/>
      <c r="B562" s="156" t="s">
        <v>447</v>
      </c>
      <c r="C562" s="156">
        <v>40</v>
      </c>
      <c r="D562" s="157">
        <v>5</v>
      </c>
      <c r="E562" s="157">
        <v>2</v>
      </c>
      <c r="F562" s="158" t="s">
        <v>595</v>
      </c>
      <c r="G562" s="159" t="s">
        <v>372</v>
      </c>
      <c r="H562" s="160">
        <f t="shared" si="49"/>
        <v>4.7</v>
      </c>
      <c r="I562" s="160">
        <f t="shared" si="49"/>
        <v>4.7</v>
      </c>
      <c r="J562" s="80"/>
    </row>
    <row r="563" spans="1:10" ht="38.25">
      <c r="A563" s="79"/>
      <c r="B563" s="156" t="s">
        <v>426</v>
      </c>
      <c r="C563" s="156">
        <v>40</v>
      </c>
      <c r="D563" s="157">
        <v>5</v>
      </c>
      <c r="E563" s="157">
        <v>2</v>
      </c>
      <c r="F563" s="158" t="s">
        <v>595</v>
      </c>
      <c r="G563" s="159" t="s">
        <v>68</v>
      </c>
      <c r="H563" s="160">
        <f t="shared" si="49"/>
        <v>4.7</v>
      </c>
      <c r="I563" s="160">
        <f t="shared" si="49"/>
        <v>4.7</v>
      </c>
      <c r="J563" s="80"/>
    </row>
    <row r="564" spans="1:10">
      <c r="A564" s="79"/>
      <c r="B564" s="156" t="s">
        <v>31</v>
      </c>
      <c r="C564" s="156">
        <v>40</v>
      </c>
      <c r="D564" s="157">
        <v>5</v>
      </c>
      <c r="E564" s="157">
        <v>2</v>
      </c>
      <c r="F564" s="158" t="s">
        <v>595</v>
      </c>
      <c r="G564" s="159" t="s">
        <v>69</v>
      </c>
      <c r="H564" s="160">
        <f t="shared" si="49"/>
        <v>4.7</v>
      </c>
      <c r="I564" s="160">
        <f t="shared" si="49"/>
        <v>4.7</v>
      </c>
      <c r="J564" s="80"/>
    </row>
    <row r="565" spans="1:10" ht="38.25">
      <c r="A565" s="79"/>
      <c r="B565" s="156" t="s">
        <v>76</v>
      </c>
      <c r="C565" s="156">
        <v>40</v>
      </c>
      <c r="D565" s="157">
        <v>5</v>
      </c>
      <c r="E565" s="157">
        <v>2</v>
      </c>
      <c r="F565" s="158" t="s">
        <v>595</v>
      </c>
      <c r="G565" s="159" t="s">
        <v>77</v>
      </c>
      <c r="H565" s="160">
        <v>4.7</v>
      </c>
      <c r="I565" s="160">
        <v>4.7</v>
      </c>
      <c r="J565" s="80"/>
    </row>
    <row r="566" spans="1:10" ht="121.5" customHeight="1">
      <c r="A566" s="79"/>
      <c r="B566" s="156" t="s">
        <v>596</v>
      </c>
      <c r="C566" s="156">
        <v>40</v>
      </c>
      <c r="D566" s="157">
        <v>5</v>
      </c>
      <c r="E566" s="157">
        <v>2</v>
      </c>
      <c r="F566" s="158" t="s">
        <v>597</v>
      </c>
      <c r="G566" s="159" t="s">
        <v>372</v>
      </c>
      <c r="H566" s="160">
        <f>H567+H570</f>
        <v>34436.800000000003</v>
      </c>
      <c r="I566" s="160">
        <f>I567+I570</f>
        <v>34436.800000000003</v>
      </c>
      <c r="J566" s="80"/>
    </row>
    <row r="567" spans="1:10" ht="114.75">
      <c r="A567" s="79"/>
      <c r="B567" s="156" t="s">
        <v>596</v>
      </c>
      <c r="C567" s="156">
        <v>40</v>
      </c>
      <c r="D567" s="157">
        <v>5</v>
      </c>
      <c r="E567" s="157">
        <v>2</v>
      </c>
      <c r="F567" s="158" t="s">
        <v>598</v>
      </c>
      <c r="G567" s="159" t="s">
        <v>372</v>
      </c>
      <c r="H567" s="160">
        <f>H568</f>
        <v>32715</v>
      </c>
      <c r="I567" s="160">
        <f>I568</f>
        <v>32715</v>
      </c>
      <c r="J567" s="80"/>
    </row>
    <row r="568" spans="1:10">
      <c r="A568" s="79"/>
      <c r="B568" s="156" t="s">
        <v>64</v>
      </c>
      <c r="C568" s="156">
        <v>40</v>
      </c>
      <c r="D568" s="157">
        <v>5</v>
      </c>
      <c r="E568" s="157">
        <v>2</v>
      </c>
      <c r="F568" s="158" t="s">
        <v>598</v>
      </c>
      <c r="G568" s="159" t="s">
        <v>65</v>
      </c>
      <c r="H568" s="160">
        <f>H569</f>
        <v>32715</v>
      </c>
      <c r="I568" s="160">
        <f>I569</f>
        <v>32715</v>
      </c>
      <c r="J568" s="80"/>
    </row>
    <row r="569" spans="1:10" ht="51">
      <c r="A569" s="79"/>
      <c r="B569" s="156" t="s">
        <v>486</v>
      </c>
      <c r="C569" s="156">
        <v>40</v>
      </c>
      <c r="D569" s="157">
        <v>5</v>
      </c>
      <c r="E569" s="157">
        <v>2</v>
      </c>
      <c r="F569" s="158" t="s">
        <v>598</v>
      </c>
      <c r="G569" s="159" t="s">
        <v>70</v>
      </c>
      <c r="H569" s="160">
        <v>32715</v>
      </c>
      <c r="I569" s="160">
        <v>32715</v>
      </c>
      <c r="J569" s="80"/>
    </row>
    <row r="570" spans="1:10" ht="127.5">
      <c r="A570" s="79"/>
      <c r="B570" s="156" t="s">
        <v>599</v>
      </c>
      <c r="C570" s="156">
        <v>40</v>
      </c>
      <c r="D570" s="157">
        <v>5</v>
      </c>
      <c r="E570" s="157">
        <v>2</v>
      </c>
      <c r="F570" s="158" t="s">
        <v>600</v>
      </c>
      <c r="G570" s="159" t="s">
        <v>372</v>
      </c>
      <c r="H570" s="160">
        <f>H571</f>
        <v>1721.8</v>
      </c>
      <c r="I570" s="160">
        <f>I571</f>
        <v>1721.8</v>
      </c>
      <c r="J570" s="80"/>
    </row>
    <row r="571" spans="1:10">
      <c r="A571" s="79"/>
      <c r="B571" s="156" t="s">
        <v>64</v>
      </c>
      <c r="C571" s="156">
        <v>40</v>
      </c>
      <c r="D571" s="157">
        <v>5</v>
      </c>
      <c r="E571" s="157">
        <v>2</v>
      </c>
      <c r="F571" s="158" t="s">
        <v>600</v>
      </c>
      <c r="G571" s="159" t="s">
        <v>65</v>
      </c>
      <c r="H571" s="160">
        <f>H572</f>
        <v>1721.8</v>
      </c>
      <c r="I571" s="160">
        <f>I572</f>
        <v>1721.8</v>
      </c>
      <c r="J571" s="80"/>
    </row>
    <row r="572" spans="1:10" ht="68.25" customHeight="1">
      <c r="A572" s="79"/>
      <c r="B572" s="156" t="s">
        <v>486</v>
      </c>
      <c r="C572" s="156">
        <v>40</v>
      </c>
      <c r="D572" s="157">
        <v>5</v>
      </c>
      <c r="E572" s="157">
        <v>2</v>
      </c>
      <c r="F572" s="158" t="s">
        <v>600</v>
      </c>
      <c r="G572" s="159" t="s">
        <v>70</v>
      </c>
      <c r="H572" s="160">
        <v>1721.8</v>
      </c>
      <c r="I572" s="160">
        <v>1721.8</v>
      </c>
      <c r="J572" s="80"/>
    </row>
    <row r="573" spans="1:10" ht="51">
      <c r="A573" s="79"/>
      <c r="B573" s="156" t="s">
        <v>493</v>
      </c>
      <c r="C573" s="156">
        <v>40</v>
      </c>
      <c r="D573" s="157">
        <v>5</v>
      </c>
      <c r="E573" s="157">
        <v>2</v>
      </c>
      <c r="F573" s="158" t="s">
        <v>494</v>
      </c>
      <c r="G573" s="159" t="s">
        <v>372</v>
      </c>
      <c r="H573" s="160">
        <f t="shared" ref="H573:I577" si="50">H574</f>
        <v>4668.8</v>
      </c>
      <c r="I573" s="160">
        <f t="shared" si="50"/>
        <v>4601</v>
      </c>
      <c r="J573" s="80"/>
    </row>
    <row r="574" spans="1:10" ht="38.25">
      <c r="A574" s="79"/>
      <c r="B574" s="156" t="s">
        <v>601</v>
      </c>
      <c r="C574" s="156">
        <v>40</v>
      </c>
      <c r="D574" s="157">
        <v>5</v>
      </c>
      <c r="E574" s="157">
        <v>2</v>
      </c>
      <c r="F574" s="158" t="s">
        <v>602</v>
      </c>
      <c r="G574" s="159" t="s">
        <v>372</v>
      </c>
      <c r="H574" s="160">
        <f t="shared" si="50"/>
        <v>4668.8</v>
      </c>
      <c r="I574" s="160">
        <f t="shared" si="50"/>
        <v>4601</v>
      </c>
      <c r="J574" s="80"/>
    </row>
    <row r="575" spans="1:10" ht="229.5" customHeight="1">
      <c r="A575" s="79"/>
      <c r="B575" s="156" t="s">
        <v>603</v>
      </c>
      <c r="C575" s="156">
        <v>40</v>
      </c>
      <c r="D575" s="157">
        <v>5</v>
      </c>
      <c r="E575" s="157">
        <v>2</v>
      </c>
      <c r="F575" s="158" t="s">
        <v>604</v>
      </c>
      <c r="G575" s="159" t="s">
        <v>372</v>
      </c>
      <c r="H575" s="160">
        <f t="shared" si="50"/>
        <v>4668.8</v>
      </c>
      <c r="I575" s="160">
        <f t="shared" si="50"/>
        <v>4601</v>
      </c>
      <c r="J575" s="80"/>
    </row>
    <row r="576" spans="1:10" ht="226.5" customHeight="1">
      <c r="A576" s="79"/>
      <c r="B576" s="156" t="s">
        <v>603</v>
      </c>
      <c r="C576" s="156">
        <v>40</v>
      </c>
      <c r="D576" s="157">
        <v>5</v>
      </c>
      <c r="E576" s="157">
        <v>2</v>
      </c>
      <c r="F576" s="158" t="s">
        <v>605</v>
      </c>
      <c r="G576" s="159" t="s">
        <v>372</v>
      </c>
      <c r="H576" s="160">
        <f t="shared" si="50"/>
        <v>4668.8</v>
      </c>
      <c r="I576" s="160">
        <f t="shared" si="50"/>
        <v>4601</v>
      </c>
      <c r="J576" s="80"/>
    </row>
    <row r="577" spans="1:10">
      <c r="A577" s="79"/>
      <c r="B577" s="156" t="s">
        <v>64</v>
      </c>
      <c r="C577" s="156">
        <v>40</v>
      </c>
      <c r="D577" s="157">
        <v>5</v>
      </c>
      <c r="E577" s="157">
        <v>2</v>
      </c>
      <c r="F577" s="158" t="s">
        <v>605</v>
      </c>
      <c r="G577" s="159" t="s">
        <v>65</v>
      </c>
      <c r="H577" s="160">
        <f t="shared" si="50"/>
        <v>4668.8</v>
      </c>
      <c r="I577" s="160">
        <f t="shared" si="50"/>
        <v>4601</v>
      </c>
      <c r="J577" s="80"/>
    </row>
    <row r="578" spans="1:10" ht="51">
      <c r="A578" s="79"/>
      <c r="B578" s="156" t="s">
        <v>486</v>
      </c>
      <c r="C578" s="156">
        <v>40</v>
      </c>
      <c r="D578" s="157">
        <v>5</v>
      </c>
      <c r="E578" s="157">
        <v>2</v>
      </c>
      <c r="F578" s="158" t="s">
        <v>605</v>
      </c>
      <c r="G578" s="159" t="s">
        <v>70</v>
      </c>
      <c r="H578" s="160">
        <v>4668.8</v>
      </c>
      <c r="I578" s="160">
        <v>4601</v>
      </c>
      <c r="J578" s="80"/>
    </row>
    <row r="579" spans="1:10" ht="51">
      <c r="A579" s="79"/>
      <c r="B579" s="156" t="s">
        <v>606</v>
      </c>
      <c r="C579" s="156">
        <v>40</v>
      </c>
      <c r="D579" s="157">
        <v>5</v>
      </c>
      <c r="E579" s="157">
        <v>2</v>
      </c>
      <c r="F579" s="158" t="s">
        <v>607</v>
      </c>
      <c r="G579" s="159" t="s">
        <v>372</v>
      </c>
      <c r="H579" s="160">
        <f>H580+H588</f>
        <v>27388.9</v>
      </c>
      <c r="I579" s="160">
        <f>I580+I588</f>
        <v>26965.7</v>
      </c>
      <c r="J579" s="80"/>
    </row>
    <row r="580" spans="1:10">
      <c r="A580" s="79"/>
      <c r="B580" s="156" t="s">
        <v>390</v>
      </c>
      <c r="C580" s="156">
        <v>40</v>
      </c>
      <c r="D580" s="157">
        <v>5</v>
      </c>
      <c r="E580" s="157">
        <v>2</v>
      </c>
      <c r="F580" s="158" t="s">
        <v>608</v>
      </c>
      <c r="G580" s="159" t="s">
        <v>372</v>
      </c>
      <c r="H580" s="160">
        <f>H581</f>
        <v>2166</v>
      </c>
      <c r="I580" s="160">
        <f>I581</f>
        <v>1742.8</v>
      </c>
      <c r="J580" s="80"/>
    </row>
    <row r="581" spans="1:10">
      <c r="A581" s="79"/>
      <c r="B581" s="156" t="s">
        <v>390</v>
      </c>
      <c r="C581" s="156">
        <v>40</v>
      </c>
      <c r="D581" s="157">
        <v>5</v>
      </c>
      <c r="E581" s="157">
        <v>2</v>
      </c>
      <c r="F581" s="158" t="s">
        <v>609</v>
      </c>
      <c r="G581" s="159" t="s">
        <v>372</v>
      </c>
      <c r="H581" s="160">
        <f>H582+H585</f>
        <v>2166</v>
      </c>
      <c r="I581" s="160">
        <f>I582+I585</f>
        <v>1742.8</v>
      </c>
      <c r="J581" s="80"/>
    </row>
    <row r="582" spans="1:10" ht="25.5">
      <c r="A582" s="79"/>
      <c r="B582" s="156" t="s">
        <v>394</v>
      </c>
      <c r="C582" s="156">
        <v>40</v>
      </c>
      <c r="D582" s="157">
        <v>5</v>
      </c>
      <c r="E582" s="157">
        <v>2</v>
      </c>
      <c r="F582" s="158" t="s">
        <v>609</v>
      </c>
      <c r="G582" s="159" t="s">
        <v>52</v>
      </c>
      <c r="H582" s="160">
        <f>H583</f>
        <v>128.5</v>
      </c>
      <c r="I582" s="160">
        <f>I583</f>
        <v>128.5</v>
      </c>
      <c r="J582" s="80"/>
    </row>
    <row r="583" spans="1:10" ht="38.25">
      <c r="A583" s="79"/>
      <c r="B583" s="156" t="s">
        <v>91</v>
      </c>
      <c r="C583" s="156">
        <v>40</v>
      </c>
      <c r="D583" s="157">
        <v>5</v>
      </c>
      <c r="E583" s="157">
        <v>2</v>
      </c>
      <c r="F583" s="158" t="s">
        <v>609</v>
      </c>
      <c r="G583" s="159" t="s">
        <v>53</v>
      </c>
      <c r="H583" s="160">
        <f>H584</f>
        <v>128.5</v>
      </c>
      <c r="I583" s="160">
        <f>I584</f>
        <v>128.5</v>
      </c>
      <c r="J583" s="80"/>
    </row>
    <row r="584" spans="1:10" ht="38.25">
      <c r="A584" s="79"/>
      <c r="B584" s="156" t="s">
        <v>396</v>
      </c>
      <c r="C584" s="156">
        <v>40</v>
      </c>
      <c r="D584" s="157">
        <v>5</v>
      </c>
      <c r="E584" s="157">
        <v>2</v>
      </c>
      <c r="F584" s="158" t="s">
        <v>609</v>
      </c>
      <c r="G584" s="159" t="s">
        <v>54</v>
      </c>
      <c r="H584" s="160">
        <v>128.5</v>
      </c>
      <c r="I584" s="160">
        <v>128.5</v>
      </c>
      <c r="J584" s="80"/>
    </row>
    <row r="585" spans="1:10" ht="38.25">
      <c r="A585" s="79"/>
      <c r="B585" s="156" t="s">
        <v>426</v>
      </c>
      <c r="C585" s="156">
        <v>40</v>
      </c>
      <c r="D585" s="157">
        <v>5</v>
      </c>
      <c r="E585" s="157">
        <v>2</v>
      </c>
      <c r="F585" s="158" t="s">
        <v>609</v>
      </c>
      <c r="G585" s="159" t="s">
        <v>68</v>
      </c>
      <c r="H585" s="160">
        <f>H586</f>
        <v>2037.5</v>
      </c>
      <c r="I585" s="160">
        <f>I586</f>
        <v>1614.3</v>
      </c>
      <c r="J585" s="80"/>
    </row>
    <row r="586" spans="1:10">
      <c r="A586" s="79"/>
      <c r="B586" s="156" t="s">
        <v>31</v>
      </c>
      <c r="C586" s="156">
        <v>40</v>
      </c>
      <c r="D586" s="157">
        <v>5</v>
      </c>
      <c r="E586" s="157">
        <v>2</v>
      </c>
      <c r="F586" s="158" t="s">
        <v>609</v>
      </c>
      <c r="G586" s="159" t="s">
        <v>69</v>
      </c>
      <c r="H586" s="160">
        <f>H587</f>
        <v>2037.5</v>
      </c>
      <c r="I586" s="160">
        <f>I587</f>
        <v>1614.3</v>
      </c>
      <c r="J586" s="80"/>
    </row>
    <row r="587" spans="1:10" ht="38.25">
      <c r="A587" s="79"/>
      <c r="B587" s="156" t="s">
        <v>76</v>
      </c>
      <c r="C587" s="156">
        <v>40</v>
      </c>
      <c r="D587" s="157">
        <v>5</v>
      </c>
      <c r="E587" s="157">
        <v>2</v>
      </c>
      <c r="F587" s="158" t="s">
        <v>609</v>
      </c>
      <c r="G587" s="159" t="s">
        <v>77</v>
      </c>
      <c r="H587" s="160">
        <v>2037.5</v>
      </c>
      <c r="I587" s="160">
        <v>1614.3</v>
      </c>
      <c r="J587" s="80"/>
    </row>
    <row r="588" spans="1:10" ht="139.5" customHeight="1">
      <c r="A588" s="79"/>
      <c r="B588" s="156" t="s">
        <v>610</v>
      </c>
      <c r="C588" s="156">
        <v>40</v>
      </c>
      <c r="D588" s="157">
        <v>5</v>
      </c>
      <c r="E588" s="157">
        <v>2</v>
      </c>
      <c r="F588" s="158" t="s">
        <v>611</v>
      </c>
      <c r="G588" s="159" t="s">
        <v>372</v>
      </c>
      <c r="H588" s="160">
        <f>H589+H593+H597+H601</f>
        <v>25222.9</v>
      </c>
      <c r="I588" s="160">
        <f>I589+I593+I597+I601</f>
        <v>25222.9</v>
      </c>
      <c r="J588" s="80"/>
    </row>
    <row r="589" spans="1:10" ht="127.5">
      <c r="A589" s="79"/>
      <c r="B589" s="156" t="s">
        <v>610</v>
      </c>
      <c r="C589" s="156">
        <v>40</v>
      </c>
      <c r="D589" s="157">
        <v>5</v>
      </c>
      <c r="E589" s="157">
        <v>2</v>
      </c>
      <c r="F589" s="158" t="s">
        <v>612</v>
      </c>
      <c r="G589" s="159" t="s">
        <v>372</v>
      </c>
      <c r="H589" s="160">
        <f t="shared" ref="H589:I591" si="51">H590</f>
        <v>16656</v>
      </c>
      <c r="I589" s="160">
        <f t="shared" si="51"/>
        <v>16656</v>
      </c>
      <c r="J589" s="80"/>
    </row>
    <row r="590" spans="1:10" ht="38.25">
      <c r="A590" s="79"/>
      <c r="B590" s="156" t="s">
        <v>426</v>
      </c>
      <c r="C590" s="156">
        <v>40</v>
      </c>
      <c r="D590" s="157">
        <v>5</v>
      </c>
      <c r="E590" s="157">
        <v>2</v>
      </c>
      <c r="F590" s="158" t="s">
        <v>612</v>
      </c>
      <c r="G590" s="159" t="s">
        <v>68</v>
      </c>
      <c r="H590" s="160">
        <f t="shared" si="51"/>
        <v>16656</v>
      </c>
      <c r="I590" s="160">
        <f t="shared" si="51"/>
        <v>16656</v>
      </c>
      <c r="J590" s="80"/>
    </row>
    <row r="591" spans="1:10">
      <c r="A591" s="79"/>
      <c r="B591" s="156" t="s">
        <v>31</v>
      </c>
      <c r="C591" s="156">
        <v>40</v>
      </c>
      <c r="D591" s="157">
        <v>5</v>
      </c>
      <c r="E591" s="157">
        <v>2</v>
      </c>
      <c r="F591" s="158" t="s">
        <v>612</v>
      </c>
      <c r="G591" s="159" t="s">
        <v>69</v>
      </c>
      <c r="H591" s="160">
        <f t="shared" si="51"/>
        <v>16656</v>
      </c>
      <c r="I591" s="160">
        <f t="shared" si="51"/>
        <v>16656</v>
      </c>
      <c r="J591" s="80"/>
    </row>
    <row r="592" spans="1:10" ht="38.25">
      <c r="A592" s="79"/>
      <c r="B592" s="156" t="s">
        <v>76</v>
      </c>
      <c r="C592" s="156">
        <v>40</v>
      </c>
      <c r="D592" s="157">
        <v>5</v>
      </c>
      <c r="E592" s="157">
        <v>2</v>
      </c>
      <c r="F592" s="158" t="s">
        <v>612</v>
      </c>
      <c r="G592" s="159" t="s">
        <v>77</v>
      </c>
      <c r="H592" s="160">
        <v>16656</v>
      </c>
      <c r="I592" s="160">
        <v>16656</v>
      </c>
      <c r="J592" s="80"/>
    </row>
    <row r="593" spans="1:10" ht="197.25" customHeight="1">
      <c r="A593" s="79"/>
      <c r="B593" s="156" t="s">
        <v>613</v>
      </c>
      <c r="C593" s="156">
        <v>40</v>
      </c>
      <c r="D593" s="157">
        <v>5</v>
      </c>
      <c r="E593" s="157">
        <v>2</v>
      </c>
      <c r="F593" s="158" t="s">
        <v>614</v>
      </c>
      <c r="G593" s="159" t="s">
        <v>372</v>
      </c>
      <c r="H593" s="160">
        <f t="shared" ref="H593:I595" si="52">H594</f>
        <v>4358.8999999999996</v>
      </c>
      <c r="I593" s="160">
        <f t="shared" si="52"/>
        <v>4358.8999999999996</v>
      </c>
      <c r="J593" s="80"/>
    </row>
    <row r="594" spans="1:10" ht="38.25">
      <c r="A594" s="79"/>
      <c r="B594" s="156" t="s">
        <v>426</v>
      </c>
      <c r="C594" s="156">
        <v>40</v>
      </c>
      <c r="D594" s="157">
        <v>5</v>
      </c>
      <c r="E594" s="157">
        <v>2</v>
      </c>
      <c r="F594" s="158" t="s">
        <v>614</v>
      </c>
      <c r="G594" s="159" t="s">
        <v>68</v>
      </c>
      <c r="H594" s="160">
        <f t="shared" si="52"/>
        <v>4358.8999999999996</v>
      </c>
      <c r="I594" s="160">
        <f t="shared" si="52"/>
        <v>4358.8999999999996</v>
      </c>
      <c r="J594" s="80"/>
    </row>
    <row r="595" spans="1:10">
      <c r="A595" s="79"/>
      <c r="B595" s="156" t="s">
        <v>31</v>
      </c>
      <c r="C595" s="156">
        <v>40</v>
      </c>
      <c r="D595" s="157">
        <v>5</v>
      </c>
      <c r="E595" s="157">
        <v>2</v>
      </c>
      <c r="F595" s="158" t="s">
        <v>614</v>
      </c>
      <c r="G595" s="159" t="s">
        <v>69</v>
      </c>
      <c r="H595" s="160">
        <f t="shared" si="52"/>
        <v>4358.8999999999996</v>
      </c>
      <c r="I595" s="160">
        <f t="shared" si="52"/>
        <v>4358.8999999999996</v>
      </c>
      <c r="J595" s="80"/>
    </row>
    <row r="596" spans="1:10" ht="38.25">
      <c r="A596" s="79"/>
      <c r="B596" s="156" t="s">
        <v>76</v>
      </c>
      <c r="C596" s="156">
        <v>40</v>
      </c>
      <c r="D596" s="157">
        <v>5</v>
      </c>
      <c r="E596" s="157">
        <v>2</v>
      </c>
      <c r="F596" s="158" t="s">
        <v>614</v>
      </c>
      <c r="G596" s="159" t="s">
        <v>77</v>
      </c>
      <c r="H596" s="160">
        <v>4358.8999999999996</v>
      </c>
      <c r="I596" s="160">
        <v>4358.8999999999996</v>
      </c>
      <c r="J596" s="80"/>
    </row>
    <row r="597" spans="1:10" ht="156" customHeight="1">
      <c r="A597" s="79"/>
      <c r="B597" s="156" t="s">
        <v>615</v>
      </c>
      <c r="C597" s="156">
        <v>40</v>
      </c>
      <c r="D597" s="157">
        <v>5</v>
      </c>
      <c r="E597" s="157">
        <v>2</v>
      </c>
      <c r="F597" s="158" t="s">
        <v>616</v>
      </c>
      <c r="G597" s="159" t="s">
        <v>372</v>
      </c>
      <c r="H597" s="160">
        <f t="shared" ref="H597:I599" si="53">H598</f>
        <v>4164</v>
      </c>
      <c r="I597" s="160">
        <f t="shared" si="53"/>
        <v>4164</v>
      </c>
      <c r="J597" s="80"/>
    </row>
    <row r="598" spans="1:10" ht="38.25">
      <c r="A598" s="79"/>
      <c r="B598" s="156" t="s">
        <v>426</v>
      </c>
      <c r="C598" s="156">
        <v>40</v>
      </c>
      <c r="D598" s="157">
        <v>5</v>
      </c>
      <c r="E598" s="157">
        <v>2</v>
      </c>
      <c r="F598" s="158" t="s">
        <v>616</v>
      </c>
      <c r="G598" s="159" t="s">
        <v>68</v>
      </c>
      <c r="H598" s="160">
        <f t="shared" si="53"/>
        <v>4164</v>
      </c>
      <c r="I598" s="160">
        <f t="shared" si="53"/>
        <v>4164</v>
      </c>
      <c r="J598" s="80"/>
    </row>
    <row r="599" spans="1:10">
      <c r="A599" s="79"/>
      <c r="B599" s="156" t="s">
        <v>31</v>
      </c>
      <c r="C599" s="156">
        <v>40</v>
      </c>
      <c r="D599" s="157">
        <v>5</v>
      </c>
      <c r="E599" s="157">
        <v>2</v>
      </c>
      <c r="F599" s="158" t="s">
        <v>616</v>
      </c>
      <c r="G599" s="159" t="s">
        <v>69</v>
      </c>
      <c r="H599" s="160">
        <f t="shared" si="53"/>
        <v>4164</v>
      </c>
      <c r="I599" s="160">
        <f t="shared" si="53"/>
        <v>4164</v>
      </c>
      <c r="J599" s="80"/>
    </row>
    <row r="600" spans="1:10" ht="38.25">
      <c r="A600" s="79"/>
      <c r="B600" s="156" t="s">
        <v>76</v>
      </c>
      <c r="C600" s="156">
        <v>40</v>
      </c>
      <c r="D600" s="157">
        <v>5</v>
      </c>
      <c r="E600" s="157">
        <v>2</v>
      </c>
      <c r="F600" s="158" t="s">
        <v>616</v>
      </c>
      <c r="G600" s="159" t="s">
        <v>77</v>
      </c>
      <c r="H600" s="160">
        <v>4164</v>
      </c>
      <c r="I600" s="160">
        <v>4164</v>
      </c>
      <c r="J600" s="80"/>
    </row>
    <row r="601" spans="1:10" ht="206.25" customHeight="1">
      <c r="A601" s="79"/>
      <c r="B601" s="156" t="s">
        <v>617</v>
      </c>
      <c r="C601" s="156">
        <v>40</v>
      </c>
      <c r="D601" s="157">
        <v>5</v>
      </c>
      <c r="E601" s="157">
        <v>2</v>
      </c>
      <c r="F601" s="158" t="s">
        <v>618</v>
      </c>
      <c r="G601" s="159" t="s">
        <v>372</v>
      </c>
      <c r="H601" s="160">
        <f t="shared" ref="H601:I603" si="54">H602</f>
        <v>44</v>
      </c>
      <c r="I601" s="160">
        <f t="shared" si="54"/>
        <v>44</v>
      </c>
      <c r="J601" s="80"/>
    </row>
    <row r="602" spans="1:10" ht="38.25">
      <c r="A602" s="79"/>
      <c r="B602" s="156" t="s">
        <v>426</v>
      </c>
      <c r="C602" s="156">
        <v>40</v>
      </c>
      <c r="D602" s="157">
        <v>5</v>
      </c>
      <c r="E602" s="157">
        <v>2</v>
      </c>
      <c r="F602" s="158" t="s">
        <v>618</v>
      </c>
      <c r="G602" s="159" t="s">
        <v>68</v>
      </c>
      <c r="H602" s="160">
        <f t="shared" si="54"/>
        <v>44</v>
      </c>
      <c r="I602" s="160">
        <f t="shared" si="54"/>
        <v>44</v>
      </c>
      <c r="J602" s="80"/>
    </row>
    <row r="603" spans="1:10">
      <c r="A603" s="79"/>
      <c r="B603" s="156" t="s">
        <v>31</v>
      </c>
      <c r="C603" s="156">
        <v>40</v>
      </c>
      <c r="D603" s="157">
        <v>5</v>
      </c>
      <c r="E603" s="157">
        <v>2</v>
      </c>
      <c r="F603" s="158" t="s">
        <v>618</v>
      </c>
      <c r="G603" s="159" t="s">
        <v>69</v>
      </c>
      <c r="H603" s="160">
        <f t="shared" si="54"/>
        <v>44</v>
      </c>
      <c r="I603" s="160">
        <f t="shared" si="54"/>
        <v>44</v>
      </c>
      <c r="J603" s="80"/>
    </row>
    <row r="604" spans="1:10" ht="38.25">
      <c r="A604" s="79"/>
      <c r="B604" s="156" t="s">
        <v>76</v>
      </c>
      <c r="C604" s="156">
        <v>40</v>
      </c>
      <c r="D604" s="157">
        <v>5</v>
      </c>
      <c r="E604" s="157">
        <v>2</v>
      </c>
      <c r="F604" s="158" t="s">
        <v>618</v>
      </c>
      <c r="G604" s="159" t="s">
        <v>77</v>
      </c>
      <c r="H604" s="160">
        <v>44</v>
      </c>
      <c r="I604" s="160">
        <v>44</v>
      </c>
      <c r="J604" s="80"/>
    </row>
    <row r="605" spans="1:10">
      <c r="A605" s="79"/>
      <c r="B605" s="156" t="s">
        <v>33</v>
      </c>
      <c r="C605" s="156">
        <v>40</v>
      </c>
      <c r="D605" s="157">
        <v>5</v>
      </c>
      <c r="E605" s="157">
        <v>3</v>
      </c>
      <c r="F605" s="158" t="s">
        <v>371</v>
      </c>
      <c r="G605" s="159" t="s">
        <v>372</v>
      </c>
      <c r="H605" s="160">
        <f>H606+H631</f>
        <v>110081.1</v>
      </c>
      <c r="I605" s="160">
        <f>I606+I631</f>
        <v>105612.5</v>
      </c>
      <c r="J605" s="80">
        <f>I605/H605*100</f>
        <v>95.940629226997174</v>
      </c>
    </row>
    <row r="606" spans="1:10" ht="50.25" customHeight="1">
      <c r="A606" s="79"/>
      <c r="B606" s="156" t="s">
        <v>551</v>
      </c>
      <c r="C606" s="156">
        <v>40</v>
      </c>
      <c r="D606" s="157">
        <v>5</v>
      </c>
      <c r="E606" s="157">
        <v>3</v>
      </c>
      <c r="F606" s="158" t="s">
        <v>552</v>
      </c>
      <c r="G606" s="159" t="s">
        <v>372</v>
      </c>
      <c r="H606" s="160">
        <f>H607</f>
        <v>42417.9</v>
      </c>
      <c r="I606" s="160">
        <f>I607</f>
        <v>37982.799999999996</v>
      </c>
      <c r="J606" s="80"/>
    </row>
    <row r="607" spans="1:10" ht="25.5">
      <c r="A607" s="79"/>
      <c r="B607" s="156" t="s">
        <v>619</v>
      </c>
      <c r="C607" s="156">
        <v>40</v>
      </c>
      <c r="D607" s="157">
        <v>5</v>
      </c>
      <c r="E607" s="157">
        <v>3</v>
      </c>
      <c r="F607" s="158" t="s">
        <v>620</v>
      </c>
      <c r="G607" s="159" t="s">
        <v>372</v>
      </c>
      <c r="H607" s="160">
        <f>H608</f>
        <v>42417.9</v>
      </c>
      <c r="I607" s="160">
        <f>I608</f>
        <v>37982.799999999996</v>
      </c>
      <c r="J607" s="80"/>
    </row>
    <row r="608" spans="1:10">
      <c r="A608" s="79"/>
      <c r="B608" s="156" t="s">
        <v>390</v>
      </c>
      <c r="C608" s="156">
        <v>40</v>
      </c>
      <c r="D608" s="157">
        <v>5</v>
      </c>
      <c r="E608" s="157">
        <v>3</v>
      </c>
      <c r="F608" s="158" t="s">
        <v>621</v>
      </c>
      <c r="G608" s="159" t="s">
        <v>372</v>
      </c>
      <c r="H608" s="160">
        <f>H609+H616+H623+H627</f>
        <v>42417.9</v>
      </c>
      <c r="I608" s="160">
        <f>I609+I616+I623+I627</f>
        <v>37982.799999999996</v>
      </c>
      <c r="J608" s="80"/>
    </row>
    <row r="609" spans="1:10">
      <c r="A609" s="79"/>
      <c r="B609" s="156" t="s">
        <v>390</v>
      </c>
      <c r="C609" s="156">
        <v>40</v>
      </c>
      <c r="D609" s="157">
        <v>5</v>
      </c>
      <c r="E609" s="157">
        <v>3</v>
      </c>
      <c r="F609" s="158" t="s">
        <v>622</v>
      </c>
      <c r="G609" s="159" t="s">
        <v>372</v>
      </c>
      <c r="H609" s="160">
        <f>H610+H613</f>
        <v>28229.200000000001</v>
      </c>
      <c r="I609" s="160">
        <f>I610+I613</f>
        <v>23794.1</v>
      </c>
      <c r="J609" s="80"/>
    </row>
    <row r="610" spans="1:10" ht="25.5">
      <c r="A610" s="79"/>
      <c r="B610" s="156" t="s">
        <v>394</v>
      </c>
      <c r="C610" s="156">
        <v>40</v>
      </c>
      <c r="D610" s="157">
        <v>5</v>
      </c>
      <c r="E610" s="157">
        <v>3</v>
      </c>
      <c r="F610" s="158" t="s">
        <v>622</v>
      </c>
      <c r="G610" s="159" t="s">
        <v>52</v>
      </c>
      <c r="H610" s="160">
        <f>H611</f>
        <v>3595.7</v>
      </c>
      <c r="I610" s="160">
        <f>I611</f>
        <v>3483.6</v>
      </c>
      <c r="J610" s="80"/>
    </row>
    <row r="611" spans="1:10" ht="38.25">
      <c r="A611" s="79"/>
      <c r="B611" s="156" t="s">
        <v>91</v>
      </c>
      <c r="C611" s="156">
        <v>40</v>
      </c>
      <c r="D611" s="157">
        <v>5</v>
      </c>
      <c r="E611" s="157">
        <v>3</v>
      </c>
      <c r="F611" s="158" t="s">
        <v>622</v>
      </c>
      <c r="G611" s="159" t="s">
        <v>53</v>
      </c>
      <c r="H611" s="160">
        <f>H612</f>
        <v>3595.7</v>
      </c>
      <c r="I611" s="160">
        <f>I612</f>
        <v>3483.6</v>
      </c>
      <c r="J611" s="80"/>
    </row>
    <row r="612" spans="1:10" ht="38.25">
      <c r="A612" s="79"/>
      <c r="B612" s="156" t="s">
        <v>396</v>
      </c>
      <c r="C612" s="156">
        <v>40</v>
      </c>
      <c r="D612" s="157">
        <v>5</v>
      </c>
      <c r="E612" s="157">
        <v>3</v>
      </c>
      <c r="F612" s="158" t="s">
        <v>622</v>
      </c>
      <c r="G612" s="159" t="s">
        <v>54</v>
      </c>
      <c r="H612" s="160">
        <v>3595.7</v>
      </c>
      <c r="I612" s="160">
        <v>3483.6</v>
      </c>
      <c r="J612" s="80"/>
    </row>
    <row r="613" spans="1:10" ht="38.25">
      <c r="A613" s="79"/>
      <c r="B613" s="156" t="s">
        <v>426</v>
      </c>
      <c r="C613" s="156">
        <v>40</v>
      </c>
      <c r="D613" s="157">
        <v>5</v>
      </c>
      <c r="E613" s="157">
        <v>3</v>
      </c>
      <c r="F613" s="158" t="s">
        <v>622</v>
      </c>
      <c r="G613" s="159" t="s">
        <v>68</v>
      </c>
      <c r="H613" s="160">
        <f>H614</f>
        <v>24633.5</v>
      </c>
      <c r="I613" s="160">
        <f>I614</f>
        <v>20310.5</v>
      </c>
      <c r="J613" s="80"/>
    </row>
    <row r="614" spans="1:10">
      <c r="A614" s="79"/>
      <c r="B614" s="156" t="s">
        <v>31</v>
      </c>
      <c r="C614" s="156">
        <v>40</v>
      </c>
      <c r="D614" s="157">
        <v>5</v>
      </c>
      <c r="E614" s="157">
        <v>3</v>
      </c>
      <c r="F614" s="158" t="s">
        <v>622</v>
      </c>
      <c r="G614" s="159" t="s">
        <v>69</v>
      </c>
      <c r="H614" s="160">
        <f>H615</f>
        <v>24633.5</v>
      </c>
      <c r="I614" s="160">
        <f>I615</f>
        <v>20310.5</v>
      </c>
      <c r="J614" s="80"/>
    </row>
    <row r="615" spans="1:10" ht="38.25">
      <c r="A615" s="79"/>
      <c r="B615" s="156" t="s">
        <v>76</v>
      </c>
      <c r="C615" s="156">
        <v>40</v>
      </c>
      <c r="D615" s="157">
        <v>5</v>
      </c>
      <c r="E615" s="157">
        <v>3</v>
      </c>
      <c r="F615" s="158" t="s">
        <v>622</v>
      </c>
      <c r="G615" s="159" t="s">
        <v>77</v>
      </c>
      <c r="H615" s="160">
        <v>24633.5</v>
      </c>
      <c r="I615" s="160">
        <v>20310.5</v>
      </c>
      <c r="J615" s="80"/>
    </row>
    <row r="616" spans="1:10" ht="25.5">
      <c r="A616" s="79"/>
      <c r="B616" s="156" t="s">
        <v>623</v>
      </c>
      <c r="C616" s="156">
        <v>40</v>
      </c>
      <c r="D616" s="157">
        <v>5</v>
      </c>
      <c r="E616" s="157">
        <v>3</v>
      </c>
      <c r="F616" s="158" t="s">
        <v>624</v>
      </c>
      <c r="G616" s="159" t="s">
        <v>372</v>
      </c>
      <c r="H616" s="160">
        <f>H617+H620</f>
        <v>11926.8</v>
      </c>
      <c r="I616" s="160">
        <f>I617+I620</f>
        <v>11926.8</v>
      </c>
      <c r="J616" s="80"/>
    </row>
    <row r="617" spans="1:10" ht="25.5">
      <c r="A617" s="79"/>
      <c r="B617" s="156" t="s">
        <v>394</v>
      </c>
      <c r="C617" s="156">
        <v>40</v>
      </c>
      <c r="D617" s="157">
        <v>5</v>
      </c>
      <c r="E617" s="157">
        <v>3</v>
      </c>
      <c r="F617" s="158" t="s">
        <v>624</v>
      </c>
      <c r="G617" s="159" t="s">
        <v>52</v>
      </c>
      <c r="H617" s="160">
        <v>227</v>
      </c>
      <c r="I617" s="160">
        <v>227</v>
      </c>
      <c r="J617" s="80"/>
    </row>
    <row r="618" spans="1:10" ht="38.25">
      <c r="A618" s="79"/>
      <c r="B618" s="156" t="s">
        <v>91</v>
      </c>
      <c r="C618" s="156">
        <v>40</v>
      </c>
      <c r="D618" s="157">
        <v>5</v>
      </c>
      <c r="E618" s="157">
        <v>3</v>
      </c>
      <c r="F618" s="158" t="s">
        <v>624</v>
      </c>
      <c r="G618" s="159" t="s">
        <v>53</v>
      </c>
      <c r="H618" s="160">
        <v>227</v>
      </c>
      <c r="I618" s="160">
        <v>227</v>
      </c>
      <c r="J618" s="80"/>
    </row>
    <row r="619" spans="1:10" ht="38.25">
      <c r="A619" s="79"/>
      <c r="B619" s="156" t="s">
        <v>396</v>
      </c>
      <c r="C619" s="156">
        <v>40</v>
      </c>
      <c r="D619" s="157">
        <v>5</v>
      </c>
      <c r="E619" s="157">
        <v>3</v>
      </c>
      <c r="F619" s="158" t="s">
        <v>624</v>
      </c>
      <c r="G619" s="159" t="s">
        <v>54</v>
      </c>
      <c r="H619" s="160">
        <v>227</v>
      </c>
      <c r="I619" s="160">
        <v>227</v>
      </c>
      <c r="J619" s="80"/>
    </row>
    <row r="620" spans="1:10" ht="38.25">
      <c r="A620" s="79"/>
      <c r="B620" s="156" t="s">
        <v>426</v>
      </c>
      <c r="C620" s="156">
        <v>40</v>
      </c>
      <c r="D620" s="157">
        <v>5</v>
      </c>
      <c r="E620" s="157">
        <v>3</v>
      </c>
      <c r="F620" s="158" t="s">
        <v>624</v>
      </c>
      <c r="G620" s="159" t="s">
        <v>68</v>
      </c>
      <c r="H620" s="160">
        <f>H621</f>
        <v>11699.8</v>
      </c>
      <c r="I620" s="160">
        <f>I621</f>
        <v>11699.8</v>
      </c>
      <c r="J620" s="80"/>
    </row>
    <row r="621" spans="1:10">
      <c r="A621" s="79"/>
      <c r="B621" s="156" t="s">
        <v>31</v>
      </c>
      <c r="C621" s="156">
        <v>40</v>
      </c>
      <c r="D621" s="157">
        <v>5</v>
      </c>
      <c r="E621" s="157">
        <v>3</v>
      </c>
      <c r="F621" s="158" t="s">
        <v>624</v>
      </c>
      <c r="G621" s="159" t="s">
        <v>69</v>
      </c>
      <c r="H621" s="160">
        <f>H622</f>
        <v>11699.8</v>
      </c>
      <c r="I621" s="160">
        <f>I622</f>
        <v>11699.8</v>
      </c>
      <c r="J621" s="80"/>
    </row>
    <row r="622" spans="1:10" ht="38.25">
      <c r="A622" s="79"/>
      <c r="B622" s="156" t="s">
        <v>76</v>
      </c>
      <c r="C622" s="156">
        <v>40</v>
      </c>
      <c r="D622" s="157">
        <v>5</v>
      </c>
      <c r="E622" s="157">
        <v>3</v>
      </c>
      <c r="F622" s="158" t="s">
        <v>624</v>
      </c>
      <c r="G622" s="159" t="s">
        <v>77</v>
      </c>
      <c r="H622" s="160">
        <v>11699.8</v>
      </c>
      <c r="I622" s="160">
        <v>11699.8</v>
      </c>
      <c r="J622" s="80"/>
    </row>
    <row r="623" spans="1:10" ht="252" customHeight="1">
      <c r="A623" s="79"/>
      <c r="B623" s="156" t="s">
        <v>625</v>
      </c>
      <c r="C623" s="156">
        <v>40</v>
      </c>
      <c r="D623" s="157">
        <v>5</v>
      </c>
      <c r="E623" s="157">
        <v>3</v>
      </c>
      <c r="F623" s="158" t="s">
        <v>626</v>
      </c>
      <c r="G623" s="159" t="s">
        <v>372</v>
      </c>
      <c r="H623" s="160">
        <f t="shared" ref="H623:I625" si="55">H624</f>
        <v>2239.3000000000002</v>
      </c>
      <c r="I623" s="160">
        <f t="shared" si="55"/>
        <v>2239.3000000000002</v>
      </c>
      <c r="J623" s="80"/>
    </row>
    <row r="624" spans="1:10" ht="38.25">
      <c r="A624" s="79"/>
      <c r="B624" s="156" t="s">
        <v>426</v>
      </c>
      <c r="C624" s="156">
        <v>40</v>
      </c>
      <c r="D624" s="157">
        <v>5</v>
      </c>
      <c r="E624" s="157">
        <v>3</v>
      </c>
      <c r="F624" s="158" t="s">
        <v>626</v>
      </c>
      <c r="G624" s="159" t="s">
        <v>68</v>
      </c>
      <c r="H624" s="160">
        <f t="shared" si="55"/>
        <v>2239.3000000000002</v>
      </c>
      <c r="I624" s="160">
        <f t="shared" si="55"/>
        <v>2239.3000000000002</v>
      </c>
      <c r="J624" s="80"/>
    </row>
    <row r="625" spans="1:10">
      <c r="A625" s="79"/>
      <c r="B625" s="156" t="s">
        <v>31</v>
      </c>
      <c r="C625" s="156">
        <v>40</v>
      </c>
      <c r="D625" s="157">
        <v>5</v>
      </c>
      <c r="E625" s="157">
        <v>3</v>
      </c>
      <c r="F625" s="158" t="s">
        <v>626</v>
      </c>
      <c r="G625" s="159" t="s">
        <v>69</v>
      </c>
      <c r="H625" s="160">
        <f t="shared" si="55"/>
        <v>2239.3000000000002</v>
      </c>
      <c r="I625" s="160">
        <f t="shared" si="55"/>
        <v>2239.3000000000002</v>
      </c>
      <c r="J625" s="80"/>
    </row>
    <row r="626" spans="1:10" ht="38.25">
      <c r="A626" s="79"/>
      <c r="B626" s="156" t="s">
        <v>76</v>
      </c>
      <c r="C626" s="156">
        <v>40</v>
      </c>
      <c r="D626" s="157">
        <v>5</v>
      </c>
      <c r="E626" s="157">
        <v>3</v>
      </c>
      <c r="F626" s="158" t="s">
        <v>626</v>
      </c>
      <c r="G626" s="159" t="s">
        <v>77</v>
      </c>
      <c r="H626" s="160">
        <v>2239.3000000000002</v>
      </c>
      <c r="I626" s="160">
        <v>2239.3000000000002</v>
      </c>
      <c r="J626" s="80"/>
    </row>
    <row r="627" spans="1:10" ht="267.75" customHeight="1">
      <c r="A627" s="79"/>
      <c r="B627" s="156" t="s">
        <v>627</v>
      </c>
      <c r="C627" s="156">
        <v>40</v>
      </c>
      <c r="D627" s="157">
        <v>5</v>
      </c>
      <c r="E627" s="157">
        <v>3</v>
      </c>
      <c r="F627" s="158" t="s">
        <v>628</v>
      </c>
      <c r="G627" s="159" t="s">
        <v>372</v>
      </c>
      <c r="H627" s="160">
        <f t="shared" ref="H627:I629" si="56">H628</f>
        <v>22.6</v>
      </c>
      <c r="I627" s="160">
        <f t="shared" si="56"/>
        <v>22.6</v>
      </c>
      <c r="J627" s="80"/>
    </row>
    <row r="628" spans="1:10" ht="38.25">
      <c r="A628" s="79"/>
      <c r="B628" s="156" t="s">
        <v>426</v>
      </c>
      <c r="C628" s="156">
        <v>40</v>
      </c>
      <c r="D628" s="157">
        <v>5</v>
      </c>
      <c r="E628" s="157">
        <v>3</v>
      </c>
      <c r="F628" s="158" t="s">
        <v>628</v>
      </c>
      <c r="G628" s="159" t="s">
        <v>68</v>
      </c>
      <c r="H628" s="160">
        <f t="shared" si="56"/>
        <v>22.6</v>
      </c>
      <c r="I628" s="160">
        <f t="shared" si="56"/>
        <v>22.6</v>
      </c>
      <c r="J628" s="80"/>
    </row>
    <row r="629" spans="1:10">
      <c r="A629" s="79"/>
      <c r="B629" s="156" t="s">
        <v>31</v>
      </c>
      <c r="C629" s="156">
        <v>40</v>
      </c>
      <c r="D629" s="157">
        <v>5</v>
      </c>
      <c r="E629" s="157">
        <v>3</v>
      </c>
      <c r="F629" s="158" t="s">
        <v>628</v>
      </c>
      <c r="G629" s="159" t="s">
        <v>69</v>
      </c>
      <c r="H629" s="160">
        <f t="shared" si="56"/>
        <v>22.6</v>
      </c>
      <c r="I629" s="160">
        <f t="shared" si="56"/>
        <v>22.6</v>
      </c>
      <c r="J629" s="80"/>
    </row>
    <row r="630" spans="1:10" ht="38.25">
      <c r="A630" s="79"/>
      <c r="B630" s="156" t="s">
        <v>76</v>
      </c>
      <c r="C630" s="156">
        <v>40</v>
      </c>
      <c r="D630" s="157">
        <v>5</v>
      </c>
      <c r="E630" s="157">
        <v>3</v>
      </c>
      <c r="F630" s="158" t="s">
        <v>628</v>
      </c>
      <c r="G630" s="159" t="s">
        <v>77</v>
      </c>
      <c r="H630" s="160">
        <v>22.6</v>
      </c>
      <c r="I630" s="160">
        <v>22.6</v>
      </c>
      <c r="J630" s="80"/>
    </row>
    <row r="631" spans="1:10" ht="51">
      <c r="A631" s="79"/>
      <c r="B631" s="156" t="s">
        <v>493</v>
      </c>
      <c r="C631" s="156">
        <v>40</v>
      </c>
      <c r="D631" s="157">
        <v>5</v>
      </c>
      <c r="E631" s="157">
        <v>3</v>
      </c>
      <c r="F631" s="158" t="s">
        <v>494</v>
      </c>
      <c r="G631" s="159" t="s">
        <v>372</v>
      </c>
      <c r="H631" s="160">
        <f>H632</f>
        <v>67663.200000000012</v>
      </c>
      <c r="I631" s="160">
        <f>I632</f>
        <v>67629.700000000012</v>
      </c>
      <c r="J631" s="80"/>
    </row>
    <row r="632" spans="1:10" ht="51">
      <c r="A632" s="79"/>
      <c r="B632" s="156" t="s">
        <v>495</v>
      </c>
      <c r="C632" s="156">
        <v>40</v>
      </c>
      <c r="D632" s="157">
        <v>5</v>
      </c>
      <c r="E632" s="157">
        <v>3</v>
      </c>
      <c r="F632" s="158" t="s">
        <v>496</v>
      </c>
      <c r="G632" s="159" t="s">
        <v>372</v>
      </c>
      <c r="H632" s="160">
        <f>H633</f>
        <v>67663.200000000012</v>
      </c>
      <c r="I632" s="160">
        <f>I633</f>
        <v>67629.700000000012</v>
      </c>
      <c r="J632" s="80"/>
    </row>
    <row r="633" spans="1:10">
      <c r="A633" s="79"/>
      <c r="B633" s="156" t="s">
        <v>390</v>
      </c>
      <c r="C633" s="156">
        <v>40</v>
      </c>
      <c r="D633" s="157">
        <v>5</v>
      </c>
      <c r="E633" s="157">
        <v>3</v>
      </c>
      <c r="F633" s="158" t="s">
        <v>497</v>
      </c>
      <c r="G633" s="159" t="s">
        <v>372</v>
      </c>
      <c r="H633" s="160">
        <f>H634+H640</f>
        <v>67663.200000000012</v>
      </c>
      <c r="I633" s="160">
        <f>I634+I640</f>
        <v>67629.700000000012</v>
      </c>
      <c r="J633" s="80"/>
    </row>
    <row r="634" spans="1:10">
      <c r="A634" s="79"/>
      <c r="B634" s="156" t="s">
        <v>390</v>
      </c>
      <c r="C634" s="156">
        <v>40</v>
      </c>
      <c r="D634" s="157">
        <v>5</v>
      </c>
      <c r="E634" s="157">
        <v>3</v>
      </c>
      <c r="F634" s="158" t="s">
        <v>498</v>
      </c>
      <c r="G634" s="159" t="s">
        <v>372</v>
      </c>
      <c r="H634" s="160">
        <f>H635+H638</f>
        <v>66980.600000000006</v>
      </c>
      <c r="I634" s="160">
        <f>I635+I638</f>
        <v>66947.100000000006</v>
      </c>
      <c r="J634" s="80"/>
    </row>
    <row r="635" spans="1:10" ht="25.5">
      <c r="A635" s="79"/>
      <c r="B635" s="156" t="s">
        <v>394</v>
      </c>
      <c r="C635" s="156">
        <v>40</v>
      </c>
      <c r="D635" s="157">
        <v>5</v>
      </c>
      <c r="E635" s="157">
        <v>3</v>
      </c>
      <c r="F635" s="158" t="s">
        <v>498</v>
      </c>
      <c r="G635" s="159" t="s">
        <v>52</v>
      </c>
      <c r="H635" s="160">
        <f>H636</f>
        <v>66605.600000000006</v>
      </c>
      <c r="I635" s="160">
        <f>I636</f>
        <v>66572.100000000006</v>
      </c>
      <c r="J635" s="80"/>
    </row>
    <row r="636" spans="1:10" ht="38.25">
      <c r="A636" s="79"/>
      <c r="B636" s="156" t="s">
        <v>91</v>
      </c>
      <c r="C636" s="156">
        <v>40</v>
      </c>
      <c r="D636" s="157">
        <v>5</v>
      </c>
      <c r="E636" s="157">
        <v>3</v>
      </c>
      <c r="F636" s="158" t="s">
        <v>498</v>
      </c>
      <c r="G636" s="159" t="s">
        <v>53</v>
      </c>
      <c r="H636" s="160">
        <f>H637</f>
        <v>66605.600000000006</v>
      </c>
      <c r="I636" s="160">
        <f>I637</f>
        <v>66572.100000000006</v>
      </c>
      <c r="J636" s="80"/>
    </row>
    <row r="637" spans="1:10" ht="38.25">
      <c r="A637" s="79"/>
      <c r="B637" s="156" t="s">
        <v>396</v>
      </c>
      <c r="C637" s="156">
        <v>40</v>
      </c>
      <c r="D637" s="157">
        <v>5</v>
      </c>
      <c r="E637" s="157">
        <v>3</v>
      </c>
      <c r="F637" s="158" t="s">
        <v>498</v>
      </c>
      <c r="G637" s="159" t="s">
        <v>54</v>
      </c>
      <c r="H637" s="160">
        <v>66605.600000000006</v>
      </c>
      <c r="I637" s="160">
        <v>66572.100000000006</v>
      </c>
      <c r="J637" s="80"/>
    </row>
    <row r="638" spans="1:10">
      <c r="A638" s="79"/>
      <c r="B638" s="156" t="s">
        <v>64</v>
      </c>
      <c r="C638" s="156">
        <v>40</v>
      </c>
      <c r="D638" s="157">
        <v>5</v>
      </c>
      <c r="E638" s="157">
        <v>3</v>
      </c>
      <c r="F638" s="158" t="s">
        <v>498</v>
      </c>
      <c r="G638" s="159" t="s">
        <v>65</v>
      </c>
      <c r="H638" s="160">
        <f>H639</f>
        <v>375</v>
      </c>
      <c r="I638" s="160">
        <f>I639</f>
        <v>375</v>
      </c>
      <c r="J638" s="80"/>
    </row>
    <row r="639" spans="1:10" ht="51">
      <c r="A639" s="79"/>
      <c r="B639" s="156" t="s">
        <v>486</v>
      </c>
      <c r="C639" s="156">
        <v>40</v>
      </c>
      <c r="D639" s="157">
        <v>5</v>
      </c>
      <c r="E639" s="157">
        <v>3</v>
      </c>
      <c r="F639" s="158" t="s">
        <v>498</v>
      </c>
      <c r="G639" s="159" t="s">
        <v>70</v>
      </c>
      <c r="H639" s="160">
        <v>375</v>
      </c>
      <c r="I639" s="160">
        <v>375</v>
      </c>
      <c r="J639" s="80"/>
    </row>
    <row r="640" spans="1:10" ht="25.5">
      <c r="A640" s="79"/>
      <c r="B640" s="156" t="s">
        <v>623</v>
      </c>
      <c r="C640" s="156">
        <v>40</v>
      </c>
      <c r="D640" s="157">
        <v>5</v>
      </c>
      <c r="E640" s="157">
        <v>3</v>
      </c>
      <c r="F640" s="158" t="s">
        <v>629</v>
      </c>
      <c r="G640" s="159" t="s">
        <v>372</v>
      </c>
      <c r="H640" s="160">
        <f t="shared" ref="H640:I642" si="57">H641</f>
        <v>682.6</v>
      </c>
      <c r="I640" s="160">
        <f t="shared" si="57"/>
        <v>682.6</v>
      </c>
      <c r="J640" s="80"/>
    </row>
    <row r="641" spans="1:10" ht="25.5">
      <c r="A641" s="79"/>
      <c r="B641" s="156" t="s">
        <v>394</v>
      </c>
      <c r="C641" s="156">
        <v>40</v>
      </c>
      <c r="D641" s="157">
        <v>5</v>
      </c>
      <c r="E641" s="157">
        <v>3</v>
      </c>
      <c r="F641" s="158" t="s">
        <v>629</v>
      </c>
      <c r="G641" s="159" t="s">
        <v>52</v>
      </c>
      <c r="H641" s="160">
        <f t="shared" si="57"/>
        <v>682.6</v>
      </c>
      <c r="I641" s="160">
        <f t="shared" si="57"/>
        <v>682.6</v>
      </c>
      <c r="J641" s="80"/>
    </row>
    <row r="642" spans="1:10" ht="38.25">
      <c r="A642" s="79"/>
      <c r="B642" s="156" t="s">
        <v>91</v>
      </c>
      <c r="C642" s="156">
        <v>40</v>
      </c>
      <c r="D642" s="157">
        <v>5</v>
      </c>
      <c r="E642" s="157">
        <v>3</v>
      </c>
      <c r="F642" s="158" t="s">
        <v>629</v>
      </c>
      <c r="G642" s="159" t="s">
        <v>53</v>
      </c>
      <c r="H642" s="160">
        <f t="shared" si="57"/>
        <v>682.6</v>
      </c>
      <c r="I642" s="160">
        <f t="shared" si="57"/>
        <v>682.6</v>
      </c>
      <c r="J642" s="80"/>
    </row>
    <row r="643" spans="1:10" ht="38.25">
      <c r="A643" s="79"/>
      <c r="B643" s="156" t="s">
        <v>396</v>
      </c>
      <c r="C643" s="156">
        <v>40</v>
      </c>
      <c r="D643" s="157">
        <v>5</v>
      </c>
      <c r="E643" s="157">
        <v>3</v>
      </c>
      <c r="F643" s="158" t="s">
        <v>629</v>
      </c>
      <c r="G643" s="159" t="s">
        <v>54</v>
      </c>
      <c r="H643" s="160">
        <v>682.6</v>
      </c>
      <c r="I643" s="160">
        <v>682.6</v>
      </c>
      <c r="J643" s="80"/>
    </row>
    <row r="644" spans="1:10" ht="25.5">
      <c r="A644" s="79"/>
      <c r="B644" s="156" t="s">
        <v>24</v>
      </c>
      <c r="C644" s="156">
        <v>40</v>
      </c>
      <c r="D644" s="157">
        <v>5</v>
      </c>
      <c r="E644" s="157">
        <v>5</v>
      </c>
      <c r="F644" s="158" t="s">
        <v>371</v>
      </c>
      <c r="G644" s="159" t="s">
        <v>372</v>
      </c>
      <c r="H644" s="160">
        <f>H645+H660+H683</f>
        <v>162176.20000000001</v>
      </c>
      <c r="I644" s="160">
        <f>I645+I660+I683</f>
        <v>158591.6</v>
      </c>
      <c r="J644" s="80">
        <f>I644/H644*100</f>
        <v>97.789688006008276</v>
      </c>
    </row>
    <row r="645" spans="1:10" ht="55.5" customHeight="1">
      <c r="A645" s="79"/>
      <c r="B645" s="156" t="s">
        <v>79</v>
      </c>
      <c r="C645" s="156">
        <v>40</v>
      </c>
      <c r="D645" s="157">
        <v>5</v>
      </c>
      <c r="E645" s="157">
        <v>5</v>
      </c>
      <c r="F645" s="158" t="s">
        <v>593</v>
      </c>
      <c r="G645" s="159" t="s">
        <v>372</v>
      </c>
      <c r="H645" s="160">
        <f>H646+H653</f>
        <v>56608.100000000006</v>
      </c>
      <c r="I645" s="160">
        <f>I646+I653</f>
        <v>56608.100000000006</v>
      </c>
      <c r="J645" s="80"/>
    </row>
    <row r="646" spans="1:10">
      <c r="A646" s="79"/>
      <c r="B646" s="156" t="s">
        <v>447</v>
      </c>
      <c r="C646" s="156">
        <v>40</v>
      </c>
      <c r="D646" s="157">
        <v>5</v>
      </c>
      <c r="E646" s="157">
        <v>5</v>
      </c>
      <c r="F646" s="158" t="s">
        <v>594</v>
      </c>
      <c r="G646" s="159" t="s">
        <v>372</v>
      </c>
      <c r="H646" s="160">
        <f>H647</f>
        <v>39440.9</v>
      </c>
      <c r="I646" s="160">
        <f>I647</f>
        <v>39440.9</v>
      </c>
      <c r="J646" s="80"/>
    </row>
    <row r="647" spans="1:10">
      <c r="A647" s="79"/>
      <c r="B647" s="156" t="s">
        <v>447</v>
      </c>
      <c r="C647" s="156">
        <v>40</v>
      </c>
      <c r="D647" s="157">
        <v>5</v>
      </c>
      <c r="E647" s="157">
        <v>5</v>
      </c>
      <c r="F647" s="158" t="s">
        <v>595</v>
      </c>
      <c r="G647" s="159" t="s">
        <v>372</v>
      </c>
      <c r="H647" s="160">
        <f>H648+H651</f>
        <v>39440.9</v>
      </c>
      <c r="I647" s="160">
        <f>I648+I651</f>
        <v>39440.9</v>
      </c>
      <c r="J647" s="80"/>
    </row>
    <row r="648" spans="1:10" ht="25.5">
      <c r="A648" s="79"/>
      <c r="B648" s="156" t="s">
        <v>394</v>
      </c>
      <c r="C648" s="156">
        <v>40</v>
      </c>
      <c r="D648" s="157">
        <v>5</v>
      </c>
      <c r="E648" s="157">
        <v>5</v>
      </c>
      <c r="F648" s="158" t="s">
        <v>595</v>
      </c>
      <c r="G648" s="159" t="s">
        <v>52</v>
      </c>
      <c r="H648" s="160">
        <f>H649</f>
        <v>350</v>
      </c>
      <c r="I648" s="160">
        <f>I649</f>
        <v>350</v>
      </c>
      <c r="J648" s="80"/>
    </row>
    <row r="649" spans="1:10" ht="38.25">
      <c r="A649" s="79"/>
      <c r="B649" s="156" t="s">
        <v>91</v>
      </c>
      <c r="C649" s="156">
        <v>40</v>
      </c>
      <c r="D649" s="157">
        <v>5</v>
      </c>
      <c r="E649" s="157">
        <v>5</v>
      </c>
      <c r="F649" s="158" t="s">
        <v>595</v>
      </c>
      <c r="G649" s="159" t="s">
        <v>53</v>
      </c>
      <c r="H649" s="160">
        <f>H650</f>
        <v>350</v>
      </c>
      <c r="I649" s="160">
        <f>I650</f>
        <v>350</v>
      </c>
      <c r="J649" s="80"/>
    </row>
    <row r="650" spans="1:10" ht="38.25">
      <c r="A650" s="79"/>
      <c r="B650" s="156" t="s">
        <v>396</v>
      </c>
      <c r="C650" s="156">
        <v>40</v>
      </c>
      <c r="D650" s="157">
        <v>5</v>
      </c>
      <c r="E650" s="157">
        <v>5</v>
      </c>
      <c r="F650" s="158" t="s">
        <v>595</v>
      </c>
      <c r="G650" s="159" t="s">
        <v>54</v>
      </c>
      <c r="H650" s="160">
        <v>350</v>
      </c>
      <c r="I650" s="160">
        <v>350</v>
      </c>
      <c r="J650" s="80"/>
    </row>
    <row r="651" spans="1:10">
      <c r="A651" s="79"/>
      <c r="B651" s="156" t="s">
        <v>64</v>
      </c>
      <c r="C651" s="156">
        <v>40</v>
      </c>
      <c r="D651" s="157">
        <v>5</v>
      </c>
      <c r="E651" s="157">
        <v>5</v>
      </c>
      <c r="F651" s="158" t="s">
        <v>595</v>
      </c>
      <c r="G651" s="159" t="s">
        <v>65</v>
      </c>
      <c r="H651" s="160">
        <f>H652</f>
        <v>39090.9</v>
      </c>
      <c r="I651" s="160">
        <f>I652</f>
        <v>39090.9</v>
      </c>
      <c r="J651" s="80"/>
    </row>
    <row r="652" spans="1:10" ht="72" customHeight="1">
      <c r="A652" s="79"/>
      <c r="B652" s="156" t="s">
        <v>486</v>
      </c>
      <c r="C652" s="156">
        <v>40</v>
      </c>
      <c r="D652" s="157">
        <v>5</v>
      </c>
      <c r="E652" s="157">
        <v>5</v>
      </c>
      <c r="F652" s="158" t="s">
        <v>595</v>
      </c>
      <c r="G652" s="159" t="s">
        <v>70</v>
      </c>
      <c r="H652" s="160">
        <v>39090.9</v>
      </c>
      <c r="I652" s="160">
        <v>39090.9</v>
      </c>
      <c r="J652" s="80"/>
    </row>
    <row r="653" spans="1:10" ht="121.5" customHeight="1">
      <c r="A653" s="79"/>
      <c r="B653" s="156" t="s">
        <v>596</v>
      </c>
      <c r="C653" s="156">
        <v>40</v>
      </c>
      <c r="D653" s="157">
        <v>5</v>
      </c>
      <c r="E653" s="157">
        <v>5</v>
      </c>
      <c r="F653" s="158" t="s">
        <v>597</v>
      </c>
      <c r="G653" s="159" t="s">
        <v>372</v>
      </c>
      <c r="H653" s="160">
        <f>H654+H657</f>
        <v>17167.2</v>
      </c>
      <c r="I653" s="160">
        <f>I654+I657</f>
        <v>17167.2</v>
      </c>
      <c r="J653" s="80"/>
    </row>
    <row r="654" spans="1:10" ht="246.75" customHeight="1">
      <c r="A654" s="79"/>
      <c r="B654" s="156" t="s">
        <v>630</v>
      </c>
      <c r="C654" s="156">
        <v>40</v>
      </c>
      <c r="D654" s="157">
        <v>5</v>
      </c>
      <c r="E654" s="157">
        <v>5</v>
      </c>
      <c r="F654" s="158" t="s">
        <v>631</v>
      </c>
      <c r="G654" s="159" t="s">
        <v>372</v>
      </c>
      <c r="H654" s="160">
        <f>H655</f>
        <v>16995.5</v>
      </c>
      <c r="I654" s="160">
        <f>I655</f>
        <v>16995.5</v>
      </c>
      <c r="J654" s="80"/>
    </row>
    <row r="655" spans="1:10">
      <c r="A655" s="79"/>
      <c r="B655" s="156" t="s">
        <v>64</v>
      </c>
      <c r="C655" s="156">
        <v>40</v>
      </c>
      <c r="D655" s="157">
        <v>5</v>
      </c>
      <c r="E655" s="157">
        <v>5</v>
      </c>
      <c r="F655" s="158" t="s">
        <v>631</v>
      </c>
      <c r="G655" s="159" t="s">
        <v>65</v>
      </c>
      <c r="H655" s="160">
        <f>H656</f>
        <v>16995.5</v>
      </c>
      <c r="I655" s="160">
        <f>I656</f>
        <v>16995.5</v>
      </c>
      <c r="J655" s="80"/>
    </row>
    <row r="656" spans="1:10" ht="51">
      <c r="A656" s="79"/>
      <c r="B656" s="156" t="s">
        <v>486</v>
      </c>
      <c r="C656" s="156">
        <v>40</v>
      </c>
      <c r="D656" s="157">
        <v>5</v>
      </c>
      <c r="E656" s="157">
        <v>5</v>
      </c>
      <c r="F656" s="158" t="s">
        <v>631</v>
      </c>
      <c r="G656" s="159" t="s">
        <v>70</v>
      </c>
      <c r="H656" s="160">
        <v>16995.5</v>
      </c>
      <c r="I656" s="160">
        <v>16995.5</v>
      </c>
      <c r="J656" s="80"/>
    </row>
    <row r="657" spans="1:10" ht="229.5">
      <c r="A657" s="79"/>
      <c r="B657" s="156" t="s">
        <v>632</v>
      </c>
      <c r="C657" s="156">
        <v>40</v>
      </c>
      <c r="D657" s="157">
        <v>5</v>
      </c>
      <c r="E657" s="157">
        <v>5</v>
      </c>
      <c r="F657" s="158" t="s">
        <v>633</v>
      </c>
      <c r="G657" s="159" t="s">
        <v>372</v>
      </c>
      <c r="H657" s="160">
        <f>H658</f>
        <v>171.7</v>
      </c>
      <c r="I657" s="160">
        <f>I658</f>
        <v>171.7</v>
      </c>
      <c r="J657" s="80"/>
    </row>
    <row r="658" spans="1:10">
      <c r="A658" s="79"/>
      <c r="B658" s="156" t="s">
        <v>64</v>
      </c>
      <c r="C658" s="156">
        <v>40</v>
      </c>
      <c r="D658" s="157">
        <v>5</v>
      </c>
      <c r="E658" s="157">
        <v>5</v>
      </c>
      <c r="F658" s="158" t="s">
        <v>633</v>
      </c>
      <c r="G658" s="159" t="s">
        <v>65</v>
      </c>
      <c r="H658" s="160">
        <f>H659</f>
        <v>171.7</v>
      </c>
      <c r="I658" s="160">
        <f>I659</f>
        <v>171.7</v>
      </c>
      <c r="J658" s="80"/>
    </row>
    <row r="659" spans="1:10" ht="51">
      <c r="A659" s="79"/>
      <c r="B659" s="156" t="s">
        <v>486</v>
      </c>
      <c r="C659" s="156">
        <v>40</v>
      </c>
      <c r="D659" s="157">
        <v>5</v>
      </c>
      <c r="E659" s="157">
        <v>5</v>
      </c>
      <c r="F659" s="158" t="s">
        <v>633</v>
      </c>
      <c r="G659" s="159" t="s">
        <v>70</v>
      </c>
      <c r="H659" s="160">
        <v>171.7</v>
      </c>
      <c r="I659" s="160">
        <v>171.7</v>
      </c>
      <c r="J659" s="80"/>
    </row>
    <row r="660" spans="1:10" ht="51">
      <c r="A660" s="79"/>
      <c r="B660" s="156" t="s">
        <v>81</v>
      </c>
      <c r="C660" s="156">
        <v>40</v>
      </c>
      <c r="D660" s="157">
        <v>5</v>
      </c>
      <c r="E660" s="157">
        <v>5</v>
      </c>
      <c r="F660" s="158" t="s">
        <v>373</v>
      </c>
      <c r="G660" s="159" t="s">
        <v>372</v>
      </c>
      <c r="H660" s="160">
        <f>H661</f>
        <v>84017.4</v>
      </c>
      <c r="I660" s="160">
        <f>I661</f>
        <v>80534.5</v>
      </c>
      <c r="J660" s="80"/>
    </row>
    <row r="661" spans="1:10" ht="38.25">
      <c r="A661" s="79"/>
      <c r="B661" s="156" t="s">
        <v>374</v>
      </c>
      <c r="C661" s="156">
        <v>40</v>
      </c>
      <c r="D661" s="157">
        <v>5</v>
      </c>
      <c r="E661" s="157">
        <v>5</v>
      </c>
      <c r="F661" s="158" t="s">
        <v>375</v>
      </c>
      <c r="G661" s="159" t="s">
        <v>372</v>
      </c>
      <c r="H661" s="160">
        <f>H662+H678</f>
        <v>84017.4</v>
      </c>
      <c r="I661" s="160">
        <f>I662+I678</f>
        <v>80534.5</v>
      </c>
      <c r="J661" s="80"/>
    </row>
    <row r="662" spans="1:10" ht="25.5">
      <c r="A662" s="79"/>
      <c r="B662" s="156" t="s">
        <v>440</v>
      </c>
      <c r="C662" s="156">
        <v>40</v>
      </c>
      <c r="D662" s="157">
        <v>5</v>
      </c>
      <c r="E662" s="157">
        <v>5</v>
      </c>
      <c r="F662" s="158" t="s">
        <v>634</v>
      </c>
      <c r="G662" s="159" t="s">
        <v>372</v>
      </c>
      <c r="H662" s="160">
        <f>H663</f>
        <v>84012.5</v>
      </c>
      <c r="I662" s="160">
        <f>I663</f>
        <v>80529.600000000006</v>
      </c>
      <c r="J662" s="80"/>
    </row>
    <row r="663" spans="1:10" ht="25.5">
      <c r="A663" s="79"/>
      <c r="B663" s="156" t="s">
        <v>440</v>
      </c>
      <c r="C663" s="156">
        <v>40</v>
      </c>
      <c r="D663" s="157">
        <v>5</v>
      </c>
      <c r="E663" s="157">
        <v>5</v>
      </c>
      <c r="F663" s="158" t="s">
        <v>635</v>
      </c>
      <c r="G663" s="159" t="s">
        <v>372</v>
      </c>
      <c r="H663" s="160">
        <f>H664+H669+H673</f>
        <v>84012.5</v>
      </c>
      <c r="I663" s="160">
        <f>I664+I669+I673</f>
        <v>80529.600000000006</v>
      </c>
      <c r="J663" s="80"/>
    </row>
    <row r="664" spans="1:10" ht="63.75">
      <c r="A664" s="79"/>
      <c r="B664" s="156" t="s">
        <v>50</v>
      </c>
      <c r="C664" s="156">
        <v>40</v>
      </c>
      <c r="D664" s="157">
        <v>5</v>
      </c>
      <c r="E664" s="157">
        <v>5</v>
      </c>
      <c r="F664" s="158" t="s">
        <v>635</v>
      </c>
      <c r="G664" s="159" t="s">
        <v>51</v>
      </c>
      <c r="H664" s="160">
        <f>H665</f>
        <v>51913.599999999999</v>
      </c>
      <c r="I664" s="160">
        <f>I665</f>
        <v>51909.9</v>
      </c>
      <c r="J664" s="80"/>
    </row>
    <row r="665" spans="1:10" ht="25.5">
      <c r="A665" s="79"/>
      <c r="B665" s="156" t="s">
        <v>60</v>
      </c>
      <c r="C665" s="156">
        <v>40</v>
      </c>
      <c r="D665" s="157">
        <v>5</v>
      </c>
      <c r="E665" s="157">
        <v>5</v>
      </c>
      <c r="F665" s="158" t="s">
        <v>635</v>
      </c>
      <c r="G665" s="159" t="s">
        <v>61</v>
      </c>
      <c r="H665" s="160">
        <f>H666+H667+H668</f>
        <v>51913.599999999999</v>
      </c>
      <c r="I665" s="160">
        <f>I666+I667+I668</f>
        <v>51909.9</v>
      </c>
      <c r="J665" s="80"/>
    </row>
    <row r="666" spans="1:10">
      <c r="A666" s="79"/>
      <c r="B666" s="156" t="s">
        <v>443</v>
      </c>
      <c r="C666" s="156">
        <v>40</v>
      </c>
      <c r="D666" s="157">
        <v>5</v>
      </c>
      <c r="E666" s="157">
        <v>5</v>
      </c>
      <c r="F666" s="158" t="s">
        <v>635</v>
      </c>
      <c r="G666" s="159" t="s">
        <v>62</v>
      </c>
      <c r="H666" s="160">
        <v>38567.199999999997</v>
      </c>
      <c r="I666" s="160">
        <v>38566.800000000003</v>
      </c>
      <c r="J666" s="80"/>
    </row>
    <row r="667" spans="1:10" ht="25.5">
      <c r="A667" s="79"/>
      <c r="B667" s="156" t="s">
        <v>444</v>
      </c>
      <c r="C667" s="156">
        <v>40</v>
      </c>
      <c r="D667" s="157">
        <v>5</v>
      </c>
      <c r="E667" s="157">
        <v>5</v>
      </c>
      <c r="F667" s="158" t="s">
        <v>635</v>
      </c>
      <c r="G667" s="159" t="s">
        <v>63</v>
      </c>
      <c r="H667" s="160">
        <v>1662.3</v>
      </c>
      <c r="I667" s="160">
        <v>1659</v>
      </c>
      <c r="J667" s="80"/>
    </row>
    <row r="668" spans="1:10" ht="51">
      <c r="A668" s="79"/>
      <c r="B668" s="156" t="s">
        <v>445</v>
      </c>
      <c r="C668" s="156">
        <v>40</v>
      </c>
      <c r="D668" s="157">
        <v>5</v>
      </c>
      <c r="E668" s="157">
        <v>5</v>
      </c>
      <c r="F668" s="158" t="s">
        <v>635</v>
      </c>
      <c r="G668" s="159" t="s">
        <v>446</v>
      </c>
      <c r="H668" s="160">
        <v>11684.1</v>
      </c>
      <c r="I668" s="160">
        <v>11684.1</v>
      </c>
      <c r="J668" s="80"/>
    </row>
    <row r="669" spans="1:10" ht="25.5">
      <c r="A669" s="79"/>
      <c r="B669" s="156" t="s">
        <v>394</v>
      </c>
      <c r="C669" s="156">
        <v>40</v>
      </c>
      <c r="D669" s="157">
        <v>5</v>
      </c>
      <c r="E669" s="157">
        <v>5</v>
      </c>
      <c r="F669" s="158" t="s">
        <v>635</v>
      </c>
      <c r="G669" s="159" t="s">
        <v>52</v>
      </c>
      <c r="H669" s="160">
        <f>H670</f>
        <v>29693.599999999999</v>
      </c>
      <c r="I669" s="160">
        <f>I670</f>
        <v>26214.400000000001</v>
      </c>
      <c r="J669" s="80"/>
    </row>
    <row r="670" spans="1:10" ht="38.25">
      <c r="A670" s="79"/>
      <c r="B670" s="156" t="s">
        <v>91</v>
      </c>
      <c r="C670" s="156">
        <v>40</v>
      </c>
      <c r="D670" s="157">
        <v>5</v>
      </c>
      <c r="E670" s="157">
        <v>5</v>
      </c>
      <c r="F670" s="158" t="s">
        <v>635</v>
      </c>
      <c r="G670" s="159" t="s">
        <v>53</v>
      </c>
      <c r="H670" s="160">
        <f>H671+H672</f>
        <v>29693.599999999999</v>
      </c>
      <c r="I670" s="160">
        <f>I671+I672</f>
        <v>26214.400000000001</v>
      </c>
      <c r="J670" s="80"/>
    </row>
    <row r="671" spans="1:10" ht="25.5">
      <c r="A671" s="79"/>
      <c r="B671" s="156" t="s">
        <v>56</v>
      </c>
      <c r="C671" s="156">
        <v>40</v>
      </c>
      <c r="D671" s="157">
        <v>5</v>
      </c>
      <c r="E671" s="157">
        <v>5</v>
      </c>
      <c r="F671" s="158" t="s">
        <v>635</v>
      </c>
      <c r="G671" s="159" t="s">
        <v>55</v>
      </c>
      <c r="H671" s="160">
        <v>142.1</v>
      </c>
      <c r="I671" s="160">
        <v>135.69999999999999</v>
      </c>
      <c r="J671" s="80"/>
    </row>
    <row r="672" spans="1:10" ht="38.25">
      <c r="A672" s="79"/>
      <c r="B672" s="156" t="s">
        <v>396</v>
      </c>
      <c r="C672" s="156">
        <v>40</v>
      </c>
      <c r="D672" s="157">
        <v>5</v>
      </c>
      <c r="E672" s="157">
        <v>5</v>
      </c>
      <c r="F672" s="158" t="s">
        <v>635</v>
      </c>
      <c r="G672" s="159" t="s">
        <v>54</v>
      </c>
      <c r="H672" s="160">
        <v>29551.5</v>
      </c>
      <c r="I672" s="160">
        <v>26078.7</v>
      </c>
      <c r="J672" s="80"/>
    </row>
    <row r="673" spans="1:10">
      <c r="A673" s="79"/>
      <c r="B673" s="156" t="s">
        <v>64</v>
      </c>
      <c r="C673" s="156">
        <v>40</v>
      </c>
      <c r="D673" s="157">
        <v>5</v>
      </c>
      <c r="E673" s="157">
        <v>5</v>
      </c>
      <c r="F673" s="158" t="s">
        <v>635</v>
      </c>
      <c r="G673" s="159" t="s">
        <v>65</v>
      </c>
      <c r="H673" s="160">
        <f>H674</f>
        <v>2405.2999999999997</v>
      </c>
      <c r="I673" s="160">
        <f>I674</f>
        <v>2405.2999999999997</v>
      </c>
      <c r="J673" s="80"/>
    </row>
    <row r="674" spans="1:10">
      <c r="A674" s="79"/>
      <c r="B674" s="156" t="s">
        <v>381</v>
      </c>
      <c r="C674" s="156">
        <v>40</v>
      </c>
      <c r="D674" s="157">
        <v>5</v>
      </c>
      <c r="E674" s="157">
        <v>5</v>
      </c>
      <c r="F674" s="158" t="s">
        <v>635</v>
      </c>
      <c r="G674" s="159" t="s">
        <v>66</v>
      </c>
      <c r="H674" s="160">
        <f>H675+H676+H677</f>
        <v>2405.2999999999997</v>
      </c>
      <c r="I674" s="160">
        <f>I675+I676+I677</f>
        <v>2405.2999999999997</v>
      </c>
      <c r="J674" s="80"/>
    </row>
    <row r="675" spans="1:10" ht="25.5">
      <c r="A675" s="79"/>
      <c r="B675" s="156" t="s">
        <v>397</v>
      </c>
      <c r="C675" s="156">
        <v>40</v>
      </c>
      <c r="D675" s="157">
        <v>5</v>
      </c>
      <c r="E675" s="157">
        <v>5</v>
      </c>
      <c r="F675" s="158" t="s">
        <v>635</v>
      </c>
      <c r="G675" s="159" t="s">
        <v>179</v>
      </c>
      <c r="H675" s="160">
        <v>2003.6</v>
      </c>
      <c r="I675" s="160">
        <v>2003.6</v>
      </c>
      <c r="J675" s="80"/>
    </row>
    <row r="676" spans="1:10">
      <c r="A676" s="79"/>
      <c r="B676" s="156" t="s">
        <v>185</v>
      </c>
      <c r="C676" s="156">
        <v>40</v>
      </c>
      <c r="D676" s="157">
        <v>5</v>
      </c>
      <c r="E676" s="157">
        <v>5</v>
      </c>
      <c r="F676" s="158" t="s">
        <v>635</v>
      </c>
      <c r="G676" s="159" t="s">
        <v>67</v>
      </c>
      <c r="H676" s="160">
        <v>111.7</v>
      </c>
      <c r="I676" s="160">
        <v>111.7</v>
      </c>
      <c r="J676" s="80"/>
    </row>
    <row r="677" spans="1:10">
      <c r="A677" s="79"/>
      <c r="B677" s="156" t="s">
        <v>382</v>
      </c>
      <c r="C677" s="156">
        <v>40</v>
      </c>
      <c r="D677" s="157">
        <v>5</v>
      </c>
      <c r="E677" s="157">
        <v>5</v>
      </c>
      <c r="F677" s="158" t="s">
        <v>635</v>
      </c>
      <c r="G677" s="159" t="s">
        <v>383</v>
      </c>
      <c r="H677" s="160">
        <v>290</v>
      </c>
      <c r="I677" s="160">
        <v>290</v>
      </c>
      <c r="J677" s="80"/>
    </row>
    <row r="678" spans="1:10" ht="247.5" customHeight="1">
      <c r="A678" s="79"/>
      <c r="B678" s="156" t="s">
        <v>636</v>
      </c>
      <c r="C678" s="156">
        <v>40</v>
      </c>
      <c r="D678" s="157">
        <v>5</v>
      </c>
      <c r="E678" s="157">
        <v>5</v>
      </c>
      <c r="F678" s="158" t="s">
        <v>637</v>
      </c>
      <c r="G678" s="159" t="s">
        <v>372</v>
      </c>
      <c r="H678" s="160">
        <f t="shared" ref="H678:I681" si="58">H679</f>
        <v>4.9000000000000004</v>
      </c>
      <c r="I678" s="160">
        <f t="shared" si="58"/>
        <v>4.9000000000000004</v>
      </c>
      <c r="J678" s="80"/>
    </row>
    <row r="679" spans="1:10" ht="255" customHeight="1">
      <c r="A679" s="79"/>
      <c r="B679" s="156" t="s">
        <v>636</v>
      </c>
      <c r="C679" s="156">
        <v>40</v>
      </c>
      <c r="D679" s="157">
        <v>5</v>
      </c>
      <c r="E679" s="157">
        <v>5</v>
      </c>
      <c r="F679" s="158" t="s">
        <v>638</v>
      </c>
      <c r="G679" s="159" t="s">
        <v>372</v>
      </c>
      <c r="H679" s="160">
        <f t="shared" si="58"/>
        <v>4.9000000000000004</v>
      </c>
      <c r="I679" s="160">
        <f t="shared" si="58"/>
        <v>4.9000000000000004</v>
      </c>
      <c r="J679" s="80"/>
    </row>
    <row r="680" spans="1:10" ht="63.75">
      <c r="A680" s="79"/>
      <c r="B680" s="156" t="s">
        <v>50</v>
      </c>
      <c r="C680" s="156">
        <v>40</v>
      </c>
      <c r="D680" s="157">
        <v>5</v>
      </c>
      <c r="E680" s="157">
        <v>5</v>
      </c>
      <c r="F680" s="158" t="s">
        <v>638</v>
      </c>
      <c r="G680" s="159" t="s">
        <v>51</v>
      </c>
      <c r="H680" s="160">
        <f t="shared" si="58"/>
        <v>4.9000000000000004</v>
      </c>
      <c r="I680" s="160">
        <f t="shared" si="58"/>
        <v>4.9000000000000004</v>
      </c>
      <c r="J680" s="80"/>
    </row>
    <row r="681" spans="1:10" ht="25.5">
      <c r="A681" s="79"/>
      <c r="B681" s="156" t="s">
        <v>85</v>
      </c>
      <c r="C681" s="156">
        <v>40</v>
      </c>
      <c r="D681" s="157">
        <v>5</v>
      </c>
      <c r="E681" s="157">
        <v>5</v>
      </c>
      <c r="F681" s="158" t="s">
        <v>638</v>
      </c>
      <c r="G681" s="159" t="s">
        <v>86</v>
      </c>
      <c r="H681" s="160">
        <f t="shared" si="58"/>
        <v>4.9000000000000004</v>
      </c>
      <c r="I681" s="160">
        <f t="shared" si="58"/>
        <v>4.9000000000000004</v>
      </c>
      <c r="J681" s="80"/>
    </row>
    <row r="682" spans="1:10" ht="25.5">
      <c r="A682" s="79"/>
      <c r="B682" s="156" t="s">
        <v>378</v>
      </c>
      <c r="C682" s="156">
        <v>40</v>
      </c>
      <c r="D682" s="157">
        <v>5</v>
      </c>
      <c r="E682" s="157">
        <v>5</v>
      </c>
      <c r="F682" s="158" t="s">
        <v>638</v>
      </c>
      <c r="G682" s="159" t="s">
        <v>87</v>
      </c>
      <c r="H682" s="160">
        <v>4.9000000000000004</v>
      </c>
      <c r="I682" s="160">
        <v>4.9000000000000004</v>
      </c>
      <c r="J682" s="80"/>
    </row>
    <row r="683" spans="1:10" ht="51">
      <c r="A683" s="79"/>
      <c r="B683" s="156" t="s">
        <v>493</v>
      </c>
      <c r="C683" s="156">
        <v>40</v>
      </c>
      <c r="D683" s="157">
        <v>5</v>
      </c>
      <c r="E683" s="157">
        <v>5</v>
      </c>
      <c r="F683" s="158" t="s">
        <v>494</v>
      </c>
      <c r="G683" s="159" t="s">
        <v>372</v>
      </c>
      <c r="H683" s="160">
        <f>H684+H699</f>
        <v>21550.7</v>
      </c>
      <c r="I683" s="160">
        <f>I684+I699</f>
        <v>21449</v>
      </c>
      <c r="J683" s="160"/>
    </row>
    <row r="684" spans="1:10" ht="51">
      <c r="A684" s="79"/>
      <c r="B684" s="156" t="s">
        <v>495</v>
      </c>
      <c r="C684" s="156">
        <v>40</v>
      </c>
      <c r="D684" s="157">
        <v>5</v>
      </c>
      <c r="E684" s="157">
        <v>5</v>
      </c>
      <c r="F684" s="158" t="s">
        <v>496</v>
      </c>
      <c r="G684" s="159" t="s">
        <v>372</v>
      </c>
      <c r="H684" s="160">
        <f>H685</f>
        <v>21350.7</v>
      </c>
      <c r="I684" s="160">
        <f>I685</f>
        <v>21249</v>
      </c>
      <c r="J684" s="80"/>
    </row>
    <row r="685" spans="1:10" ht="25.5">
      <c r="A685" s="79"/>
      <c r="B685" s="156" t="s">
        <v>440</v>
      </c>
      <c r="C685" s="156">
        <v>40</v>
      </c>
      <c r="D685" s="157">
        <v>5</v>
      </c>
      <c r="E685" s="157">
        <v>5</v>
      </c>
      <c r="F685" s="158" t="s">
        <v>639</v>
      </c>
      <c r="G685" s="159" t="s">
        <v>372</v>
      </c>
      <c r="H685" s="160">
        <f>H686</f>
        <v>21350.7</v>
      </c>
      <c r="I685" s="160">
        <f>I686</f>
        <v>21249</v>
      </c>
      <c r="J685" s="80"/>
    </row>
    <row r="686" spans="1:10" ht="25.5">
      <c r="A686" s="79"/>
      <c r="B686" s="156" t="s">
        <v>440</v>
      </c>
      <c r="C686" s="156">
        <v>40</v>
      </c>
      <c r="D686" s="157">
        <v>5</v>
      </c>
      <c r="E686" s="157">
        <v>5</v>
      </c>
      <c r="F686" s="158" t="s">
        <v>640</v>
      </c>
      <c r="G686" s="159" t="s">
        <v>372</v>
      </c>
      <c r="H686" s="160">
        <f>H687+H692+H696</f>
        <v>21350.7</v>
      </c>
      <c r="I686" s="160">
        <f>I687+I692+I696</f>
        <v>21249</v>
      </c>
      <c r="J686" s="80"/>
    </row>
    <row r="687" spans="1:10" ht="63.75">
      <c r="A687" s="79"/>
      <c r="B687" s="156" t="s">
        <v>50</v>
      </c>
      <c r="C687" s="156">
        <v>40</v>
      </c>
      <c r="D687" s="157">
        <v>5</v>
      </c>
      <c r="E687" s="157">
        <v>5</v>
      </c>
      <c r="F687" s="158" t="s">
        <v>640</v>
      </c>
      <c r="G687" s="159" t="s">
        <v>51</v>
      </c>
      <c r="H687" s="160">
        <f>H688</f>
        <v>20071</v>
      </c>
      <c r="I687" s="160">
        <f>I688</f>
        <v>19973.7</v>
      </c>
      <c r="J687" s="80"/>
    </row>
    <row r="688" spans="1:10" ht="25.5">
      <c r="A688" s="79"/>
      <c r="B688" s="156" t="s">
        <v>60</v>
      </c>
      <c r="C688" s="156">
        <v>40</v>
      </c>
      <c r="D688" s="157">
        <v>5</v>
      </c>
      <c r="E688" s="157">
        <v>5</v>
      </c>
      <c r="F688" s="158" t="s">
        <v>640</v>
      </c>
      <c r="G688" s="159" t="s">
        <v>61</v>
      </c>
      <c r="H688" s="160">
        <f>H689+H690+H691</f>
        <v>20071</v>
      </c>
      <c r="I688" s="160">
        <f>I689+I690+I691</f>
        <v>19973.7</v>
      </c>
      <c r="J688" s="80"/>
    </row>
    <row r="689" spans="1:10">
      <c r="A689" s="79"/>
      <c r="B689" s="156" t="s">
        <v>443</v>
      </c>
      <c r="C689" s="156">
        <v>40</v>
      </c>
      <c r="D689" s="157">
        <v>5</v>
      </c>
      <c r="E689" s="157">
        <v>5</v>
      </c>
      <c r="F689" s="158" t="s">
        <v>640</v>
      </c>
      <c r="G689" s="159" t="s">
        <v>62</v>
      </c>
      <c r="H689" s="160">
        <v>15021.5</v>
      </c>
      <c r="I689" s="160">
        <v>14939.2</v>
      </c>
      <c r="J689" s="80"/>
    </row>
    <row r="690" spans="1:10" ht="25.5">
      <c r="A690" s="79"/>
      <c r="B690" s="156" t="s">
        <v>444</v>
      </c>
      <c r="C690" s="156">
        <v>40</v>
      </c>
      <c r="D690" s="157">
        <v>5</v>
      </c>
      <c r="E690" s="157">
        <v>5</v>
      </c>
      <c r="F690" s="158" t="s">
        <v>640</v>
      </c>
      <c r="G690" s="159" t="s">
        <v>63</v>
      </c>
      <c r="H690" s="160">
        <v>833.8</v>
      </c>
      <c r="I690" s="160">
        <v>833.8</v>
      </c>
      <c r="J690" s="80"/>
    </row>
    <row r="691" spans="1:10" ht="51">
      <c r="A691" s="79"/>
      <c r="B691" s="156" t="s">
        <v>445</v>
      </c>
      <c r="C691" s="156">
        <v>40</v>
      </c>
      <c r="D691" s="157">
        <v>5</v>
      </c>
      <c r="E691" s="157">
        <v>5</v>
      </c>
      <c r="F691" s="158" t="s">
        <v>640</v>
      </c>
      <c r="G691" s="159" t="s">
        <v>446</v>
      </c>
      <c r="H691" s="160">
        <v>4215.7</v>
      </c>
      <c r="I691" s="160">
        <v>4200.7</v>
      </c>
      <c r="J691" s="80"/>
    </row>
    <row r="692" spans="1:10" ht="25.5">
      <c r="A692" s="79"/>
      <c r="B692" s="156" t="s">
        <v>394</v>
      </c>
      <c r="C692" s="156">
        <v>40</v>
      </c>
      <c r="D692" s="157">
        <v>5</v>
      </c>
      <c r="E692" s="157">
        <v>5</v>
      </c>
      <c r="F692" s="158" t="s">
        <v>640</v>
      </c>
      <c r="G692" s="159" t="s">
        <v>52</v>
      </c>
      <c r="H692" s="160">
        <f>H693</f>
        <v>1266.7</v>
      </c>
      <c r="I692" s="160">
        <f>I693</f>
        <v>1262.3</v>
      </c>
      <c r="J692" s="80"/>
    </row>
    <row r="693" spans="1:10" ht="38.25">
      <c r="A693" s="79"/>
      <c r="B693" s="156" t="s">
        <v>91</v>
      </c>
      <c r="C693" s="156">
        <v>40</v>
      </c>
      <c r="D693" s="157">
        <v>5</v>
      </c>
      <c r="E693" s="157">
        <v>5</v>
      </c>
      <c r="F693" s="158" t="s">
        <v>640</v>
      </c>
      <c r="G693" s="159" t="s">
        <v>53</v>
      </c>
      <c r="H693" s="160">
        <f>H694+H695</f>
        <v>1266.7</v>
      </c>
      <c r="I693" s="160">
        <f>I694+I695</f>
        <v>1262.3</v>
      </c>
      <c r="J693" s="80"/>
    </row>
    <row r="694" spans="1:10" ht="25.5">
      <c r="A694" s="79"/>
      <c r="B694" s="156" t="s">
        <v>56</v>
      </c>
      <c r="C694" s="156">
        <v>40</v>
      </c>
      <c r="D694" s="157">
        <v>5</v>
      </c>
      <c r="E694" s="157">
        <v>5</v>
      </c>
      <c r="F694" s="158" t="s">
        <v>640</v>
      </c>
      <c r="G694" s="159" t="s">
        <v>55</v>
      </c>
      <c r="H694" s="160">
        <v>213.3</v>
      </c>
      <c r="I694" s="160">
        <v>209</v>
      </c>
      <c r="J694" s="80"/>
    </row>
    <row r="695" spans="1:10" ht="38.25">
      <c r="A695" s="79"/>
      <c r="B695" s="156" t="s">
        <v>396</v>
      </c>
      <c r="C695" s="156">
        <v>40</v>
      </c>
      <c r="D695" s="157">
        <v>5</v>
      </c>
      <c r="E695" s="157">
        <v>5</v>
      </c>
      <c r="F695" s="158" t="s">
        <v>640</v>
      </c>
      <c r="G695" s="159" t="s">
        <v>54</v>
      </c>
      <c r="H695" s="160">
        <v>1053.4000000000001</v>
      </c>
      <c r="I695" s="160">
        <v>1053.3</v>
      </c>
      <c r="J695" s="80"/>
    </row>
    <row r="696" spans="1:10">
      <c r="A696" s="79"/>
      <c r="B696" s="156" t="s">
        <v>64</v>
      </c>
      <c r="C696" s="156">
        <v>40</v>
      </c>
      <c r="D696" s="157">
        <v>5</v>
      </c>
      <c r="E696" s="157">
        <v>5</v>
      </c>
      <c r="F696" s="158" t="s">
        <v>640</v>
      </c>
      <c r="G696" s="159" t="s">
        <v>65</v>
      </c>
      <c r="H696" s="160">
        <f>H697</f>
        <v>13</v>
      </c>
      <c r="I696" s="160">
        <f>I697</f>
        <v>13</v>
      </c>
      <c r="J696" s="80"/>
    </row>
    <row r="697" spans="1:10">
      <c r="A697" s="79"/>
      <c r="B697" s="156" t="s">
        <v>381</v>
      </c>
      <c r="C697" s="156">
        <v>40</v>
      </c>
      <c r="D697" s="157">
        <v>5</v>
      </c>
      <c r="E697" s="157">
        <v>5</v>
      </c>
      <c r="F697" s="158" t="s">
        <v>640</v>
      </c>
      <c r="G697" s="159" t="s">
        <v>66</v>
      </c>
      <c r="H697" s="160">
        <f>H698</f>
        <v>13</v>
      </c>
      <c r="I697" s="160">
        <f>I698</f>
        <v>13</v>
      </c>
      <c r="J697" s="80"/>
    </row>
    <row r="698" spans="1:10">
      <c r="A698" s="79"/>
      <c r="B698" s="156" t="s">
        <v>185</v>
      </c>
      <c r="C698" s="156">
        <v>40</v>
      </c>
      <c r="D698" s="157">
        <v>5</v>
      </c>
      <c r="E698" s="157">
        <v>5</v>
      </c>
      <c r="F698" s="158" t="s">
        <v>640</v>
      </c>
      <c r="G698" s="159" t="s">
        <v>67</v>
      </c>
      <c r="H698" s="160">
        <v>13</v>
      </c>
      <c r="I698" s="160">
        <v>13</v>
      </c>
      <c r="J698" s="80"/>
    </row>
    <row r="699" spans="1:10" ht="38.25">
      <c r="A699" s="79"/>
      <c r="B699" s="156" t="s">
        <v>601</v>
      </c>
      <c r="C699" s="156">
        <v>40</v>
      </c>
      <c r="D699" s="157">
        <v>5</v>
      </c>
      <c r="E699" s="157">
        <v>5</v>
      </c>
      <c r="F699" s="158" t="s">
        <v>602</v>
      </c>
      <c r="G699" s="159" t="s">
        <v>372</v>
      </c>
      <c r="H699" s="160">
        <f t="shared" ref="H699:I703" si="59">H700</f>
        <v>200</v>
      </c>
      <c r="I699" s="160">
        <f t="shared" si="59"/>
        <v>200</v>
      </c>
      <c r="J699" s="80"/>
    </row>
    <row r="700" spans="1:10">
      <c r="A700" s="79"/>
      <c r="B700" s="156" t="s">
        <v>390</v>
      </c>
      <c r="C700" s="156">
        <v>40</v>
      </c>
      <c r="D700" s="157">
        <v>5</v>
      </c>
      <c r="E700" s="157">
        <v>5</v>
      </c>
      <c r="F700" s="158" t="s">
        <v>641</v>
      </c>
      <c r="G700" s="159" t="s">
        <v>372</v>
      </c>
      <c r="H700" s="160">
        <f t="shared" si="59"/>
        <v>200</v>
      </c>
      <c r="I700" s="160">
        <f t="shared" si="59"/>
        <v>200</v>
      </c>
      <c r="J700" s="80"/>
    </row>
    <row r="701" spans="1:10">
      <c r="A701" s="79"/>
      <c r="B701" s="156" t="s">
        <v>390</v>
      </c>
      <c r="C701" s="156">
        <v>40</v>
      </c>
      <c r="D701" s="157">
        <v>5</v>
      </c>
      <c r="E701" s="157">
        <v>5</v>
      </c>
      <c r="F701" s="158" t="s">
        <v>642</v>
      </c>
      <c r="G701" s="159" t="s">
        <v>372</v>
      </c>
      <c r="H701" s="160">
        <f t="shared" si="59"/>
        <v>200</v>
      </c>
      <c r="I701" s="160">
        <f t="shared" si="59"/>
        <v>200</v>
      </c>
      <c r="J701" s="80"/>
    </row>
    <row r="702" spans="1:10" ht="25.5">
      <c r="A702" s="79"/>
      <c r="B702" s="156" t="s">
        <v>394</v>
      </c>
      <c r="C702" s="156">
        <v>40</v>
      </c>
      <c r="D702" s="157">
        <v>5</v>
      </c>
      <c r="E702" s="157">
        <v>5</v>
      </c>
      <c r="F702" s="158" t="s">
        <v>642</v>
      </c>
      <c r="G702" s="159" t="s">
        <v>52</v>
      </c>
      <c r="H702" s="160">
        <f t="shared" si="59"/>
        <v>200</v>
      </c>
      <c r="I702" s="160">
        <f t="shared" si="59"/>
        <v>200</v>
      </c>
      <c r="J702" s="160"/>
    </row>
    <row r="703" spans="1:10" ht="38.25">
      <c r="A703" s="79"/>
      <c r="B703" s="156" t="s">
        <v>91</v>
      </c>
      <c r="C703" s="156">
        <v>40</v>
      </c>
      <c r="D703" s="157">
        <v>5</v>
      </c>
      <c r="E703" s="157">
        <v>5</v>
      </c>
      <c r="F703" s="158" t="s">
        <v>642</v>
      </c>
      <c r="G703" s="159" t="s">
        <v>53</v>
      </c>
      <c r="H703" s="160">
        <f t="shared" si="59"/>
        <v>200</v>
      </c>
      <c r="I703" s="160">
        <f t="shared" si="59"/>
        <v>200</v>
      </c>
      <c r="J703" s="80"/>
    </row>
    <row r="704" spans="1:10" ht="38.25">
      <c r="A704" s="79"/>
      <c r="B704" s="156" t="s">
        <v>396</v>
      </c>
      <c r="C704" s="156">
        <v>40</v>
      </c>
      <c r="D704" s="157">
        <v>5</v>
      </c>
      <c r="E704" s="157">
        <v>5</v>
      </c>
      <c r="F704" s="158" t="s">
        <v>642</v>
      </c>
      <c r="G704" s="159" t="s">
        <v>54</v>
      </c>
      <c r="H704" s="160">
        <v>200</v>
      </c>
      <c r="I704" s="160">
        <v>200</v>
      </c>
      <c r="J704" s="80"/>
    </row>
    <row r="705" spans="1:10">
      <c r="A705" s="79"/>
      <c r="B705" s="156" t="s">
        <v>180</v>
      </c>
      <c r="C705" s="156">
        <v>40</v>
      </c>
      <c r="D705" s="157">
        <v>6</v>
      </c>
      <c r="E705" s="157">
        <v>0</v>
      </c>
      <c r="F705" s="158" t="s">
        <v>371</v>
      </c>
      <c r="G705" s="159" t="s">
        <v>372</v>
      </c>
      <c r="H705" s="160">
        <f t="shared" ref="H705:I708" si="60">H706</f>
        <v>4321.5</v>
      </c>
      <c r="I705" s="160">
        <f t="shared" si="60"/>
        <v>4321.5</v>
      </c>
      <c r="J705" s="80">
        <f>I705/H705*100</f>
        <v>100</v>
      </c>
    </row>
    <row r="706" spans="1:10" ht="25.5">
      <c r="A706" s="79"/>
      <c r="B706" s="156" t="s">
        <v>181</v>
      </c>
      <c r="C706" s="156">
        <v>40</v>
      </c>
      <c r="D706" s="157">
        <v>6</v>
      </c>
      <c r="E706" s="157">
        <v>5</v>
      </c>
      <c r="F706" s="158" t="s">
        <v>371</v>
      </c>
      <c r="G706" s="159" t="s">
        <v>372</v>
      </c>
      <c r="H706" s="160">
        <f t="shared" si="60"/>
        <v>4321.5</v>
      </c>
      <c r="I706" s="160">
        <f t="shared" si="60"/>
        <v>4321.5</v>
      </c>
      <c r="J706" s="80">
        <f>I706/H706*100</f>
        <v>100</v>
      </c>
    </row>
    <row r="707" spans="1:10" ht="38.25">
      <c r="A707" s="79"/>
      <c r="B707" s="156" t="s">
        <v>643</v>
      </c>
      <c r="C707" s="156">
        <v>40</v>
      </c>
      <c r="D707" s="157">
        <v>6</v>
      </c>
      <c r="E707" s="157">
        <v>5</v>
      </c>
      <c r="F707" s="158" t="s">
        <v>644</v>
      </c>
      <c r="G707" s="159" t="s">
        <v>372</v>
      </c>
      <c r="H707" s="160">
        <f t="shared" si="60"/>
        <v>4321.5</v>
      </c>
      <c r="I707" s="160">
        <f t="shared" si="60"/>
        <v>4321.5</v>
      </c>
      <c r="J707" s="80"/>
    </row>
    <row r="708" spans="1:10">
      <c r="A708" s="79"/>
      <c r="B708" s="156" t="s">
        <v>390</v>
      </c>
      <c r="C708" s="156">
        <v>40</v>
      </c>
      <c r="D708" s="157">
        <v>6</v>
      </c>
      <c r="E708" s="157">
        <v>5</v>
      </c>
      <c r="F708" s="158" t="s">
        <v>645</v>
      </c>
      <c r="G708" s="159" t="s">
        <v>372</v>
      </c>
      <c r="H708" s="160">
        <f t="shared" si="60"/>
        <v>4321.5</v>
      </c>
      <c r="I708" s="160">
        <f t="shared" si="60"/>
        <v>4321.5</v>
      </c>
      <c r="J708" s="80"/>
    </row>
    <row r="709" spans="1:10">
      <c r="A709" s="79"/>
      <c r="B709" s="156" t="s">
        <v>390</v>
      </c>
      <c r="C709" s="156">
        <v>40</v>
      </c>
      <c r="D709" s="157">
        <v>6</v>
      </c>
      <c r="E709" s="157">
        <v>5</v>
      </c>
      <c r="F709" s="158" t="s">
        <v>646</v>
      </c>
      <c r="G709" s="159" t="s">
        <v>372</v>
      </c>
      <c r="H709" s="160">
        <f>H710+H713</f>
        <v>4321.5</v>
      </c>
      <c r="I709" s="160">
        <f>I710+I713</f>
        <v>4321.5</v>
      </c>
      <c r="J709" s="80"/>
    </row>
    <row r="710" spans="1:10" ht="25.5">
      <c r="A710" s="79"/>
      <c r="B710" s="156" t="s">
        <v>394</v>
      </c>
      <c r="C710" s="156">
        <v>40</v>
      </c>
      <c r="D710" s="157">
        <v>6</v>
      </c>
      <c r="E710" s="157">
        <v>5</v>
      </c>
      <c r="F710" s="158" t="s">
        <v>646</v>
      </c>
      <c r="G710" s="159" t="s">
        <v>52</v>
      </c>
      <c r="H710" s="160">
        <f>H711</f>
        <v>4303</v>
      </c>
      <c r="I710" s="160">
        <f>I711</f>
        <v>4303</v>
      </c>
      <c r="J710" s="80"/>
    </row>
    <row r="711" spans="1:10" ht="38.25">
      <c r="A711" s="79"/>
      <c r="B711" s="156" t="s">
        <v>91</v>
      </c>
      <c r="C711" s="156">
        <v>40</v>
      </c>
      <c r="D711" s="157">
        <v>6</v>
      </c>
      <c r="E711" s="157">
        <v>5</v>
      </c>
      <c r="F711" s="158" t="s">
        <v>646</v>
      </c>
      <c r="G711" s="159" t="s">
        <v>53</v>
      </c>
      <c r="H711" s="160">
        <f>H712</f>
        <v>4303</v>
      </c>
      <c r="I711" s="160">
        <f>I712</f>
        <v>4303</v>
      </c>
      <c r="J711" s="80"/>
    </row>
    <row r="712" spans="1:10" ht="38.25">
      <c r="A712" s="79"/>
      <c r="B712" s="156" t="s">
        <v>396</v>
      </c>
      <c r="C712" s="156">
        <v>40</v>
      </c>
      <c r="D712" s="157">
        <v>6</v>
      </c>
      <c r="E712" s="157">
        <v>5</v>
      </c>
      <c r="F712" s="158" t="s">
        <v>646</v>
      </c>
      <c r="G712" s="159" t="s">
        <v>54</v>
      </c>
      <c r="H712" s="160">
        <v>4303</v>
      </c>
      <c r="I712" s="160">
        <v>4303</v>
      </c>
      <c r="J712" s="80"/>
    </row>
    <row r="713" spans="1:10" ht="38.25">
      <c r="A713" s="79"/>
      <c r="B713" s="156" t="s">
        <v>75</v>
      </c>
      <c r="C713" s="156">
        <v>40</v>
      </c>
      <c r="D713" s="157">
        <v>6</v>
      </c>
      <c r="E713" s="157">
        <v>5</v>
      </c>
      <c r="F713" s="158" t="s">
        <v>646</v>
      </c>
      <c r="G713" s="159" t="s">
        <v>44</v>
      </c>
      <c r="H713" s="160">
        <f>H714+H716</f>
        <v>18.5</v>
      </c>
      <c r="I713" s="160">
        <f>I714+I716</f>
        <v>18.5</v>
      </c>
      <c r="J713" s="80"/>
    </row>
    <row r="714" spans="1:10">
      <c r="A714" s="79"/>
      <c r="B714" s="156" t="s">
        <v>46</v>
      </c>
      <c r="C714" s="156">
        <v>40</v>
      </c>
      <c r="D714" s="157">
        <v>6</v>
      </c>
      <c r="E714" s="157">
        <v>5</v>
      </c>
      <c r="F714" s="158" t="s">
        <v>646</v>
      </c>
      <c r="G714" s="159" t="s">
        <v>45</v>
      </c>
      <c r="H714" s="160">
        <f>H715</f>
        <v>3.5</v>
      </c>
      <c r="I714" s="160">
        <f>I715</f>
        <v>3.5</v>
      </c>
      <c r="J714" s="80"/>
    </row>
    <row r="715" spans="1:10" ht="25.5">
      <c r="A715" s="79"/>
      <c r="B715" s="156" t="s">
        <v>49</v>
      </c>
      <c r="C715" s="156">
        <v>40</v>
      </c>
      <c r="D715" s="157">
        <v>6</v>
      </c>
      <c r="E715" s="157">
        <v>5</v>
      </c>
      <c r="F715" s="158" t="s">
        <v>646</v>
      </c>
      <c r="G715" s="159" t="s">
        <v>43</v>
      </c>
      <c r="H715" s="160">
        <v>3.5</v>
      </c>
      <c r="I715" s="160">
        <v>3.5</v>
      </c>
      <c r="J715" s="80"/>
    </row>
    <row r="716" spans="1:10">
      <c r="A716" s="79"/>
      <c r="B716" s="156" t="s">
        <v>59</v>
      </c>
      <c r="C716" s="156">
        <v>40</v>
      </c>
      <c r="D716" s="157">
        <v>6</v>
      </c>
      <c r="E716" s="157">
        <v>5</v>
      </c>
      <c r="F716" s="158" t="s">
        <v>646</v>
      </c>
      <c r="G716" s="159" t="s">
        <v>57</v>
      </c>
      <c r="H716" s="160">
        <f>H717</f>
        <v>15</v>
      </c>
      <c r="I716" s="160">
        <f>I717</f>
        <v>15</v>
      </c>
      <c r="J716" s="80"/>
    </row>
    <row r="717" spans="1:10" ht="25.5">
      <c r="A717" s="79"/>
      <c r="B717" s="156" t="s">
        <v>73</v>
      </c>
      <c r="C717" s="156">
        <v>40</v>
      </c>
      <c r="D717" s="157">
        <v>6</v>
      </c>
      <c r="E717" s="157">
        <v>5</v>
      </c>
      <c r="F717" s="158" t="s">
        <v>646</v>
      </c>
      <c r="G717" s="159" t="s">
        <v>71</v>
      </c>
      <c r="H717" s="160">
        <v>15</v>
      </c>
      <c r="I717" s="160">
        <v>15</v>
      </c>
      <c r="J717" s="80"/>
    </row>
    <row r="718" spans="1:10">
      <c r="A718" s="79"/>
      <c r="B718" s="156" t="s">
        <v>25</v>
      </c>
      <c r="C718" s="156">
        <v>40</v>
      </c>
      <c r="D718" s="157">
        <v>7</v>
      </c>
      <c r="E718" s="157">
        <v>0</v>
      </c>
      <c r="F718" s="158" t="s">
        <v>371</v>
      </c>
      <c r="G718" s="159" t="s">
        <v>372</v>
      </c>
      <c r="H718" s="160">
        <f>H719+H730+H797+H846</f>
        <v>737688.2</v>
      </c>
      <c r="I718" s="160">
        <f>I719+I730+I797+I846</f>
        <v>720652.60000000009</v>
      </c>
      <c r="J718" s="80">
        <f>I718/H718*100</f>
        <v>97.690677443396837</v>
      </c>
    </row>
    <row r="719" spans="1:10">
      <c r="A719" s="79"/>
      <c r="B719" s="156" t="s">
        <v>128</v>
      </c>
      <c r="C719" s="156">
        <v>40</v>
      </c>
      <c r="D719" s="157">
        <v>7</v>
      </c>
      <c r="E719" s="157">
        <v>1</v>
      </c>
      <c r="F719" s="158" t="s">
        <v>371</v>
      </c>
      <c r="G719" s="159" t="s">
        <v>372</v>
      </c>
      <c r="H719" s="160">
        <f t="shared" ref="H719:I722" si="61">H720</f>
        <v>100804.2</v>
      </c>
      <c r="I719" s="160">
        <f t="shared" si="61"/>
        <v>84469.4</v>
      </c>
      <c r="J719" s="80">
        <f>I719/H719*100</f>
        <v>83.795516456655577</v>
      </c>
    </row>
    <row r="720" spans="1:10" ht="33" customHeight="1">
      <c r="A720" s="79"/>
      <c r="B720" s="156" t="s">
        <v>129</v>
      </c>
      <c r="C720" s="156">
        <v>40</v>
      </c>
      <c r="D720" s="157">
        <v>7</v>
      </c>
      <c r="E720" s="157">
        <v>1</v>
      </c>
      <c r="F720" s="158" t="s">
        <v>647</v>
      </c>
      <c r="G720" s="159" t="s">
        <v>372</v>
      </c>
      <c r="H720" s="160">
        <f t="shared" si="61"/>
        <v>100804.2</v>
      </c>
      <c r="I720" s="160">
        <f t="shared" si="61"/>
        <v>84469.4</v>
      </c>
      <c r="J720" s="80"/>
    </row>
    <row r="721" spans="1:10" ht="25.5">
      <c r="A721" s="79"/>
      <c r="B721" s="156" t="s">
        <v>648</v>
      </c>
      <c r="C721" s="156">
        <v>40</v>
      </c>
      <c r="D721" s="157">
        <v>7</v>
      </c>
      <c r="E721" s="157">
        <v>1</v>
      </c>
      <c r="F721" s="158" t="s">
        <v>649</v>
      </c>
      <c r="G721" s="159" t="s">
        <v>372</v>
      </c>
      <c r="H721" s="160">
        <f t="shared" si="61"/>
        <v>100804.2</v>
      </c>
      <c r="I721" s="160">
        <f t="shared" si="61"/>
        <v>84469.4</v>
      </c>
      <c r="J721" s="80"/>
    </row>
    <row r="722" spans="1:10">
      <c r="A722" s="79"/>
      <c r="B722" s="156" t="s">
        <v>390</v>
      </c>
      <c r="C722" s="156">
        <v>40</v>
      </c>
      <c r="D722" s="157">
        <v>7</v>
      </c>
      <c r="E722" s="157">
        <v>1</v>
      </c>
      <c r="F722" s="158" t="s">
        <v>650</v>
      </c>
      <c r="G722" s="159" t="s">
        <v>372</v>
      </c>
      <c r="H722" s="160">
        <f t="shared" si="61"/>
        <v>100804.2</v>
      </c>
      <c r="I722" s="160">
        <f t="shared" si="61"/>
        <v>84469.4</v>
      </c>
      <c r="J722" s="80"/>
    </row>
    <row r="723" spans="1:10">
      <c r="A723" s="79"/>
      <c r="B723" s="156" t="s">
        <v>390</v>
      </c>
      <c r="C723" s="156">
        <v>40</v>
      </c>
      <c r="D723" s="157">
        <v>7</v>
      </c>
      <c r="E723" s="157">
        <v>1</v>
      </c>
      <c r="F723" s="158" t="s">
        <v>651</v>
      </c>
      <c r="G723" s="159" t="s">
        <v>372</v>
      </c>
      <c r="H723" s="160">
        <f>H724+H727</f>
        <v>100804.2</v>
      </c>
      <c r="I723" s="160">
        <f>I724+I727</f>
        <v>84469.4</v>
      </c>
      <c r="J723" s="80"/>
    </row>
    <row r="724" spans="1:10" ht="25.5">
      <c r="A724" s="79"/>
      <c r="B724" s="156" t="s">
        <v>394</v>
      </c>
      <c r="C724" s="156">
        <v>40</v>
      </c>
      <c r="D724" s="157">
        <v>7</v>
      </c>
      <c r="E724" s="157">
        <v>1</v>
      </c>
      <c r="F724" s="158" t="s">
        <v>651</v>
      </c>
      <c r="G724" s="159" t="s">
        <v>52</v>
      </c>
      <c r="H724" s="160">
        <f>H725</f>
        <v>93704.2</v>
      </c>
      <c r="I724" s="160">
        <f>I725</f>
        <v>83778.7</v>
      </c>
      <c r="J724" s="80"/>
    </row>
    <row r="725" spans="1:10" ht="38.25">
      <c r="A725" s="79"/>
      <c r="B725" s="156" t="s">
        <v>91</v>
      </c>
      <c r="C725" s="156">
        <v>40</v>
      </c>
      <c r="D725" s="157">
        <v>7</v>
      </c>
      <c r="E725" s="157">
        <v>1</v>
      </c>
      <c r="F725" s="158" t="s">
        <v>651</v>
      </c>
      <c r="G725" s="159" t="s">
        <v>53</v>
      </c>
      <c r="H725" s="160">
        <f>H726</f>
        <v>93704.2</v>
      </c>
      <c r="I725" s="160">
        <f>I726</f>
        <v>83778.7</v>
      </c>
      <c r="J725" s="80"/>
    </row>
    <row r="726" spans="1:10" ht="38.25">
      <c r="A726" s="79"/>
      <c r="B726" s="156" t="s">
        <v>652</v>
      </c>
      <c r="C726" s="156">
        <v>40</v>
      </c>
      <c r="D726" s="157">
        <v>7</v>
      </c>
      <c r="E726" s="157">
        <v>1</v>
      </c>
      <c r="F726" s="158" t="s">
        <v>651</v>
      </c>
      <c r="G726" s="159" t="s">
        <v>172</v>
      </c>
      <c r="H726" s="160">
        <v>93704.2</v>
      </c>
      <c r="I726" s="160">
        <v>83778.7</v>
      </c>
      <c r="J726" s="80"/>
    </row>
    <row r="727" spans="1:10" ht="38.25">
      <c r="A727" s="79"/>
      <c r="B727" s="156" t="s">
        <v>426</v>
      </c>
      <c r="C727" s="156">
        <v>40</v>
      </c>
      <c r="D727" s="157">
        <v>7</v>
      </c>
      <c r="E727" s="157">
        <v>1</v>
      </c>
      <c r="F727" s="158" t="s">
        <v>651</v>
      </c>
      <c r="G727" s="159" t="s">
        <v>68</v>
      </c>
      <c r="H727" s="160">
        <f>H728</f>
        <v>7100</v>
      </c>
      <c r="I727" s="160">
        <f>I728</f>
        <v>690.7</v>
      </c>
      <c r="J727" s="80"/>
    </row>
    <row r="728" spans="1:10">
      <c r="A728" s="79"/>
      <c r="B728" s="156" t="s">
        <v>31</v>
      </c>
      <c r="C728" s="156">
        <v>40</v>
      </c>
      <c r="D728" s="157">
        <v>7</v>
      </c>
      <c r="E728" s="157">
        <v>1</v>
      </c>
      <c r="F728" s="158" t="s">
        <v>651</v>
      </c>
      <c r="G728" s="159" t="s">
        <v>69</v>
      </c>
      <c r="H728" s="160">
        <f>H729</f>
        <v>7100</v>
      </c>
      <c r="I728" s="160">
        <f>I729</f>
        <v>690.7</v>
      </c>
      <c r="J728" s="80"/>
    </row>
    <row r="729" spans="1:10" ht="38.25">
      <c r="A729" s="79"/>
      <c r="B729" s="156" t="s">
        <v>76</v>
      </c>
      <c r="C729" s="156">
        <v>40</v>
      </c>
      <c r="D729" s="157">
        <v>7</v>
      </c>
      <c r="E729" s="157">
        <v>1</v>
      </c>
      <c r="F729" s="158" t="s">
        <v>651</v>
      </c>
      <c r="G729" s="159" t="s">
        <v>77</v>
      </c>
      <c r="H729" s="160">
        <v>7100</v>
      </c>
      <c r="I729" s="160">
        <v>690.7</v>
      </c>
      <c r="J729" s="80"/>
    </row>
    <row r="730" spans="1:10">
      <c r="A730" s="79"/>
      <c r="B730" s="156" t="s">
        <v>26</v>
      </c>
      <c r="C730" s="156">
        <v>40</v>
      </c>
      <c r="D730" s="157">
        <v>7</v>
      </c>
      <c r="E730" s="157">
        <v>2</v>
      </c>
      <c r="F730" s="158" t="s">
        <v>371</v>
      </c>
      <c r="G730" s="159" t="s">
        <v>372</v>
      </c>
      <c r="H730" s="160">
        <f>H731+H738+H776+H792</f>
        <v>183594.4</v>
      </c>
      <c r="I730" s="160">
        <f>I731+I738+I776+I792</f>
        <v>182893.6</v>
      </c>
      <c r="J730" s="80">
        <f>I730/H730*100</f>
        <v>99.618289010993806</v>
      </c>
    </row>
    <row r="731" spans="1:10" ht="30" customHeight="1">
      <c r="A731" s="79"/>
      <c r="B731" s="156" t="s">
        <v>129</v>
      </c>
      <c r="C731" s="156">
        <v>40</v>
      </c>
      <c r="D731" s="157">
        <v>7</v>
      </c>
      <c r="E731" s="157">
        <v>2</v>
      </c>
      <c r="F731" s="158" t="s">
        <v>647</v>
      </c>
      <c r="G731" s="159" t="s">
        <v>372</v>
      </c>
      <c r="H731" s="160">
        <f t="shared" ref="H731:I736" si="62">H732</f>
        <v>2676.8</v>
      </c>
      <c r="I731" s="160">
        <f t="shared" si="62"/>
        <v>2010.7</v>
      </c>
      <c r="J731" s="80"/>
    </row>
    <row r="732" spans="1:10" ht="25.5">
      <c r="A732" s="79"/>
      <c r="B732" s="156" t="s">
        <v>648</v>
      </c>
      <c r="C732" s="156">
        <v>40</v>
      </c>
      <c r="D732" s="157">
        <v>7</v>
      </c>
      <c r="E732" s="157">
        <v>2</v>
      </c>
      <c r="F732" s="158" t="s">
        <v>649</v>
      </c>
      <c r="G732" s="159" t="s">
        <v>372</v>
      </c>
      <c r="H732" s="160">
        <f t="shared" si="62"/>
        <v>2676.8</v>
      </c>
      <c r="I732" s="160">
        <f t="shared" si="62"/>
        <v>2010.7</v>
      </c>
      <c r="J732" s="80"/>
    </row>
    <row r="733" spans="1:10">
      <c r="A733" s="79"/>
      <c r="B733" s="156" t="s">
        <v>390</v>
      </c>
      <c r="C733" s="156">
        <v>40</v>
      </c>
      <c r="D733" s="157">
        <v>7</v>
      </c>
      <c r="E733" s="157">
        <v>2</v>
      </c>
      <c r="F733" s="158" t="s">
        <v>650</v>
      </c>
      <c r="G733" s="159" t="s">
        <v>372</v>
      </c>
      <c r="H733" s="160">
        <f t="shared" si="62"/>
        <v>2676.8</v>
      </c>
      <c r="I733" s="160">
        <f t="shared" si="62"/>
        <v>2010.7</v>
      </c>
      <c r="J733" s="80"/>
    </row>
    <row r="734" spans="1:10">
      <c r="A734" s="79"/>
      <c r="B734" s="156" t="s">
        <v>390</v>
      </c>
      <c r="C734" s="156">
        <v>40</v>
      </c>
      <c r="D734" s="157">
        <v>7</v>
      </c>
      <c r="E734" s="157">
        <v>2</v>
      </c>
      <c r="F734" s="158" t="s">
        <v>651</v>
      </c>
      <c r="G734" s="159" t="s">
        <v>372</v>
      </c>
      <c r="H734" s="160">
        <f t="shared" si="62"/>
        <v>2676.8</v>
      </c>
      <c r="I734" s="160">
        <f t="shared" si="62"/>
        <v>2010.7</v>
      </c>
      <c r="J734" s="80"/>
    </row>
    <row r="735" spans="1:10" ht="25.5">
      <c r="A735" s="79"/>
      <c r="B735" s="156" t="s">
        <v>394</v>
      </c>
      <c r="C735" s="156">
        <v>40</v>
      </c>
      <c r="D735" s="157">
        <v>7</v>
      </c>
      <c r="E735" s="157">
        <v>2</v>
      </c>
      <c r="F735" s="158" t="s">
        <v>651</v>
      </c>
      <c r="G735" s="159" t="s">
        <v>52</v>
      </c>
      <c r="H735" s="160">
        <f t="shared" si="62"/>
        <v>2676.8</v>
      </c>
      <c r="I735" s="160">
        <f t="shared" si="62"/>
        <v>2010.7</v>
      </c>
      <c r="J735" s="80"/>
    </row>
    <row r="736" spans="1:10" ht="38.25">
      <c r="A736" s="79"/>
      <c r="B736" s="156" t="s">
        <v>91</v>
      </c>
      <c r="C736" s="156">
        <v>40</v>
      </c>
      <c r="D736" s="157">
        <v>7</v>
      </c>
      <c r="E736" s="157">
        <v>2</v>
      </c>
      <c r="F736" s="158" t="s">
        <v>651</v>
      </c>
      <c r="G736" s="159" t="s">
        <v>53</v>
      </c>
      <c r="H736" s="160">
        <f t="shared" si="62"/>
        <v>2676.8</v>
      </c>
      <c r="I736" s="160">
        <f t="shared" si="62"/>
        <v>2010.7</v>
      </c>
      <c r="J736" s="80"/>
    </row>
    <row r="737" spans="1:10" ht="38.25">
      <c r="A737" s="79"/>
      <c r="B737" s="156" t="s">
        <v>652</v>
      </c>
      <c r="C737" s="156">
        <v>40</v>
      </c>
      <c r="D737" s="157">
        <v>7</v>
      </c>
      <c r="E737" s="157">
        <v>2</v>
      </c>
      <c r="F737" s="158" t="s">
        <v>651</v>
      </c>
      <c r="G737" s="159" t="s">
        <v>172</v>
      </c>
      <c r="H737" s="160">
        <v>2676.8</v>
      </c>
      <c r="I737" s="160">
        <v>2010.7</v>
      </c>
      <c r="J737" s="80"/>
    </row>
    <row r="738" spans="1:10" ht="25.5">
      <c r="A738" s="79"/>
      <c r="B738" s="156" t="s">
        <v>80</v>
      </c>
      <c r="C738" s="156">
        <v>40</v>
      </c>
      <c r="D738" s="157">
        <v>7</v>
      </c>
      <c r="E738" s="157">
        <v>2</v>
      </c>
      <c r="F738" s="158" t="s">
        <v>653</v>
      </c>
      <c r="G738" s="159" t="s">
        <v>372</v>
      </c>
      <c r="H738" s="160">
        <f>H739</f>
        <v>66172</v>
      </c>
      <c r="I738" s="160">
        <f>I739</f>
        <v>66143.900000000009</v>
      </c>
      <c r="J738" s="80"/>
    </row>
    <row r="739" spans="1:10">
      <c r="A739" s="79"/>
      <c r="B739" s="156" t="s">
        <v>654</v>
      </c>
      <c r="C739" s="156">
        <v>40</v>
      </c>
      <c r="D739" s="157">
        <v>7</v>
      </c>
      <c r="E739" s="157">
        <v>2</v>
      </c>
      <c r="F739" s="158" t="s">
        <v>655</v>
      </c>
      <c r="G739" s="159" t="s">
        <v>372</v>
      </c>
      <c r="H739" s="160">
        <f>H740+H757+H766+H771</f>
        <v>66172</v>
      </c>
      <c r="I739" s="160">
        <f>I740+I757+I766+I771</f>
        <v>66143.900000000009</v>
      </c>
      <c r="J739" s="80"/>
    </row>
    <row r="740" spans="1:10" ht="38.25">
      <c r="A740" s="79"/>
      <c r="B740" s="156" t="s">
        <v>656</v>
      </c>
      <c r="C740" s="156">
        <v>40</v>
      </c>
      <c r="D740" s="157">
        <v>7</v>
      </c>
      <c r="E740" s="157">
        <v>2</v>
      </c>
      <c r="F740" s="158" t="s">
        <v>657</v>
      </c>
      <c r="G740" s="159" t="s">
        <v>372</v>
      </c>
      <c r="H740" s="160">
        <f>H741+H745+H749+H753</f>
        <v>3836.2</v>
      </c>
      <c r="I740" s="160">
        <f>I741+I745+I749+I753</f>
        <v>3808.1</v>
      </c>
      <c r="J740" s="80"/>
    </row>
    <row r="741" spans="1:10">
      <c r="A741" s="79"/>
      <c r="B741" s="156" t="s">
        <v>390</v>
      </c>
      <c r="C741" s="156">
        <v>40</v>
      </c>
      <c r="D741" s="157">
        <v>7</v>
      </c>
      <c r="E741" s="157">
        <v>2</v>
      </c>
      <c r="F741" s="158" t="s">
        <v>658</v>
      </c>
      <c r="G741" s="159" t="s">
        <v>372</v>
      </c>
      <c r="H741" s="160">
        <f t="shared" ref="H741:I743" si="63">H742</f>
        <v>3305</v>
      </c>
      <c r="I741" s="160">
        <f t="shared" si="63"/>
        <v>3276.9</v>
      </c>
      <c r="J741" s="80"/>
    </row>
    <row r="742" spans="1:10" ht="38.25">
      <c r="A742" s="79"/>
      <c r="B742" s="156" t="s">
        <v>75</v>
      </c>
      <c r="C742" s="156">
        <v>40</v>
      </c>
      <c r="D742" s="157">
        <v>7</v>
      </c>
      <c r="E742" s="157">
        <v>2</v>
      </c>
      <c r="F742" s="158" t="s">
        <v>658</v>
      </c>
      <c r="G742" s="159" t="s">
        <v>44</v>
      </c>
      <c r="H742" s="160">
        <f t="shared" si="63"/>
        <v>3305</v>
      </c>
      <c r="I742" s="160">
        <f t="shared" si="63"/>
        <v>3276.9</v>
      </c>
      <c r="J742" s="80"/>
    </row>
    <row r="743" spans="1:10">
      <c r="A743" s="79"/>
      <c r="B743" s="156" t="s">
        <v>46</v>
      </c>
      <c r="C743" s="156">
        <v>40</v>
      </c>
      <c r="D743" s="157">
        <v>7</v>
      </c>
      <c r="E743" s="157">
        <v>2</v>
      </c>
      <c r="F743" s="158" t="s">
        <v>658</v>
      </c>
      <c r="G743" s="159" t="s">
        <v>45</v>
      </c>
      <c r="H743" s="160">
        <f t="shared" si="63"/>
        <v>3305</v>
      </c>
      <c r="I743" s="160">
        <f t="shared" si="63"/>
        <v>3276.9</v>
      </c>
      <c r="J743" s="80"/>
    </row>
    <row r="744" spans="1:10" ht="25.5">
      <c r="A744" s="79"/>
      <c r="B744" s="156" t="s">
        <v>49</v>
      </c>
      <c r="C744" s="156">
        <v>40</v>
      </c>
      <c r="D744" s="157">
        <v>7</v>
      </c>
      <c r="E744" s="157">
        <v>2</v>
      </c>
      <c r="F744" s="158" t="s">
        <v>658</v>
      </c>
      <c r="G744" s="159" t="s">
        <v>43</v>
      </c>
      <c r="H744" s="160">
        <v>3305</v>
      </c>
      <c r="I744" s="160">
        <v>3276.9</v>
      </c>
      <c r="J744" s="80"/>
    </row>
    <row r="745" spans="1:10" ht="134.25" customHeight="1">
      <c r="A745" s="79"/>
      <c r="B745" s="156" t="s">
        <v>659</v>
      </c>
      <c r="C745" s="156">
        <v>40</v>
      </c>
      <c r="D745" s="157">
        <v>7</v>
      </c>
      <c r="E745" s="157">
        <v>2</v>
      </c>
      <c r="F745" s="158" t="s">
        <v>660</v>
      </c>
      <c r="G745" s="159" t="s">
        <v>372</v>
      </c>
      <c r="H745" s="160">
        <f t="shared" ref="H745:I747" si="64">H746</f>
        <v>366.5</v>
      </c>
      <c r="I745" s="160">
        <f t="shared" si="64"/>
        <v>366.5</v>
      </c>
      <c r="J745" s="80"/>
    </row>
    <row r="746" spans="1:10" ht="38.25">
      <c r="A746" s="79"/>
      <c r="B746" s="156" t="s">
        <v>75</v>
      </c>
      <c r="C746" s="156">
        <v>40</v>
      </c>
      <c r="D746" s="157">
        <v>7</v>
      </c>
      <c r="E746" s="157">
        <v>2</v>
      </c>
      <c r="F746" s="158" t="s">
        <v>660</v>
      </c>
      <c r="G746" s="159" t="s">
        <v>44</v>
      </c>
      <c r="H746" s="160">
        <f t="shared" si="64"/>
        <v>366.5</v>
      </c>
      <c r="I746" s="160">
        <f t="shared" si="64"/>
        <v>366.5</v>
      </c>
      <c r="J746" s="80"/>
    </row>
    <row r="747" spans="1:10">
      <c r="A747" s="79"/>
      <c r="B747" s="156" t="s">
        <v>46</v>
      </c>
      <c r="C747" s="156">
        <v>40</v>
      </c>
      <c r="D747" s="157">
        <v>7</v>
      </c>
      <c r="E747" s="157">
        <v>2</v>
      </c>
      <c r="F747" s="158" t="s">
        <v>660</v>
      </c>
      <c r="G747" s="159" t="s">
        <v>45</v>
      </c>
      <c r="H747" s="160">
        <f t="shared" si="64"/>
        <v>366.5</v>
      </c>
      <c r="I747" s="160">
        <f t="shared" si="64"/>
        <v>366.5</v>
      </c>
      <c r="J747" s="80"/>
    </row>
    <row r="748" spans="1:10" ht="63.75">
      <c r="A748" s="79"/>
      <c r="B748" s="156" t="s">
        <v>47</v>
      </c>
      <c r="C748" s="156">
        <v>40</v>
      </c>
      <c r="D748" s="157">
        <v>7</v>
      </c>
      <c r="E748" s="157">
        <v>2</v>
      </c>
      <c r="F748" s="158" t="s">
        <v>660</v>
      </c>
      <c r="G748" s="159" t="s">
        <v>48</v>
      </c>
      <c r="H748" s="160">
        <v>366.5</v>
      </c>
      <c r="I748" s="160">
        <v>366.5</v>
      </c>
      <c r="J748" s="80"/>
    </row>
    <row r="749" spans="1:10" ht="48.75" customHeight="1">
      <c r="A749" s="79"/>
      <c r="B749" s="156" t="s">
        <v>661</v>
      </c>
      <c r="C749" s="156">
        <v>40</v>
      </c>
      <c r="D749" s="157">
        <v>7</v>
      </c>
      <c r="E749" s="157">
        <v>2</v>
      </c>
      <c r="F749" s="158" t="s">
        <v>662</v>
      </c>
      <c r="G749" s="159" t="s">
        <v>372</v>
      </c>
      <c r="H749" s="160">
        <f t="shared" ref="H749:I751" si="65">H750</f>
        <v>100</v>
      </c>
      <c r="I749" s="160">
        <f t="shared" si="65"/>
        <v>100</v>
      </c>
      <c r="J749" s="80"/>
    </row>
    <row r="750" spans="1:10" ht="38.25">
      <c r="A750" s="79"/>
      <c r="B750" s="156" t="s">
        <v>75</v>
      </c>
      <c r="C750" s="156">
        <v>40</v>
      </c>
      <c r="D750" s="157">
        <v>7</v>
      </c>
      <c r="E750" s="157">
        <v>2</v>
      </c>
      <c r="F750" s="158" t="s">
        <v>662</v>
      </c>
      <c r="G750" s="159" t="s">
        <v>44</v>
      </c>
      <c r="H750" s="160">
        <f t="shared" si="65"/>
        <v>100</v>
      </c>
      <c r="I750" s="160">
        <f t="shared" si="65"/>
        <v>100</v>
      </c>
      <c r="J750" s="80"/>
    </row>
    <row r="751" spans="1:10">
      <c r="A751" s="79"/>
      <c r="B751" s="156" t="s">
        <v>46</v>
      </c>
      <c r="C751" s="156">
        <v>40</v>
      </c>
      <c r="D751" s="157">
        <v>7</v>
      </c>
      <c r="E751" s="157">
        <v>2</v>
      </c>
      <c r="F751" s="158" t="s">
        <v>662</v>
      </c>
      <c r="G751" s="159" t="s">
        <v>45</v>
      </c>
      <c r="H751" s="160">
        <f t="shared" si="65"/>
        <v>100</v>
      </c>
      <c r="I751" s="160">
        <f t="shared" si="65"/>
        <v>100</v>
      </c>
      <c r="J751" s="80"/>
    </row>
    <row r="752" spans="1:10" ht="25.5">
      <c r="A752" s="79"/>
      <c r="B752" s="156" t="s">
        <v>49</v>
      </c>
      <c r="C752" s="156">
        <v>40</v>
      </c>
      <c r="D752" s="157">
        <v>7</v>
      </c>
      <c r="E752" s="157">
        <v>2</v>
      </c>
      <c r="F752" s="158" t="s">
        <v>662</v>
      </c>
      <c r="G752" s="159" t="s">
        <v>43</v>
      </c>
      <c r="H752" s="160">
        <v>100</v>
      </c>
      <c r="I752" s="160">
        <v>100</v>
      </c>
      <c r="J752" s="80"/>
    </row>
    <row r="753" spans="1:10" ht="149.25" customHeight="1">
      <c r="A753" s="79"/>
      <c r="B753" s="156" t="s">
        <v>663</v>
      </c>
      <c r="C753" s="156">
        <v>40</v>
      </c>
      <c r="D753" s="157">
        <v>7</v>
      </c>
      <c r="E753" s="157">
        <v>2</v>
      </c>
      <c r="F753" s="158" t="s">
        <v>664</v>
      </c>
      <c r="G753" s="159" t="s">
        <v>372</v>
      </c>
      <c r="H753" s="160">
        <f t="shared" ref="H753:I755" si="66">H754</f>
        <v>64.7</v>
      </c>
      <c r="I753" s="160">
        <f t="shared" si="66"/>
        <v>64.7</v>
      </c>
      <c r="J753" s="80"/>
    </row>
    <row r="754" spans="1:10" ht="38.25">
      <c r="A754" s="79"/>
      <c r="B754" s="156" t="s">
        <v>75</v>
      </c>
      <c r="C754" s="156">
        <v>40</v>
      </c>
      <c r="D754" s="157">
        <v>7</v>
      </c>
      <c r="E754" s="157">
        <v>2</v>
      </c>
      <c r="F754" s="158" t="s">
        <v>664</v>
      </c>
      <c r="G754" s="159" t="s">
        <v>44</v>
      </c>
      <c r="H754" s="160">
        <f t="shared" si="66"/>
        <v>64.7</v>
      </c>
      <c r="I754" s="160">
        <f t="shared" si="66"/>
        <v>64.7</v>
      </c>
      <c r="J754" s="80"/>
    </row>
    <row r="755" spans="1:10">
      <c r="A755" s="79"/>
      <c r="B755" s="156" t="s">
        <v>46</v>
      </c>
      <c r="C755" s="156">
        <v>40</v>
      </c>
      <c r="D755" s="157">
        <v>7</v>
      </c>
      <c r="E755" s="157">
        <v>2</v>
      </c>
      <c r="F755" s="158" t="s">
        <v>664</v>
      </c>
      <c r="G755" s="159" t="s">
        <v>45</v>
      </c>
      <c r="H755" s="160">
        <f t="shared" si="66"/>
        <v>64.7</v>
      </c>
      <c r="I755" s="160">
        <f t="shared" si="66"/>
        <v>64.7</v>
      </c>
      <c r="J755" s="80"/>
    </row>
    <row r="756" spans="1:10" ht="63.75">
      <c r="A756" s="79"/>
      <c r="B756" s="156" t="s">
        <v>47</v>
      </c>
      <c r="C756" s="156">
        <v>40</v>
      </c>
      <c r="D756" s="157">
        <v>7</v>
      </c>
      <c r="E756" s="157">
        <v>2</v>
      </c>
      <c r="F756" s="158" t="s">
        <v>664</v>
      </c>
      <c r="G756" s="159" t="s">
        <v>48</v>
      </c>
      <c r="H756" s="160">
        <v>64.7</v>
      </c>
      <c r="I756" s="160">
        <v>64.7</v>
      </c>
      <c r="J756" s="80"/>
    </row>
    <row r="757" spans="1:10" ht="38.25">
      <c r="A757" s="79"/>
      <c r="B757" s="156" t="s">
        <v>665</v>
      </c>
      <c r="C757" s="156">
        <v>40</v>
      </c>
      <c r="D757" s="157">
        <v>7</v>
      </c>
      <c r="E757" s="157">
        <v>2</v>
      </c>
      <c r="F757" s="158" t="s">
        <v>666</v>
      </c>
      <c r="G757" s="159" t="s">
        <v>372</v>
      </c>
      <c r="H757" s="160">
        <f>H758+H762</f>
        <v>62135.8</v>
      </c>
      <c r="I757" s="160">
        <f>I758+I762</f>
        <v>62135.8</v>
      </c>
      <c r="J757" s="80"/>
    </row>
    <row r="758" spans="1:10" ht="25.5">
      <c r="A758" s="79"/>
      <c r="B758" s="156" t="s">
        <v>440</v>
      </c>
      <c r="C758" s="156">
        <v>40</v>
      </c>
      <c r="D758" s="157">
        <v>7</v>
      </c>
      <c r="E758" s="157">
        <v>2</v>
      </c>
      <c r="F758" s="158" t="s">
        <v>667</v>
      </c>
      <c r="G758" s="159" t="s">
        <v>372</v>
      </c>
      <c r="H758" s="160">
        <f t="shared" ref="H758:I760" si="67">H759</f>
        <v>60063.8</v>
      </c>
      <c r="I758" s="160">
        <f t="shared" si="67"/>
        <v>60063.8</v>
      </c>
      <c r="J758" s="80"/>
    </row>
    <row r="759" spans="1:10" ht="38.25">
      <c r="A759" s="79"/>
      <c r="B759" s="156" t="s">
        <v>75</v>
      </c>
      <c r="C759" s="156">
        <v>40</v>
      </c>
      <c r="D759" s="157">
        <v>7</v>
      </c>
      <c r="E759" s="157">
        <v>2</v>
      </c>
      <c r="F759" s="158" t="s">
        <v>667</v>
      </c>
      <c r="G759" s="159" t="s">
        <v>44</v>
      </c>
      <c r="H759" s="160">
        <f t="shared" si="67"/>
        <v>60063.8</v>
      </c>
      <c r="I759" s="160">
        <f t="shared" si="67"/>
        <v>60063.8</v>
      </c>
      <c r="J759" s="80"/>
    </row>
    <row r="760" spans="1:10">
      <c r="A760" s="79"/>
      <c r="B760" s="156" t="s">
        <v>46</v>
      </c>
      <c r="C760" s="156">
        <v>40</v>
      </c>
      <c r="D760" s="157">
        <v>7</v>
      </c>
      <c r="E760" s="157">
        <v>2</v>
      </c>
      <c r="F760" s="158" t="s">
        <v>667</v>
      </c>
      <c r="G760" s="159" t="s">
        <v>45</v>
      </c>
      <c r="H760" s="160">
        <f t="shared" si="67"/>
        <v>60063.8</v>
      </c>
      <c r="I760" s="160">
        <f t="shared" si="67"/>
        <v>60063.8</v>
      </c>
      <c r="J760" s="80"/>
    </row>
    <row r="761" spans="1:10" ht="63.75">
      <c r="A761" s="79"/>
      <c r="B761" s="156" t="s">
        <v>47</v>
      </c>
      <c r="C761" s="156">
        <v>40</v>
      </c>
      <c r="D761" s="157">
        <v>7</v>
      </c>
      <c r="E761" s="157">
        <v>2</v>
      </c>
      <c r="F761" s="158" t="s">
        <v>667</v>
      </c>
      <c r="G761" s="159" t="s">
        <v>48</v>
      </c>
      <c r="H761" s="160">
        <v>60063.8</v>
      </c>
      <c r="I761" s="160">
        <v>60063.8</v>
      </c>
      <c r="J761" s="80"/>
    </row>
    <row r="762" spans="1:10" ht="259.5" customHeight="1">
      <c r="A762" s="79"/>
      <c r="B762" s="156" t="s">
        <v>668</v>
      </c>
      <c r="C762" s="156">
        <v>40</v>
      </c>
      <c r="D762" s="157">
        <v>7</v>
      </c>
      <c r="E762" s="157">
        <v>2</v>
      </c>
      <c r="F762" s="158" t="s">
        <v>669</v>
      </c>
      <c r="G762" s="159" t="s">
        <v>372</v>
      </c>
      <c r="H762" s="160">
        <f t="shared" ref="H762:I764" si="68">H763</f>
        <v>2072</v>
      </c>
      <c r="I762" s="160">
        <f t="shared" si="68"/>
        <v>2072</v>
      </c>
      <c r="J762" s="80"/>
    </row>
    <row r="763" spans="1:10" ht="38.25">
      <c r="A763" s="79"/>
      <c r="B763" s="156" t="s">
        <v>75</v>
      </c>
      <c r="C763" s="156">
        <v>40</v>
      </c>
      <c r="D763" s="157">
        <v>7</v>
      </c>
      <c r="E763" s="157">
        <v>2</v>
      </c>
      <c r="F763" s="158" t="s">
        <v>669</v>
      </c>
      <c r="G763" s="159" t="s">
        <v>44</v>
      </c>
      <c r="H763" s="160">
        <f t="shared" si="68"/>
        <v>2072</v>
      </c>
      <c r="I763" s="160">
        <f t="shared" si="68"/>
        <v>2072</v>
      </c>
      <c r="J763" s="80"/>
    </row>
    <row r="764" spans="1:10">
      <c r="A764" s="79"/>
      <c r="B764" s="156" t="s">
        <v>46</v>
      </c>
      <c r="C764" s="156">
        <v>40</v>
      </c>
      <c r="D764" s="157">
        <v>7</v>
      </c>
      <c r="E764" s="157">
        <v>2</v>
      </c>
      <c r="F764" s="158" t="s">
        <v>669</v>
      </c>
      <c r="G764" s="159" t="s">
        <v>45</v>
      </c>
      <c r="H764" s="160">
        <f t="shared" si="68"/>
        <v>2072</v>
      </c>
      <c r="I764" s="160">
        <f t="shared" si="68"/>
        <v>2072</v>
      </c>
      <c r="J764" s="80"/>
    </row>
    <row r="765" spans="1:10" ht="63.75">
      <c r="A765" s="79"/>
      <c r="B765" s="156" t="s">
        <v>47</v>
      </c>
      <c r="C765" s="156">
        <v>40</v>
      </c>
      <c r="D765" s="157">
        <v>7</v>
      </c>
      <c r="E765" s="157">
        <v>2</v>
      </c>
      <c r="F765" s="158" t="s">
        <v>669</v>
      </c>
      <c r="G765" s="159" t="s">
        <v>48</v>
      </c>
      <c r="H765" s="160">
        <v>2072</v>
      </c>
      <c r="I765" s="160">
        <v>2072</v>
      </c>
      <c r="J765" s="80"/>
    </row>
    <row r="766" spans="1:10" ht="25.5">
      <c r="A766" s="79"/>
      <c r="B766" s="156" t="s">
        <v>670</v>
      </c>
      <c r="C766" s="156">
        <v>40</v>
      </c>
      <c r="D766" s="157">
        <v>7</v>
      </c>
      <c r="E766" s="157">
        <v>2</v>
      </c>
      <c r="F766" s="158" t="s">
        <v>671</v>
      </c>
      <c r="G766" s="159" t="s">
        <v>372</v>
      </c>
      <c r="H766" s="160">
        <f t="shared" ref="H766:I769" si="69">H767</f>
        <v>100</v>
      </c>
      <c r="I766" s="160">
        <f t="shared" si="69"/>
        <v>100</v>
      </c>
      <c r="J766" s="80"/>
    </row>
    <row r="767" spans="1:10">
      <c r="A767" s="79"/>
      <c r="B767" s="156" t="s">
        <v>390</v>
      </c>
      <c r="C767" s="156">
        <v>40</v>
      </c>
      <c r="D767" s="157">
        <v>7</v>
      </c>
      <c r="E767" s="157">
        <v>2</v>
      </c>
      <c r="F767" s="158" t="s">
        <v>672</v>
      </c>
      <c r="G767" s="159" t="s">
        <v>372</v>
      </c>
      <c r="H767" s="160">
        <f t="shared" si="69"/>
        <v>100</v>
      </c>
      <c r="I767" s="160">
        <f t="shared" si="69"/>
        <v>100</v>
      </c>
      <c r="J767" s="80"/>
    </row>
    <row r="768" spans="1:10" ht="38.25">
      <c r="A768" s="79"/>
      <c r="B768" s="156" t="s">
        <v>75</v>
      </c>
      <c r="C768" s="156">
        <v>40</v>
      </c>
      <c r="D768" s="157">
        <v>7</v>
      </c>
      <c r="E768" s="157">
        <v>2</v>
      </c>
      <c r="F768" s="158" t="s">
        <v>672</v>
      </c>
      <c r="G768" s="159" t="s">
        <v>44</v>
      </c>
      <c r="H768" s="160">
        <f t="shared" si="69"/>
        <v>100</v>
      </c>
      <c r="I768" s="160">
        <f t="shared" si="69"/>
        <v>100</v>
      </c>
      <c r="J768" s="80"/>
    </row>
    <row r="769" spans="1:10">
      <c r="A769" s="79"/>
      <c r="B769" s="156" t="s">
        <v>46</v>
      </c>
      <c r="C769" s="156">
        <v>40</v>
      </c>
      <c r="D769" s="157">
        <v>7</v>
      </c>
      <c r="E769" s="157">
        <v>2</v>
      </c>
      <c r="F769" s="158" t="s">
        <v>672</v>
      </c>
      <c r="G769" s="159" t="s">
        <v>45</v>
      </c>
      <c r="H769" s="160">
        <f t="shared" si="69"/>
        <v>100</v>
      </c>
      <c r="I769" s="160">
        <f t="shared" si="69"/>
        <v>100</v>
      </c>
      <c r="J769" s="80"/>
    </row>
    <row r="770" spans="1:10" ht="25.5">
      <c r="A770" s="79"/>
      <c r="B770" s="156" t="s">
        <v>49</v>
      </c>
      <c r="C770" s="156">
        <v>40</v>
      </c>
      <c r="D770" s="157">
        <v>7</v>
      </c>
      <c r="E770" s="157">
        <v>2</v>
      </c>
      <c r="F770" s="158" t="s">
        <v>672</v>
      </c>
      <c r="G770" s="159" t="s">
        <v>43</v>
      </c>
      <c r="H770" s="160">
        <v>100</v>
      </c>
      <c r="I770" s="160">
        <v>100</v>
      </c>
      <c r="J770" s="80"/>
    </row>
    <row r="771" spans="1:10" ht="38.25">
      <c r="A771" s="79"/>
      <c r="B771" s="156" t="s">
        <v>673</v>
      </c>
      <c r="C771" s="156">
        <v>40</v>
      </c>
      <c r="D771" s="157">
        <v>7</v>
      </c>
      <c r="E771" s="157">
        <v>2</v>
      </c>
      <c r="F771" s="158" t="s">
        <v>674</v>
      </c>
      <c r="G771" s="159" t="s">
        <v>372</v>
      </c>
      <c r="H771" s="160">
        <f t="shared" ref="H771:I774" si="70">H772</f>
        <v>100</v>
      </c>
      <c r="I771" s="160">
        <f t="shared" si="70"/>
        <v>100</v>
      </c>
      <c r="J771" s="80"/>
    </row>
    <row r="772" spans="1:10">
      <c r="A772" s="79"/>
      <c r="B772" s="156" t="s">
        <v>390</v>
      </c>
      <c r="C772" s="156">
        <v>40</v>
      </c>
      <c r="D772" s="157">
        <v>7</v>
      </c>
      <c r="E772" s="157">
        <v>2</v>
      </c>
      <c r="F772" s="158" t="s">
        <v>675</v>
      </c>
      <c r="G772" s="159" t="s">
        <v>372</v>
      </c>
      <c r="H772" s="160">
        <f t="shared" si="70"/>
        <v>100</v>
      </c>
      <c r="I772" s="160">
        <f t="shared" si="70"/>
        <v>100</v>
      </c>
      <c r="J772" s="80"/>
    </row>
    <row r="773" spans="1:10" ht="38.25">
      <c r="A773" s="79"/>
      <c r="B773" s="156" t="s">
        <v>75</v>
      </c>
      <c r="C773" s="156">
        <v>40</v>
      </c>
      <c r="D773" s="157">
        <v>7</v>
      </c>
      <c r="E773" s="157">
        <v>2</v>
      </c>
      <c r="F773" s="158" t="s">
        <v>675</v>
      </c>
      <c r="G773" s="159" t="s">
        <v>44</v>
      </c>
      <c r="H773" s="160">
        <f t="shared" si="70"/>
        <v>100</v>
      </c>
      <c r="I773" s="160">
        <f t="shared" si="70"/>
        <v>100</v>
      </c>
      <c r="J773" s="80"/>
    </row>
    <row r="774" spans="1:10">
      <c r="A774" s="79"/>
      <c r="B774" s="156" t="s">
        <v>46</v>
      </c>
      <c r="C774" s="156">
        <v>40</v>
      </c>
      <c r="D774" s="157">
        <v>7</v>
      </c>
      <c r="E774" s="157">
        <v>2</v>
      </c>
      <c r="F774" s="158" t="s">
        <v>675</v>
      </c>
      <c r="G774" s="159" t="s">
        <v>45</v>
      </c>
      <c r="H774" s="160">
        <f t="shared" si="70"/>
        <v>100</v>
      </c>
      <c r="I774" s="160">
        <f t="shared" si="70"/>
        <v>100</v>
      </c>
      <c r="J774" s="80"/>
    </row>
    <row r="775" spans="1:10" ht="25.5">
      <c r="A775" s="79"/>
      <c r="B775" s="156" t="s">
        <v>49</v>
      </c>
      <c r="C775" s="156">
        <v>40</v>
      </c>
      <c r="D775" s="157">
        <v>7</v>
      </c>
      <c r="E775" s="157">
        <v>2</v>
      </c>
      <c r="F775" s="158" t="s">
        <v>675</v>
      </c>
      <c r="G775" s="159" t="s">
        <v>43</v>
      </c>
      <c r="H775" s="160">
        <v>100</v>
      </c>
      <c r="I775" s="160">
        <v>100</v>
      </c>
      <c r="J775" s="80"/>
    </row>
    <row r="776" spans="1:10" ht="38.25">
      <c r="A776" s="79"/>
      <c r="B776" s="156" t="s">
        <v>676</v>
      </c>
      <c r="C776" s="156">
        <v>40</v>
      </c>
      <c r="D776" s="157">
        <v>7</v>
      </c>
      <c r="E776" s="157">
        <v>2</v>
      </c>
      <c r="F776" s="158" t="s">
        <v>677</v>
      </c>
      <c r="G776" s="159" t="s">
        <v>372</v>
      </c>
      <c r="H776" s="160">
        <f>H777</f>
        <v>109345.59999999999</v>
      </c>
      <c r="I776" s="160">
        <f>I777</f>
        <v>109339</v>
      </c>
      <c r="J776" s="80"/>
    </row>
    <row r="777" spans="1:10" ht="25.5">
      <c r="A777" s="79"/>
      <c r="B777" s="156" t="s">
        <v>678</v>
      </c>
      <c r="C777" s="156">
        <v>40</v>
      </c>
      <c r="D777" s="157">
        <v>7</v>
      </c>
      <c r="E777" s="157">
        <v>2</v>
      </c>
      <c r="F777" s="158" t="s">
        <v>679</v>
      </c>
      <c r="G777" s="159" t="s">
        <v>372</v>
      </c>
      <c r="H777" s="160">
        <f>H778+H783+H787</f>
        <v>109345.59999999999</v>
      </c>
      <c r="I777" s="160">
        <f>I778+I783+I787</f>
        <v>109339</v>
      </c>
      <c r="J777" s="80"/>
    </row>
    <row r="778" spans="1:10" ht="25.5">
      <c r="A778" s="79"/>
      <c r="B778" s="156" t="s">
        <v>440</v>
      </c>
      <c r="C778" s="156">
        <v>40</v>
      </c>
      <c r="D778" s="157">
        <v>7</v>
      </c>
      <c r="E778" s="157">
        <v>2</v>
      </c>
      <c r="F778" s="158" t="s">
        <v>680</v>
      </c>
      <c r="G778" s="159" t="s">
        <v>372</v>
      </c>
      <c r="H778" s="160">
        <f t="shared" ref="H778:I781" si="71">H779</f>
        <v>105848.2</v>
      </c>
      <c r="I778" s="160">
        <f t="shared" si="71"/>
        <v>105848.2</v>
      </c>
      <c r="J778" s="80"/>
    </row>
    <row r="779" spans="1:10" ht="25.5">
      <c r="A779" s="79"/>
      <c r="B779" s="156" t="s">
        <v>440</v>
      </c>
      <c r="C779" s="156">
        <v>40</v>
      </c>
      <c r="D779" s="157">
        <v>7</v>
      </c>
      <c r="E779" s="157">
        <v>2</v>
      </c>
      <c r="F779" s="158" t="s">
        <v>681</v>
      </c>
      <c r="G779" s="159" t="s">
        <v>372</v>
      </c>
      <c r="H779" s="160">
        <f t="shared" si="71"/>
        <v>105848.2</v>
      </c>
      <c r="I779" s="160">
        <f t="shared" si="71"/>
        <v>105848.2</v>
      </c>
      <c r="J779" s="80"/>
    </row>
    <row r="780" spans="1:10" ht="38.25">
      <c r="A780" s="79"/>
      <c r="B780" s="156" t="s">
        <v>75</v>
      </c>
      <c r="C780" s="156">
        <v>40</v>
      </c>
      <c r="D780" s="157">
        <v>7</v>
      </c>
      <c r="E780" s="157">
        <v>2</v>
      </c>
      <c r="F780" s="158" t="s">
        <v>681</v>
      </c>
      <c r="G780" s="159" t="s">
        <v>44</v>
      </c>
      <c r="H780" s="160">
        <f t="shared" si="71"/>
        <v>105848.2</v>
      </c>
      <c r="I780" s="160">
        <f t="shared" si="71"/>
        <v>105848.2</v>
      </c>
      <c r="J780" s="80"/>
    </row>
    <row r="781" spans="1:10">
      <c r="A781" s="79"/>
      <c r="B781" s="156" t="s">
        <v>46</v>
      </c>
      <c r="C781" s="156">
        <v>40</v>
      </c>
      <c r="D781" s="157">
        <v>7</v>
      </c>
      <c r="E781" s="157">
        <v>2</v>
      </c>
      <c r="F781" s="158" t="s">
        <v>681</v>
      </c>
      <c r="G781" s="159" t="s">
        <v>45</v>
      </c>
      <c r="H781" s="160">
        <f t="shared" si="71"/>
        <v>105848.2</v>
      </c>
      <c r="I781" s="160">
        <f t="shared" si="71"/>
        <v>105848.2</v>
      </c>
      <c r="J781" s="80"/>
    </row>
    <row r="782" spans="1:10" ht="63.75">
      <c r="A782" s="79"/>
      <c r="B782" s="156" t="s">
        <v>47</v>
      </c>
      <c r="C782" s="156">
        <v>40</v>
      </c>
      <c r="D782" s="157">
        <v>7</v>
      </c>
      <c r="E782" s="157">
        <v>2</v>
      </c>
      <c r="F782" s="158" t="s">
        <v>681</v>
      </c>
      <c r="G782" s="159" t="s">
        <v>48</v>
      </c>
      <c r="H782" s="160">
        <v>105848.2</v>
      </c>
      <c r="I782" s="160">
        <v>105848.2</v>
      </c>
      <c r="J782" s="80"/>
    </row>
    <row r="783" spans="1:10" ht="257.25" customHeight="1">
      <c r="A783" s="79"/>
      <c r="B783" s="156" t="s">
        <v>668</v>
      </c>
      <c r="C783" s="156">
        <v>40</v>
      </c>
      <c r="D783" s="157">
        <v>7</v>
      </c>
      <c r="E783" s="157">
        <v>2</v>
      </c>
      <c r="F783" s="158" t="s">
        <v>682</v>
      </c>
      <c r="G783" s="159" t="s">
        <v>372</v>
      </c>
      <c r="H783" s="160">
        <f t="shared" ref="H783:I785" si="72">H784</f>
        <v>1977.7</v>
      </c>
      <c r="I783" s="160">
        <f t="shared" si="72"/>
        <v>1977.7</v>
      </c>
      <c r="J783" s="80"/>
    </row>
    <row r="784" spans="1:10" ht="38.25">
      <c r="A784" s="79"/>
      <c r="B784" s="156" t="s">
        <v>75</v>
      </c>
      <c r="C784" s="156">
        <v>40</v>
      </c>
      <c r="D784" s="157">
        <v>7</v>
      </c>
      <c r="E784" s="157">
        <v>2</v>
      </c>
      <c r="F784" s="158" t="s">
        <v>682</v>
      </c>
      <c r="G784" s="159" t="s">
        <v>44</v>
      </c>
      <c r="H784" s="160">
        <f t="shared" si="72"/>
        <v>1977.7</v>
      </c>
      <c r="I784" s="160">
        <f t="shared" si="72"/>
        <v>1977.7</v>
      </c>
      <c r="J784" s="80"/>
    </row>
    <row r="785" spans="1:10">
      <c r="A785" s="79"/>
      <c r="B785" s="156" t="s">
        <v>46</v>
      </c>
      <c r="C785" s="156">
        <v>40</v>
      </c>
      <c r="D785" s="157">
        <v>7</v>
      </c>
      <c r="E785" s="157">
        <v>2</v>
      </c>
      <c r="F785" s="158" t="s">
        <v>682</v>
      </c>
      <c r="G785" s="159" t="s">
        <v>45</v>
      </c>
      <c r="H785" s="160">
        <f t="shared" si="72"/>
        <v>1977.7</v>
      </c>
      <c r="I785" s="160">
        <f t="shared" si="72"/>
        <v>1977.7</v>
      </c>
      <c r="J785" s="80"/>
    </row>
    <row r="786" spans="1:10" ht="63.75">
      <c r="A786" s="79"/>
      <c r="B786" s="156" t="s">
        <v>47</v>
      </c>
      <c r="C786" s="156">
        <v>40</v>
      </c>
      <c r="D786" s="157">
        <v>7</v>
      </c>
      <c r="E786" s="157">
        <v>2</v>
      </c>
      <c r="F786" s="158" t="s">
        <v>682</v>
      </c>
      <c r="G786" s="159" t="s">
        <v>48</v>
      </c>
      <c r="H786" s="160">
        <v>1977.7</v>
      </c>
      <c r="I786" s="160">
        <v>1977.7</v>
      </c>
      <c r="J786" s="80"/>
    </row>
    <row r="787" spans="1:10">
      <c r="A787" s="79"/>
      <c r="B787" s="156" t="s">
        <v>390</v>
      </c>
      <c r="C787" s="156">
        <v>40</v>
      </c>
      <c r="D787" s="157">
        <v>7</v>
      </c>
      <c r="E787" s="157">
        <v>2</v>
      </c>
      <c r="F787" s="158" t="s">
        <v>683</v>
      </c>
      <c r="G787" s="159" t="s">
        <v>372</v>
      </c>
      <c r="H787" s="160">
        <f t="shared" ref="H787:I790" si="73">H788</f>
        <v>1519.7</v>
      </c>
      <c r="I787" s="160">
        <f t="shared" si="73"/>
        <v>1513.1</v>
      </c>
      <c r="J787" s="80"/>
    </row>
    <row r="788" spans="1:10" ht="38.25">
      <c r="A788" s="79"/>
      <c r="B788" s="156" t="s">
        <v>661</v>
      </c>
      <c r="C788" s="156">
        <v>40</v>
      </c>
      <c r="D788" s="157">
        <v>7</v>
      </c>
      <c r="E788" s="157">
        <v>2</v>
      </c>
      <c r="F788" s="158" t="s">
        <v>684</v>
      </c>
      <c r="G788" s="159" t="s">
        <v>372</v>
      </c>
      <c r="H788" s="160">
        <f t="shared" si="73"/>
        <v>1519.7</v>
      </c>
      <c r="I788" s="160">
        <f t="shared" si="73"/>
        <v>1513.1</v>
      </c>
      <c r="J788" s="80"/>
    </row>
    <row r="789" spans="1:10" ht="38.25">
      <c r="A789" s="79"/>
      <c r="B789" s="156" t="s">
        <v>75</v>
      </c>
      <c r="C789" s="156">
        <v>40</v>
      </c>
      <c r="D789" s="157">
        <v>7</v>
      </c>
      <c r="E789" s="157">
        <v>2</v>
      </c>
      <c r="F789" s="158" t="s">
        <v>684</v>
      </c>
      <c r="G789" s="159" t="s">
        <v>44</v>
      </c>
      <c r="H789" s="160">
        <f t="shared" si="73"/>
        <v>1519.7</v>
      </c>
      <c r="I789" s="160">
        <f t="shared" si="73"/>
        <v>1513.1</v>
      </c>
      <c r="J789" s="80"/>
    </row>
    <row r="790" spans="1:10">
      <c r="A790" s="79"/>
      <c r="B790" s="156" t="s">
        <v>46</v>
      </c>
      <c r="C790" s="156">
        <v>40</v>
      </c>
      <c r="D790" s="157">
        <v>7</v>
      </c>
      <c r="E790" s="157">
        <v>2</v>
      </c>
      <c r="F790" s="158" t="s">
        <v>684</v>
      </c>
      <c r="G790" s="159" t="s">
        <v>45</v>
      </c>
      <c r="H790" s="160">
        <f t="shared" si="73"/>
        <v>1519.7</v>
      </c>
      <c r="I790" s="160">
        <f t="shared" si="73"/>
        <v>1513.1</v>
      </c>
      <c r="J790" s="80"/>
    </row>
    <row r="791" spans="1:10" ht="25.5">
      <c r="A791" s="79"/>
      <c r="B791" s="156" t="s">
        <v>49</v>
      </c>
      <c r="C791" s="156">
        <v>40</v>
      </c>
      <c r="D791" s="157">
        <v>7</v>
      </c>
      <c r="E791" s="157">
        <v>2</v>
      </c>
      <c r="F791" s="158" t="s">
        <v>684</v>
      </c>
      <c r="G791" s="159" t="s">
        <v>43</v>
      </c>
      <c r="H791" s="160">
        <v>1519.7</v>
      </c>
      <c r="I791" s="160">
        <v>1513.1</v>
      </c>
      <c r="J791" s="80"/>
    </row>
    <row r="792" spans="1:10" ht="56.25" customHeight="1">
      <c r="A792" s="79"/>
      <c r="B792" s="156" t="s">
        <v>685</v>
      </c>
      <c r="C792" s="156">
        <v>40</v>
      </c>
      <c r="D792" s="157">
        <v>7</v>
      </c>
      <c r="E792" s="157">
        <v>2</v>
      </c>
      <c r="F792" s="158" t="s">
        <v>686</v>
      </c>
      <c r="G792" s="159" t="s">
        <v>372</v>
      </c>
      <c r="H792" s="160">
        <f t="shared" ref="H792:I795" si="74">H793</f>
        <v>5400</v>
      </c>
      <c r="I792" s="160">
        <f t="shared" si="74"/>
        <v>5400</v>
      </c>
      <c r="J792" s="80"/>
    </row>
    <row r="793" spans="1:10">
      <c r="A793" s="79"/>
      <c r="B793" s="156" t="s">
        <v>390</v>
      </c>
      <c r="C793" s="156">
        <v>40</v>
      </c>
      <c r="D793" s="157">
        <v>7</v>
      </c>
      <c r="E793" s="157">
        <v>2</v>
      </c>
      <c r="F793" s="158" t="s">
        <v>687</v>
      </c>
      <c r="G793" s="159" t="s">
        <v>372</v>
      </c>
      <c r="H793" s="160">
        <f t="shared" si="74"/>
        <v>5400</v>
      </c>
      <c r="I793" s="160">
        <f t="shared" si="74"/>
        <v>5400</v>
      </c>
      <c r="J793" s="80"/>
    </row>
    <row r="794" spans="1:10">
      <c r="A794" s="79"/>
      <c r="B794" s="156" t="s">
        <v>390</v>
      </c>
      <c r="C794" s="156">
        <v>40</v>
      </c>
      <c r="D794" s="157">
        <v>7</v>
      </c>
      <c r="E794" s="157">
        <v>2</v>
      </c>
      <c r="F794" s="158" t="s">
        <v>688</v>
      </c>
      <c r="G794" s="159" t="s">
        <v>372</v>
      </c>
      <c r="H794" s="160">
        <f t="shared" si="74"/>
        <v>5400</v>
      </c>
      <c r="I794" s="160">
        <f t="shared" si="74"/>
        <v>5400</v>
      </c>
      <c r="J794" s="80"/>
    </row>
    <row r="795" spans="1:10" ht="38.25">
      <c r="A795" s="79"/>
      <c r="B795" s="156" t="s">
        <v>75</v>
      </c>
      <c r="C795" s="156">
        <v>40</v>
      </c>
      <c r="D795" s="157">
        <v>7</v>
      </c>
      <c r="E795" s="157">
        <v>2</v>
      </c>
      <c r="F795" s="158" t="s">
        <v>688</v>
      </c>
      <c r="G795" s="159" t="s">
        <v>44</v>
      </c>
      <c r="H795" s="160">
        <f t="shared" si="74"/>
        <v>5400</v>
      </c>
      <c r="I795" s="160">
        <f t="shared" si="74"/>
        <v>5400</v>
      </c>
      <c r="J795" s="80"/>
    </row>
    <row r="796" spans="1:10" ht="38.25">
      <c r="A796" s="79"/>
      <c r="B796" s="156" t="s">
        <v>176</v>
      </c>
      <c r="C796" s="156">
        <v>40</v>
      </c>
      <c r="D796" s="157">
        <v>7</v>
      </c>
      <c r="E796" s="157">
        <v>2</v>
      </c>
      <c r="F796" s="158" t="s">
        <v>688</v>
      </c>
      <c r="G796" s="159" t="s">
        <v>175</v>
      </c>
      <c r="H796" s="160">
        <v>5400</v>
      </c>
      <c r="I796" s="160">
        <v>5400</v>
      </c>
      <c r="J796" s="80"/>
    </row>
    <row r="797" spans="1:10">
      <c r="A797" s="79"/>
      <c r="B797" s="156" t="s">
        <v>27</v>
      </c>
      <c r="C797" s="156">
        <v>40</v>
      </c>
      <c r="D797" s="157">
        <v>7</v>
      </c>
      <c r="E797" s="157">
        <v>7</v>
      </c>
      <c r="F797" s="158" t="s">
        <v>371</v>
      </c>
      <c r="G797" s="159" t="s">
        <v>372</v>
      </c>
      <c r="H797" s="160">
        <f>H798+H817+H822</f>
        <v>22059.199999999997</v>
      </c>
      <c r="I797" s="160">
        <f>I798+I817+I822</f>
        <v>22059.199999999997</v>
      </c>
      <c r="J797" s="80">
        <f>I797/H797*100</f>
        <v>100</v>
      </c>
    </row>
    <row r="798" spans="1:10" ht="31.5" customHeight="1">
      <c r="A798" s="79"/>
      <c r="B798" s="156" t="s">
        <v>129</v>
      </c>
      <c r="C798" s="156">
        <v>40</v>
      </c>
      <c r="D798" s="157">
        <v>7</v>
      </c>
      <c r="E798" s="157">
        <v>7</v>
      </c>
      <c r="F798" s="158" t="s">
        <v>647</v>
      </c>
      <c r="G798" s="159" t="s">
        <v>372</v>
      </c>
      <c r="H798" s="160">
        <f>H799</f>
        <v>3199.6000000000004</v>
      </c>
      <c r="I798" s="160">
        <f>I799</f>
        <v>3199.6000000000004</v>
      </c>
      <c r="J798" s="80"/>
    </row>
    <row r="799" spans="1:10" ht="25.5">
      <c r="A799" s="79"/>
      <c r="B799" s="156" t="s">
        <v>689</v>
      </c>
      <c r="C799" s="156">
        <v>40</v>
      </c>
      <c r="D799" s="157">
        <v>7</v>
      </c>
      <c r="E799" s="157">
        <v>7</v>
      </c>
      <c r="F799" s="158" t="s">
        <v>690</v>
      </c>
      <c r="G799" s="159" t="s">
        <v>372</v>
      </c>
      <c r="H799" s="160">
        <f>H800+H805+H810</f>
        <v>3199.6000000000004</v>
      </c>
      <c r="I799" s="160">
        <f>I800+I805+I810</f>
        <v>3199.6000000000004</v>
      </c>
      <c r="J799" s="80"/>
    </row>
    <row r="800" spans="1:10" ht="104.25" customHeight="1">
      <c r="A800" s="79"/>
      <c r="B800" s="156" t="s">
        <v>691</v>
      </c>
      <c r="C800" s="156">
        <v>40</v>
      </c>
      <c r="D800" s="157">
        <v>7</v>
      </c>
      <c r="E800" s="157">
        <v>7</v>
      </c>
      <c r="F800" s="158" t="s">
        <v>692</v>
      </c>
      <c r="G800" s="159" t="s">
        <v>372</v>
      </c>
      <c r="H800" s="160">
        <f t="shared" ref="H800:I803" si="75">H801</f>
        <v>1643.2</v>
      </c>
      <c r="I800" s="160">
        <f t="shared" si="75"/>
        <v>1643.2</v>
      </c>
      <c r="J800" s="80"/>
    </row>
    <row r="801" spans="1:10" ht="106.5" customHeight="1">
      <c r="A801" s="79"/>
      <c r="B801" s="156" t="s">
        <v>691</v>
      </c>
      <c r="C801" s="156">
        <v>40</v>
      </c>
      <c r="D801" s="157">
        <v>7</v>
      </c>
      <c r="E801" s="157">
        <v>7</v>
      </c>
      <c r="F801" s="158" t="s">
        <v>693</v>
      </c>
      <c r="G801" s="159" t="s">
        <v>372</v>
      </c>
      <c r="H801" s="160">
        <f t="shared" si="75"/>
        <v>1643.2</v>
      </c>
      <c r="I801" s="160">
        <f t="shared" si="75"/>
        <v>1643.2</v>
      </c>
      <c r="J801" s="80"/>
    </row>
    <row r="802" spans="1:10" ht="38.25">
      <c r="A802" s="79"/>
      <c r="B802" s="156" t="s">
        <v>75</v>
      </c>
      <c r="C802" s="156">
        <v>40</v>
      </c>
      <c r="D802" s="157">
        <v>7</v>
      </c>
      <c r="E802" s="157">
        <v>7</v>
      </c>
      <c r="F802" s="158" t="s">
        <v>693</v>
      </c>
      <c r="G802" s="159" t="s">
        <v>44</v>
      </c>
      <c r="H802" s="160">
        <f t="shared" si="75"/>
        <v>1643.2</v>
      </c>
      <c r="I802" s="160">
        <f t="shared" si="75"/>
        <v>1643.2</v>
      </c>
      <c r="J802" s="80"/>
    </row>
    <row r="803" spans="1:10">
      <c r="A803" s="79"/>
      <c r="B803" s="156" t="s">
        <v>46</v>
      </c>
      <c r="C803" s="156">
        <v>40</v>
      </c>
      <c r="D803" s="157">
        <v>7</v>
      </c>
      <c r="E803" s="157">
        <v>7</v>
      </c>
      <c r="F803" s="158" t="s">
        <v>693</v>
      </c>
      <c r="G803" s="159" t="s">
        <v>45</v>
      </c>
      <c r="H803" s="160">
        <f t="shared" si="75"/>
        <v>1643.2</v>
      </c>
      <c r="I803" s="160">
        <f t="shared" si="75"/>
        <v>1643.2</v>
      </c>
      <c r="J803" s="80"/>
    </row>
    <row r="804" spans="1:10" ht="63.75">
      <c r="A804" s="79"/>
      <c r="B804" s="156" t="s">
        <v>47</v>
      </c>
      <c r="C804" s="156">
        <v>40</v>
      </c>
      <c r="D804" s="157">
        <v>7</v>
      </c>
      <c r="E804" s="157">
        <v>7</v>
      </c>
      <c r="F804" s="158" t="s">
        <v>693</v>
      </c>
      <c r="G804" s="159" t="s">
        <v>48</v>
      </c>
      <c r="H804" s="160">
        <v>1643.2</v>
      </c>
      <c r="I804" s="160">
        <v>1643.2</v>
      </c>
      <c r="J804" s="80"/>
    </row>
    <row r="805" spans="1:10" ht="76.5">
      <c r="A805" s="79"/>
      <c r="B805" s="156" t="s">
        <v>694</v>
      </c>
      <c r="C805" s="156">
        <v>40</v>
      </c>
      <c r="D805" s="157">
        <v>7</v>
      </c>
      <c r="E805" s="157">
        <v>7</v>
      </c>
      <c r="F805" s="158" t="s">
        <v>695</v>
      </c>
      <c r="G805" s="159" t="s">
        <v>372</v>
      </c>
      <c r="H805" s="160">
        <f t="shared" ref="H805:I808" si="76">H806</f>
        <v>1281.4000000000001</v>
      </c>
      <c r="I805" s="160">
        <f t="shared" si="76"/>
        <v>1281.4000000000001</v>
      </c>
      <c r="J805" s="80"/>
    </row>
    <row r="806" spans="1:10" ht="76.5">
      <c r="A806" s="79"/>
      <c r="B806" s="156" t="s">
        <v>694</v>
      </c>
      <c r="C806" s="156">
        <v>40</v>
      </c>
      <c r="D806" s="157">
        <v>7</v>
      </c>
      <c r="E806" s="157">
        <v>7</v>
      </c>
      <c r="F806" s="158" t="s">
        <v>696</v>
      </c>
      <c r="G806" s="159" t="s">
        <v>372</v>
      </c>
      <c r="H806" s="160">
        <f t="shared" si="76"/>
        <v>1281.4000000000001</v>
      </c>
      <c r="I806" s="160">
        <f t="shared" si="76"/>
        <v>1281.4000000000001</v>
      </c>
      <c r="J806" s="80"/>
    </row>
    <row r="807" spans="1:10" ht="38.25">
      <c r="A807" s="79"/>
      <c r="B807" s="156" t="s">
        <v>75</v>
      </c>
      <c r="C807" s="156">
        <v>40</v>
      </c>
      <c r="D807" s="157">
        <v>7</v>
      </c>
      <c r="E807" s="157">
        <v>7</v>
      </c>
      <c r="F807" s="158" t="s">
        <v>696</v>
      </c>
      <c r="G807" s="159" t="s">
        <v>44</v>
      </c>
      <c r="H807" s="160">
        <f t="shared" si="76"/>
        <v>1281.4000000000001</v>
      </c>
      <c r="I807" s="160">
        <f t="shared" si="76"/>
        <v>1281.4000000000001</v>
      </c>
      <c r="J807" s="80"/>
    </row>
    <row r="808" spans="1:10">
      <c r="A808" s="79"/>
      <c r="B808" s="156" t="s">
        <v>46</v>
      </c>
      <c r="C808" s="156">
        <v>40</v>
      </c>
      <c r="D808" s="157">
        <v>7</v>
      </c>
      <c r="E808" s="157">
        <v>7</v>
      </c>
      <c r="F808" s="158" t="s">
        <v>696</v>
      </c>
      <c r="G808" s="159" t="s">
        <v>45</v>
      </c>
      <c r="H808" s="160">
        <f t="shared" si="76"/>
        <v>1281.4000000000001</v>
      </c>
      <c r="I808" s="160">
        <f t="shared" si="76"/>
        <v>1281.4000000000001</v>
      </c>
      <c r="J808" s="80"/>
    </row>
    <row r="809" spans="1:10" ht="63.75">
      <c r="A809" s="79"/>
      <c r="B809" s="156" t="s">
        <v>47</v>
      </c>
      <c r="C809" s="156">
        <v>40</v>
      </c>
      <c r="D809" s="157">
        <v>7</v>
      </c>
      <c r="E809" s="157">
        <v>7</v>
      </c>
      <c r="F809" s="158" t="s">
        <v>696</v>
      </c>
      <c r="G809" s="159" t="s">
        <v>48</v>
      </c>
      <c r="H809" s="160">
        <v>1281.4000000000001</v>
      </c>
      <c r="I809" s="160">
        <v>1281.4000000000001</v>
      </c>
      <c r="J809" s="80"/>
    </row>
    <row r="810" spans="1:10">
      <c r="A810" s="79"/>
      <c r="B810" s="156" t="s">
        <v>390</v>
      </c>
      <c r="C810" s="156">
        <v>40</v>
      </c>
      <c r="D810" s="157">
        <v>7</v>
      </c>
      <c r="E810" s="157">
        <v>7</v>
      </c>
      <c r="F810" s="158" t="s">
        <v>697</v>
      </c>
      <c r="G810" s="159" t="s">
        <v>372</v>
      </c>
      <c r="H810" s="160">
        <f>H811</f>
        <v>275</v>
      </c>
      <c r="I810" s="160">
        <f>I811</f>
        <v>275</v>
      </c>
      <c r="J810" s="80"/>
    </row>
    <row r="811" spans="1:10">
      <c r="A811" s="79"/>
      <c r="B811" s="156" t="s">
        <v>390</v>
      </c>
      <c r="C811" s="156">
        <v>40</v>
      </c>
      <c r="D811" s="157">
        <v>7</v>
      </c>
      <c r="E811" s="157">
        <v>7</v>
      </c>
      <c r="F811" s="158" t="s">
        <v>698</v>
      </c>
      <c r="G811" s="159" t="s">
        <v>372</v>
      </c>
      <c r="H811" s="160">
        <f>H812</f>
        <v>275</v>
      </c>
      <c r="I811" s="160">
        <f>I812</f>
        <v>275</v>
      </c>
      <c r="J811" s="80"/>
    </row>
    <row r="812" spans="1:10" ht="38.25">
      <c r="A812" s="79"/>
      <c r="B812" s="156" t="s">
        <v>75</v>
      </c>
      <c r="C812" s="156">
        <v>40</v>
      </c>
      <c r="D812" s="157">
        <v>7</v>
      </c>
      <c r="E812" s="157">
        <v>7</v>
      </c>
      <c r="F812" s="158" t="s">
        <v>698</v>
      </c>
      <c r="G812" s="159" t="s">
        <v>44</v>
      </c>
      <c r="H812" s="160">
        <f>H813+H815</f>
        <v>275</v>
      </c>
      <c r="I812" s="160">
        <f>I813+I815</f>
        <v>275</v>
      </c>
      <c r="J812" s="80"/>
    </row>
    <row r="813" spans="1:10">
      <c r="A813" s="79"/>
      <c r="B813" s="156" t="s">
        <v>46</v>
      </c>
      <c r="C813" s="156">
        <v>40</v>
      </c>
      <c r="D813" s="157">
        <v>7</v>
      </c>
      <c r="E813" s="157">
        <v>7</v>
      </c>
      <c r="F813" s="158" t="s">
        <v>698</v>
      </c>
      <c r="G813" s="159" t="s">
        <v>45</v>
      </c>
      <c r="H813" s="160">
        <f>H814</f>
        <v>245</v>
      </c>
      <c r="I813" s="160">
        <f>I814</f>
        <v>245</v>
      </c>
      <c r="J813" s="80"/>
    </row>
    <row r="814" spans="1:10" ht="63.75">
      <c r="A814" s="79"/>
      <c r="B814" s="156" t="s">
        <v>47</v>
      </c>
      <c r="C814" s="156">
        <v>40</v>
      </c>
      <c r="D814" s="157">
        <v>7</v>
      </c>
      <c r="E814" s="157">
        <v>7</v>
      </c>
      <c r="F814" s="158" t="s">
        <v>698</v>
      </c>
      <c r="G814" s="159" t="s">
        <v>48</v>
      </c>
      <c r="H814" s="160">
        <v>245</v>
      </c>
      <c r="I814" s="160">
        <v>245</v>
      </c>
      <c r="J814" s="80"/>
    </row>
    <row r="815" spans="1:10">
      <c r="A815" s="79"/>
      <c r="B815" s="156" t="s">
        <v>59</v>
      </c>
      <c r="C815" s="156">
        <v>40</v>
      </c>
      <c r="D815" s="157">
        <v>7</v>
      </c>
      <c r="E815" s="157">
        <v>7</v>
      </c>
      <c r="F815" s="158" t="s">
        <v>698</v>
      </c>
      <c r="G815" s="159" t="s">
        <v>57</v>
      </c>
      <c r="H815" s="160">
        <f>H816</f>
        <v>30</v>
      </c>
      <c r="I815" s="160">
        <f>I816</f>
        <v>30</v>
      </c>
      <c r="J815" s="80"/>
    </row>
    <row r="816" spans="1:10" ht="63.75">
      <c r="A816" s="79"/>
      <c r="B816" s="156" t="s">
        <v>72</v>
      </c>
      <c r="C816" s="156">
        <v>40</v>
      </c>
      <c r="D816" s="157">
        <v>7</v>
      </c>
      <c r="E816" s="157">
        <v>7</v>
      </c>
      <c r="F816" s="158" t="s">
        <v>698</v>
      </c>
      <c r="G816" s="159" t="s">
        <v>58</v>
      </c>
      <c r="H816" s="160">
        <v>30</v>
      </c>
      <c r="I816" s="160">
        <v>30</v>
      </c>
      <c r="J816" s="80"/>
    </row>
    <row r="817" spans="1:10" ht="52.5" customHeight="1">
      <c r="A817" s="79"/>
      <c r="B817" s="156" t="s">
        <v>685</v>
      </c>
      <c r="C817" s="156">
        <v>40</v>
      </c>
      <c r="D817" s="157">
        <v>7</v>
      </c>
      <c r="E817" s="157">
        <v>7</v>
      </c>
      <c r="F817" s="158" t="s">
        <v>686</v>
      </c>
      <c r="G817" s="159" t="s">
        <v>372</v>
      </c>
      <c r="H817" s="160">
        <f t="shared" ref="H817:I820" si="77">H818</f>
        <v>500</v>
      </c>
      <c r="I817" s="160">
        <f t="shared" si="77"/>
        <v>500</v>
      </c>
      <c r="J817" s="80"/>
    </row>
    <row r="818" spans="1:10">
      <c r="A818" s="79"/>
      <c r="B818" s="156" t="s">
        <v>390</v>
      </c>
      <c r="C818" s="156">
        <v>40</v>
      </c>
      <c r="D818" s="157">
        <v>7</v>
      </c>
      <c r="E818" s="157">
        <v>7</v>
      </c>
      <c r="F818" s="158" t="s">
        <v>687</v>
      </c>
      <c r="G818" s="159" t="s">
        <v>372</v>
      </c>
      <c r="H818" s="160">
        <f t="shared" si="77"/>
        <v>500</v>
      </c>
      <c r="I818" s="160">
        <f t="shared" si="77"/>
        <v>500</v>
      </c>
      <c r="J818" s="80"/>
    </row>
    <row r="819" spans="1:10">
      <c r="A819" s="79"/>
      <c r="B819" s="156" t="s">
        <v>390</v>
      </c>
      <c r="C819" s="156">
        <v>40</v>
      </c>
      <c r="D819" s="157">
        <v>7</v>
      </c>
      <c r="E819" s="157">
        <v>7</v>
      </c>
      <c r="F819" s="158" t="s">
        <v>688</v>
      </c>
      <c r="G819" s="159" t="s">
        <v>372</v>
      </c>
      <c r="H819" s="160">
        <f t="shared" si="77"/>
        <v>500</v>
      </c>
      <c r="I819" s="160">
        <f t="shared" si="77"/>
        <v>500</v>
      </c>
      <c r="J819" s="80"/>
    </row>
    <row r="820" spans="1:10" ht="38.25">
      <c r="A820" s="79"/>
      <c r="B820" s="156" t="s">
        <v>75</v>
      </c>
      <c r="C820" s="156">
        <v>40</v>
      </c>
      <c r="D820" s="157">
        <v>7</v>
      </c>
      <c r="E820" s="157">
        <v>7</v>
      </c>
      <c r="F820" s="158" t="s">
        <v>688</v>
      </c>
      <c r="G820" s="159" t="s">
        <v>44</v>
      </c>
      <c r="H820" s="160">
        <f t="shared" si="77"/>
        <v>500</v>
      </c>
      <c r="I820" s="160">
        <f t="shared" si="77"/>
        <v>500</v>
      </c>
      <c r="J820" s="80"/>
    </row>
    <row r="821" spans="1:10" ht="38.25">
      <c r="A821" s="79"/>
      <c r="B821" s="156" t="s">
        <v>176</v>
      </c>
      <c r="C821" s="156">
        <v>40</v>
      </c>
      <c r="D821" s="157">
        <v>7</v>
      </c>
      <c r="E821" s="157">
        <v>7</v>
      </c>
      <c r="F821" s="158" t="s">
        <v>688</v>
      </c>
      <c r="G821" s="159" t="s">
        <v>175</v>
      </c>
      <c r="H821" s="160">
        <v>500</v>
      </c>
      <c r="I821" s="160">
        <v>500</v>
      </c>
      <c r="J821" s="80"/>
    </row>
    <row r="822" spans="1:10" ht="25.5">
      <c r="A822" s="79"/>
      <c r="B822" s="156" t="s">
        <v>699</v>
      </c>
      <c r="C822" s="156">
        <v>40</v>
      </c>
      <c r="D822" s="157">
        <v>7</v>
      </c>
      <c r="E822" s="157">
        <v>7</v>
      </c>
      <c r="F822" s="158" t="s">
        <v>700</v>
      </c>
      <c r="G822" s="159" t="s">
        <v>372</v>
      </c>
      <c r="H822" s="160">
        <f>H823+H828+H832</f>
        <v>18359.599999999999</v>
      </c>
      <c r="I822" s="160">
        <f>I823+I828+I832</f>
        <v>18359.599999999999</v>
      </c>
      <c r="J822" s="80"/>
    </row>
    <row r="823" spans="1:10" ht="25.5">
      <c r="A823" s="79"/>
      <c r="B823" s="156" t="s">
        <v>440</v>
      </c>
      <c r="C823" s="156">
        <v>40</v>
      </c>
      <c r="D823" s="157">
        <v>7</v>
      </c>
      <c r="E823" s="157">
        <v>7</v>
      </c>
      <c r="F823" s="158" t="s">
        <v>701</v>
      </c>
      <c r="G823" s="159" t="s">
        <v>372</v>
      </c>
      <c r="H823" s="160">
        <f t="shared" ref="H823:I826" si="78">H824</f>
        <v>14551.9</v>
      </c>
      <c r="I823" s="160">
        <f t="shared" si="78"/>
        <v>14551.9</v>
      </c>
      <c r="J823" s="80"/>
    </row>
    <row r="824" spans="1:10" ht="25.5">
      <c r="A824" s="79"/>
      <c r="B824" s="156" t="s">
        <v>440</v>
      </c>
      <c r="C824" s="156">
        <v>40</v>
      </c>
      <c r="D824" s="157">
        <v>7</v>
      </c>
      <c r="E824" s="157">
        <v>7</v>
      </c>
      <c r="F824" s="158" t="s">
        <v>702</v>
      </c>
      <c r="G824" s="159" t="s">
        <v>372</v>
      </c>
      <c r="H824" s="160">
        <f t="shared" si="78"/>
        <v>14551.9</v>
      </c>
      <c r="I824" s="160">
        <f t="shared" si="78"/>
        <v>14551.9</v>
      </c>
      <c r="J824" s="80"/>
    </row>
    <row r="825" spans="1:10" ht="38.25">
      <c r="A825" s="79"/>
      <c r="B825" s="156" t="s">
        <v>75</v>
      </c>
      <c r="C825" s="156">
        <v>40</v>
      </c>
      <c r="D825" s="157">
        <v>7</v>
      </c>
      <c r="E825" s="157">
        <v>7</v>
      </c>
      <c r="F825" s="158" t="s">
        <v>702</v>
      </c>
      <c r="G825" s="159" t="s">
        <v>44</v>
      </c>
      <c r="H825" s="160">
        <f t="shared" si="78"/>
        <v>14551.9</v>
      </c>
      <c r="I825" s="160">
        <f t="shared" si="78"/>
        <v>14551.9</v>
      </c>
      <c r="J825" s="80"/>
    </row>
    <row r="826" spans="1:10">
      <c r="A826" s="79"/>
      <c r="B826" s="156" t="s">
        <v>46</v>
      </c>
      <c r="C826" s="156">
        <v>40</v>
      </c>
      <c r="D826" s="157">
        <v>7</v>
      </c>
      <c r="E826" s="157">
        <v>7</v>
      </c>
      <c r="F826" s="158" t="s">
        <v>702</v>
      </c>
      <c r="G826" s="159" t="s">
        <v>45</v>
      </c>
      <c r="H826" s="160">
        <f t="shared" si="78"/>
        <v>14551.9</v>
      </c>
      <c r="I826" s="160">
        <f t="shared" si="78"/>
        <v>14551.9</v>
      </c>
      <c r="J826" s="80"/>
    </row>
    <row r="827" spans="1:10" ht="63.75">
      <c r="A827" s="79"/>
      <c r="B827" s="156" t="s">
        <v>47</v>
      </c>
      <c r="C827" s="156">
        <v>40</v>
      </c>
      <c r="D827" s="157">
        <v>7</v>
      </c>
      <c r="E827" s="157">
        <v>7</v>
      </c>
      <c r="F827" s="158" t="s">
        <v>702</v>
      </c>
      <c r="G827" s="159" t="s">
        <v>48</v>
      </c>
      <c r="H827" s="160">
        <v>14551.9</v>
      </c>
      <c r="I827" s="160">
        <v>14551.9</v>
      </c>
      <c r="J827" s="80"/>
    </row>
    <row r="828" spans="1:10" ht="38.25">
      <c r="A828" s="79"/>
      <c r="B828" s="156" t="s">
        <v>703</v>
      </c>
      <c r="C828" s="156">
        <v>40</v>
      </c>
      <c r="D828" s="157">
        <v>7</v>
      </c>
      <c r="E828" s="157">
        <v>7</v>
      </c>
      <c r="F828" s="158" t="s">
        <v>704</v>
      </c>
      <c r="G828" s="159" t="s">
        <v>372</v>
      </c>
      <c r="H828" s="160">
        <f t="shared" ref="H828:I830" si="79">H829</f>
        <v>37.799999999999997</v>
      </c>
      <c r="I828" s="160">
        <f t="shared" si="79"/>
        <v>37.799999999999997</v>
      </c>
      <c r="J828" s="80"/>
    </row>
    <row r="829" spans="1:10" ht="38.25">
      <c r="A829" s="79"/>
      <c r="B829" s="156" t="s">
        <v>75</v>
      </c>
      <c r="C829" s="156">
        <v>40</v>
      </c>
      <c r="D829" s="157">
        <v>7</v>
      </c>
      <c r="E829" s="157">
        <v>7</v>
      </c>
      <c r="F829" s="158" t="s">
        <v>704</v>
      </c>
      <c r="G829" s="159" t="s">
        <v>44</v>
      </c>
      <c r="H829" s="160">
        <f t="shared" si="79"/>
        <v>37.799999999999997</v>
      </c>
      <c r="I829" s="160">
        <f t="shared" si="79"/>
        <v>37.799999999999997</v>
      </c>
      <c r="J829" s="80"/>
    </row>
    <row r="830" spans="1:10">
      <c r="A830" s="79"/>
      <c r="B830" s="156" t="s">
        <v>46</v>
      </c>
      <c r="C830" s="156">
        <v>40</v>
      </c>
      <c r="D830" s="157">
        <v>7</v>
      </c>
      <c r="E830" s="157">
        <v>7</v>
      </c>
      <c r="F830" s="158" t="s">
        <v>704</v>
      </c>
      <c r="G830" s="159" t="s">
        <v>45</v>
      </c>
      <c r="H830" s="160">
        <f t="shared" si="79"/>
        <v>37.799999999999997</v>
      </c>
      <c r="I830" s="160">
        <f t="shared" si="79"/>
        <v>37.799999999999997</v>
      </c>
      <c r="J830" s="80"/>
    </row>
    <row r="831" spans="1:10" ht="63.75">
      <c r="A831" s="79"/>
      <c r="B831" s="156" t="s">
        <v>47</v>
      </c>
      <c r="C831" s="156">
        <v>40</v>
      </c>
      <c r="D831" s="157">
        <v>7</v>
      </c>
      <c r="E831" s="157">
        <v>7</v>
      </c>
      <c r="F831" s="158" t="s">
        <v>704</v>
      </c>
      <c r="G831" s="159" t="s">
        <v>48</v>
      </c>
      <c r="H831" s="160">
        <v>37.799999999999997</v>
      </c>
      <c r="I831" s="160">
        <v>37.799999999999997</v>
      </c>
      <c r="J831" s="80"/>
    </row>
    <row r="832" spans="1:10">
      <c r="A832" s="79"/>
      <c r="B832" s="156" t="s">
        <v>390</v>
      </c>
      <c r="C832" s="156">
        <v>40</v>
      </c>
      <c r="D832" s="157">
        <v>7</v>
      </c>
      <c r="E832" s="157">
        <v>7</v>
      </c>
      <c r="F832" s="158" t="s">
        <v>705</v>
      </c>
      <c r="G832" s="159" t="s">
        <v>372</v>
      </c>
      <c r="H832" s="160">
        <f>H833+H842</f>
        <v>3769.9000000000005</v>
      </c>
      <c r="I832" s="160">
        <f>I833+I842</f>
        <v>3769.9000000000005</v>
      </c>
      <c r="J832" s="80"/>
    </row>
    <row r="833" spans="1:10" ht="12" customHeight="1">
      <c r="A833" s="79"/>
      <c r="B833" s="156" t="s">
        <v>390</v>
      </c>
      <c r="C833" s="156">
        <v>40</v>
      </c>
      <c r="D833" s="157">
        <v>7</v>
      </c>
      <c r="E833" s="157">
        <v>7</v>
      </c>
      <c r="F833" s="158" t="s">
        <v>706</v>
      </c>
      <c r="G833" s="159" t="s">
        <v>372</v>
      </c>
      <c r="H833" s="160">
        <f>H834+H837</f>
        <v>3659.9000000000005</v>
      </c>
      <c r="I833" s="160">
        <f>I834+I837</f>
        <v>3659.9000000000005</v>
      </c>
      <c r="J833" s="80"/>
    </row>
    <row r="834" spans="1:10" ht="25.5">
      <c r="A834" s="79"/>
      <c r="B834" s="156" t="s">
        <v>394</v>
      </c>
      <c r="C834" s="156">
        <v>40</v>
      </c>
      <c r="D834" s="157">
        <v>7</v>
      </c>
      <c r="E834" s="157">
        <v>7</v>
      </c>
      <c r="F834" s="158" t="s">
        <v>706</v>
      </c>
      <c r="G834" s="159" t="s">
        <v>52</v>
      </c>
      <c r="H834" s="160">
        <f>H835</f>
        <v>258.8</v>
      </c>
      <c r="I834" s="160">
        <f>I835</f>
        <v>258.8</v>
      </c>
      <c r="J834" s="80"/>
    </row>
    <row r="835" spans="1:10" ht="38.25">
      <c r="A835" s="79"/>
      <c r="B835" s="156" t="s">
        <v>91</v>
      </c>
      <c r="C835" s="156">
        <v>40</v>
      </c>
      <c r="D835" s="157">
        <v>7</v>
      </c>
      <c r="E835" s="157">
        <v>7</v>
      </c>
      <c r="F835" s="158" t="s">
        <v>706</v>
      </c>
      <c r="G835" s="159" t="s">
        <v>53</v>
      </c>
      <c r="H835" s="160">
        <f>H836</f>
        <v>258.8</v>
      </c>
      <c r="I835" s="160">
        <f>I836</f>
        <v>258.8</v>
      </c>
      <c r="J835" s="80"/>
    </row>
    <row r="836" spans="1:10" ht="38.25">
      <c r="A836" s="79"/>
      <c r="B836" s="156" t="s">
        <v>396</v>
      </c>
      <c r="C836" s="156">
        <v>40</v>
      </c>
      <c r="D836" s="157">
        <v>7</v>
      </c>
      <c r="E836" s="157">
        <v>7</v>
      </c>
      <c r="F836" s="158" t="s">
        <v>706</v>
      </c>
      <c r="G836" s="159" t="s">
        <v>54</v>
      </c>
      <c r="H836" s="160">
        <v>258.8</v>
      </c>
      <c r="I836" s="160">
        <v>258.8</v>
      </c>
      <c r="J836" s="80"/>
    </row>
    <row r="837" spans="1:10" ht="38.25">
      <c r="A837" s="79"/>
      <c r="B837" s="156" t="s">
        <v>75</v>
      </c>
      <c r="C837" s="156">
        <v>40</v>
      </c>
      <c r="D837" s="157">
        <v>7</v>
      </c>
      <c r="E837" s="157">
        <v>7</v>
      </c>
      <c r="F837" s="158" t="s">
        <v>706</v>
      </c>
      <c r="G837" s="159" t="s">
        <v>44</v>
      </c>
      <c r="H837" s="160">
        <f>H838+H840</f>
        <v>3401.1000000000004</v>
      </c>
      <c r="I837" s="160">
        <f>I838+I840</f>
        <v>3401.1000000000004</v>
      </c>
      <c r="J837" s="80"/>
    </row>
    <row r="838" spans="1:10">
      <c r="A838" s="79"/>
      <c r="B838" s="156" t="s">
        <v>46</v>
      </c>
      <c r="C838" s="156">
        <v>40</v>
      </c>
      <c r="D838" s="157">
        <v>7</v>
      </c>
      <c r="E838" s="157">
        <v>7</v>
      </c>
      <c r="F838" s="158" t="s">
        <v>706</v>
      </c>
      <c r="G838" s="159" t="s">
        <v>45</v>
      </c>
      <c r="H838" s="160">
        <f>H839</f>
        <v>3204.3</v>
      </c>
      <c r="I838" s="160">
        <f>I839</f>
        <v>3204.3</v>
      </c>
      <c r="J838" s="80"/>
    </row>
    <row r="839" spans="1:10" ht="25.5">
      <c r="A839" s="79"/>
      <c r="B839" s="156" t="s">
        <v>49</v>
      </c>
      <c r="C839" s="156">
        <v>40</v>
      </c>
      <c r="D839" s="157">
        <v>7</v>
      </c>
      <c r="E839" s="157">
        <v>7</v>
      </c>
      <c r="F839" s="158" t="s">
        <v>706</v>
      </c>
      <c r="G839" s="159" t="s">
        <v>43</v>
      </c>
      <c r="H839" s="160">
        <v>3204.3</v>
      </c>
      <c r="I839" s="160">
        <v>3204.3</v>
      </c>
      <c r="J839" s="80"/>
    </row>
    <row r="840" spans="1:10">
      <c r="A840" s="79"/>
      <c r="B840" s="156" t="s">
        <v>59</v>
      </c>
      <c r="C840" s="156">
        <v>40</v>
      </c>
      <c r="D840" s="157">
        <v>7</v>
      </c>
      <c r="E840" s="157">
        <v>7</v>
      </c>
      <c r="F840" s="158" t="s">
        <v>706</v>
      </c>
      <c r="G840" s="159" t="s">
        <v>57</v>
      </c>
      <c r="H840" s="160">
        <f>H841</f>
        <v>196.8</v>
      </c>
      <c r="I840" s="160">
        <f>I841</f>
        <v>196.8</v>
      </c>
      <c r="J840" s="80"/>
    </row>
    <row r="841" spans="1:10" ht="25.5">
      <c r="A841" s="79"/>
      <c r="B841" s="156" t="s">
        <v>73</v>
      </c>
      <c r="C841" s="156">
        <v>40</v>
      </c>
      <c r="D841" s="157">
        <v>7</v>
      </c>
      <c r="E841" s="157">
        <v>7</v>
      </c>
      <c r="F841" s="158" t="s">
        <v>706</v>
      </c>
      <c r="G841" s="159" t="s">
        <v>71</v>
      </c>
      <c r="H841" s="160">
        <v>196.8</v>
      </c>
      <c r="I841" s="160">
        <v>196.8</v>
      </c>
      <c r="J841" s="80"/>
    </row>
    <row r="842" spans="1:10" ht="51">
      <c r="A842" s="79"/>
      <c r="B842" s="156" t="s">
        <v>707</v>
      </c>
      <c r="C842" s="156">
        <v>40</v>
      </c>
      <c r="D842" s="157">
        <v>7</v>
      </c>
      <c r="E842" s="157">
        <v>7</v>
      </c>
      <c r="F842" s="158" t="s">
        <v>708</v>
      </c>
      <c r="G842" s="159" t="s">
        <v>372</v>
      </c>
      <c r="H842" s="160">
        <f t="shared" ref="H842:I844" si="80">H843</f>
        <v>110</v>
      </c>
      <c r="I842" s="160">
        <f t="shared" si="80"/>
        <v>110</v>
      </c>
      <c r="J842" s="80"/>
    </row>
    <row r="843" spans="1:10" ht="38.25">
      <c r="A843" s="79"/>
      <c r="B843" s="156" t="s">
        <v>75</v>
      </c>
      <c r="C843" s="156">
        <v>40</v>
      </c>
      <c r="D843" s="157">
        <v>7</v>
      </c>
      <c r="E843" s="157">
        <v>7</v>
      </c>
      <c r="F843" s="158" t="s">
        <v>708</v>
      </c>
      <c r="G843" s="159" t="s">
        <v>44</v>
      </c>
      <c r="H843" s="160">
        <f t="shared" si="80"/>
        <v>110</v>
      </c>
      <c r="I843" s="160">
        <f t="shared" si="80"/>
        <v>110</v>
      </c>
      <c r="J843" s="80"/>
    </row>
    <row r="844" spans="1:10">
      <c r="A844" s="79"/>
      <c r="B844" s="156" t="s">
        <v>46</v>
      </c>
      <c r="C844" s="156">
        <v>40</v>
      </c>
      <c r="D844" s="157">
        <v>7</v>
      </c>
      <c r="E844" s="157">
        <v>7</v>
      </c>
      <c r="F844" s="158" t="s">
        <v>708</v>
      </c>
      <c r="G844" s="159" t="s">
        <v>45</v>
      </c>
      <c r="H844" s="160">
        <f t="shared" si="80"/>
        <v>110</v>
      </c>
      <c r="I844" s="160">
        <f t="shared" si="80"/>
        <v>110</v>
      </c>
      <c r="J844" s="80"/>
    </row>
    <row r="845" spans="1:10" ht="25.5">
      <c r="A845" s="79"/>
      <c r="B845" s="156" t="s">
        <v>49</v>
      </c>
      <c r="C845" s="156">
        <v>40</v>
      </c>
      <c r="D845" s="157">
        <v>7</v>
      </c>
      <c r="E845" s="157">
        <v>7</v>
      </c>
      <c r="F845" s="158" t="s">
        <v>708</v>
      </c>
      <c r="G845" s="159" t="s">
        <v>43</v>
      </c>
      <c r="H845" s="160">
        <v>110</v>
      </c>
      <c r="I845" s="160">
        <v>110</v>
      </c>
      <c r="J845" s="80"/>
    </row>
    <row r="846" spans="1:10">
      <c r="A846" s="79"/>
      <c r="B846" s="156" t="s">
        <v>130</v>
      </c>
      <c r="C846" s="156">
        <v>40</v>
      </c>
      <c r="D846" s="157">
        <v>7</v>
      </c>
      <c r="E846" s="157">
        <v>9</v>
      </c>
      <c r="F846" s="158" t="s">
        <v>371</v>
      </c>
      <c r="G846" s="159" t="s">
        <v>372</v>
      </c>
      <c r="H846" s="160">
        <f t="shared" ref="H846:I848" si="81">H847</f>
        <v>431230.4</v>
      </c>
      <c r="I846" s="160">
        <f t="shared" si="81"/>
        <v>431230.4</v>
      </c>
      <c r="J846" s="80">
        <f>I846/H846*100</f>
        <v>100</v>
      </c>
    </row>
    <row r="847" spans="1:10" ht="25.5">
      <c r="A847" s="79"/>
      <c r="B847" s="156" t="s">
        <v>129</v>
      </c>
      <c r="C847" s="156">
        <v>40</v>
      </c>
      <c r="D847" s="157">
        <v>7</v>
      </c>
      <c r="E847" s="157">
        <v>9</v>
      </c>
      <c r="F847" s="158" t="s">
        <v>647</v>
      </c>
      <c r="G847" s="159" t="s">
        <v>372</v>
      </c>
      <c r="H847" s="160">
        <f t="shared" si="81"/>
        <v>431230.4</v>
      </c>
      <c r="I847" s="160">
        <f t="shared" si="81"/>
        <v>431230.4</v>
      </c>
      <c r="J847" s="80"/>
    </row>
    <row r="848" spans="1:10" ht="25.5">
      <c r="A848" s="79"/>
      <c r="B848" s="156" t="s">
        <v>648</v>
      </c>
      <c r="C848" s="156">
        <v>40</v>
      </c>
      <c r="D848" s="157">
        <v>7</v>
      </c>
      <c r="E848" s="157">
        <v>9</v>
      </c>
      <c r="F848" s="158" t="s">
        <v>649</v>
      </c>
      <c r="G848" s="159" t="s">
        <v>372</v>
      </c>
      <c r="H848" s="160">
        <f t="shared" si="81"/>
        <v>431230.4</v>
      </c>
      <c r="I848" s="160">
        <f t="shared" si="81"/>
        <v>431230.4</v>
      </c>
      <c r="J848" s="80"/>
    </row>
    <row r="849" spans="1:10">
      <c r="A849" s="79"/>
      <c r="B849" s="156" t="s">
        <v>390</v>
      </c>
      <c r="C849" s="156">
        <v>40</v>
      </c>
      <c r="D849" s="157">
        <v>7</v>
      </c>
      <c r="E849" s="157">
        <v>9</v>
      </c>
      <c r="F849" s="158" t="s">
        <v>650</v>
      </c>
      <c r="G849" s="159" t="s">
        <v>372</v>
      </c>
      <c r="H849" s="160">
        <f>H850+H854+H858</f>
        <v>431230.4</v>
      </c>
      <c r="I849" s="160">
        <f>I850+I854+I858</f>
        <v>431230.4</v>
      </c>
      <c r="J849" s="80"/>
    </row>
    <row r="850" spans="1:10">
      <c r="A850" s="79"/>
      <c r="B850" s="156" t="s">
        <v>390</v>
      </c>
      <c r="C850" s="156">
        <v>40</v>
      </c>
      <c r="D850" s="157">
        <v>7</v>
      </c>
      <c r="E850" s="157">
        <v>9</v>
      </c>
      <c r="F850" s="158" t="s">
        <v>651</v>
      </c>
      <c r="G850" s="159" t="s">
        <v>372</v>
      </c>
      <c r="H850" s="160">
        <f t="shared" ref="H850:I852" si="82">H851</f>
        <v>40</v>
      </c>
      <c r="I850" s="160">
        <f t="shared" si="82"/>
        <v>40</v>
      </c>
      <c r="J850" s="80"/>
    </row>
    <row r="851" spans="1:10" ht="25.5">
      <c r="A851" s="79"/>
      <c r="B851" s="156" t="s">
        <v>394</v>
      </c>
      <c r="C851" s="156">
        <v>40</v>
      </c>
      <c r="D851" s="157">
        <v>7</v>
      </c>
      <c r="E851" s="157">
        <v>9</v>
      </c>
      <c r="F851" s="158" t="s">
        <v>651</v>
      </c>
      <c r="G851" s="159" t="s">
        <v>52</v>
      </c>
      <c r="H851" s="160">
        <f t="shared" si="82"/>
        <v>40</v>
      </c>
      <c r="I851" s="160">
        <f t="shared" si="82"/>
        <v>40</v>
      </c>
      <c r="J851" s="80"/>
    </row>
    <row r="852" spans="1:10" ht="38.25">
      <c r="A852" s="79"/>
      <c r="B852" s="156" t="s">
        <v>91</v>
      </c>
      <c r="C852" s="156">
        <v>40</v>
      </c>
      <c r="D852" s="157">
        <v>7</v>
      </c>
      <c r="E852" s="157">
        <v>9</v>
      </c>
      <c r="F852" s="158" t="s">
        <v>651</v>
      </c>
      <c r="G852" s="159" t="s">
        <v>53</v>
      </c>
      <c r="H852" s="160">
        <f t="shared" si="82"/>
        <v>40</v>
      </c>
      <c r="I852" s="160">
        <f t="shared" si="82"/>
        <v>40</v>
      </c>
      <c r="J852" s="80"/>
    </row>
    <row r="853" spans="1:10" ht="38.25">
      <c r="A853" s="79"/>
      <c r="B853" s="156" t="s">
        <v>396</v>
      </c>
      <c r="C853" s="156">
        <v>40</v>
      </c>
      <c r="D853" s="157">
        <v>7</v>
      </c>
      <c r="E853" s="157">
        <v>9</v>
      </c>
      <c r="F853" s="158" t="s">
        <v>651</v>
      </c>
      <c r="G853" s="159" t="s">
        <v>54</v>
      </c>
      <c r="H853" s="160">
        <v>40</v>
      </c>
      <c r="I853" s="160">
        <v>40</v>
      </c>
      <c r="J853" s="80"/>
    </row>
    <row r="854" spans="1:10" ht="25.5">
      <c r="A854" s="79"/>
      <c r="B854" s="156" t="s">
        <v>709</v>
      </c>
      <c r="C854" s="156">
        <v>40</v>
      </c>
      <c r="D854" s="157">
        <v>7</v>
      </c>
      <c r="E854" s="157">
        <v>9</v>
      </c>
      <c r="F854" s="158" t="s">
        <v>710</v>
      </c>
      <c r="G854" s="159" t="s">
        <v>372</v>
      </c>
      <c r="H854" s="160">
        <f t="shared" ref="H854:I856" si="83">H855</f>
        <v>409630.9</v>
      </c>
      <c r="I854" s="160">
        <f t="shared" si="83"/>
        <v>409630.9</v>
      </c>
      <c r="J854" s="80"/>
    </row>
    <row r="855" spans="1:10" ht="38.25">
      <c r="A855" s="79"/>
      <c r="B855" s="156" t="s">
        <v>426</v>
      </c>
      <c r="C855" s="156">
        <v>40</v>
      </c>
      <c r="D855" s="157">
        <v>7</v>
      </c>
      <c r="E855" s="157">
        <v>9</v>
      </c>
      <c r="F855" s="158" t="s">
        <v>710</v>
      </c>
      <c r="G855" s="159" t="s">
        <v>68</v>
      </c>
      <c r="H855" s="160">
        <f t="shared" si="83"/>
        <v>409630.9</v>
      </c>
      <c r="I855" s="160">
        <f t="shared" si="83"/>
        <v>409630.9</v>
      </c>
      <c r="J855" s="80"/>
    </row>
    <row r="856" spans="1:10">
      <c r="A856" s="79"/>
      <c r="B856" s="156" t="s">
        <v>31</v>
      </c>
      <c r="C856" s="156">
        <v>40</v>
      </c>
      <c r="D856" s="157">
        <v>7</v>
      </c>
      <c r="E856" s="157">
        <v>9</v>
      </c>
      <c r="F856" s="158" t="s">
        <v>710</v>
      </c>
      <c r="G856" s="159" t="s">
        <v>69</v>
      </c>
      <c r="H856" s="160">
        <f t="shared" si="83"/>
        <v>409630.9</v>
      </c>
      <c r="I856" s="160">
        <f t="shared" si="83"/>
        <v>409630.9</v>
      </c>
      <c r="J856" s="80"/>
    </row>
    <row r="857" spans="1:10" ht="51">
      <c r="A857" s="79"/>
      <c r="B857" s="156" t="s">
        <v>112</v>
      </c>
      <c r="C857" s="156">
        <v>40</v>
      </c>
      <c r="D857" s="157">
        <v>7</v>
      </c>
      <c r="E857" s="157">
        <v>9</v>
      </c>
      <c r="F857" s="158" t="s">
        <v>710</v>
      </c>
      <c r="G857" s="159" t="s">
        <v>113</v>
      </c>
      <c r="H857" s="160">
        <v>409630.9</v>
      </c>
      <c r="I857" s="160">
        <v>409630.9</v>
      </c>
      <c r="J857" s="80"/>
    </row>
    <row r="858" spans="1:10" ht="38.25">
      <c r="A858" s="79"/>
      <c r="B858" s="156" t="s">
        <v>711</v>
      </c>
      <c r="C858" s="156">
        <v>40</v>
      </c>
      <c r="D858" s="157">
        <v>7</v>
      </c>
      <c r="E858" s="157">
        <v>9</v>
      </c>
      <c r="F858" s="158" t="s">
        <v>712</v>
      </c>
      <c r="G858" s="159" t="s">
        <v>372</v>
      </c>
      <c r="H858" s="160">
        <f t="shared" ref="H858:I860" si="84">H859</f>
        <v>21559.5</v>
      </c>
      <c r="I858" s="160">
        <f t="shared" si="84"/>
        <v>21559.5</v>
      </c>
      <c r="J858" s="80"/>
    </row>
    <row r="859" spans="1:10" ht="38.25">
      <c r="A859" s="79"/>
      <c r="B859" s="156" t="s">
        <v>426</v>
      </c>
      <c r="C859" s="156">
        <v>40</v>
      </c>
      <c r="D859" s="157">
        <v>7</v>
      </c>
      <c r="E859" s="157">
        <v>9</v>
      </c>
      <c r="F859" s="158" t="s">
        <v>712</v>
      </c>
      <c r="G859" s="159" t="s">
        <v>68</v>
      </c>
      <c r="H859" s="160">
        <f t="shared" si="84"/>
        <v>21559.5</v>
      </c>
      <c r="I859" s="160">
        <f t="shared" si="84"/>
        <v>21559.5</v>
      </c>
      <c r="J859" s="80"/>
    </row>
    <row r="860" spans="1:10">
      <c r="A860" s="79"/>
      <c r="B860" s="156" t="s">
        <v>31</v>
      </c>
      <c r="C860" s="156">
        <v>40</v>
      </c>
      <c r="D860" s="157">
        <v>7</v>
      </c>
      <c r="E860" s="157">
        <v>9</v>
      </c>
      <c r="F860" s="158" t="s">
        <v>712</v>
      </c>
      <c r="G860" s="159" t="s">
        <v>69</v>
      </c>
      <c r="H860" s="160">
        <f t="shared" si="84"/>
        <v>21559.5</v>
      </c>
      <c r="I860" s="160">
        <f t="shared" si="84"/>
        <v>21559.5</v>
      </c>
      <c r="J860" s="80"/>
    </row>
    <row r="861" spans="1:10" ht="51">
      <c r="A861" s="79"/>
      <c r="B861" s="156" t="s">
        <v>112</v>
      </c>
      <c r="C861" s="156">
        <v>40</v>
      </c>
      <c r="D861" s="157">
        <v>7</v>
      </c>
      <c r="E861" s="157">
        <v>9</v>
      </c>
      <c r="F861" s="158" t="s">
        <v>712</v>
      </c>
      <c r="G861" s="159" t="s">
        <v>113</v>
      </c>
      <c r="H861" s="160">
        <v>21559.5</v>
      </c>
      <c r="I861" s="160">
        <v>21559.5</v>
      </c>
      <c r="J861" s="80"/>
    </row>
    <row r="862" spans="1:10">
      <c r="A862" s="79"/>
      <c r="B862" s="156" t="s">
        <v>713</v>
      </c>
      <c r="C862" s="156">
        <v>40</v>
      </c>
      <c r="D862" s="157">
        <v>8</v>
      </c>
      <c r="E862" s="157">
        <v>0</v>
      </c>
      <c r="F862" s="158" t="s">
        <v>371</v>
      </c>
      <c r="G862" s="159" t="s">
        <v>372</v>
      </c>
      <c r="H862" s="160">
        <f>H863+H974</f>
        <v>307413.2</v>
      </c>
      <c r="I862" s="160">
        <f>I863+I974</f>
        <v>294113.8</v>
      </c>
      <c r="J862" s="80">
        <f>I862/H862*100</f>
        <v>95.673770677381441</v>
      </c>
    </row>
    <row r="863" spans="1:10">
      <c r="A863" s="79"/>
      <c r="B863" s="156" t="s">
        <v>714</v>
      </c>
      <c r="C863" s="156">
        <v>40</v>
      </c>
      <c r="D863" s="157">
        <v>8</v>
      </c>
      <c r="E863" s="157">
        <v>1</v>
      </c>
      <c r="F863" s="158" t="s">
        <v>371</v>
      </c>
      <c r="G863" s="159" t="s">
        <v>372</v>
      </c>
      <c r="H863" s="160">
        <f>H864+H969</f>
        <v>307160.60000000003</v>
      </c>
      <c r="I863" s="160">
        <f>I864+I969</f>
        <v>293861.2</v>
      </c>
      <c r="J863" s="80">
        <f>I863/H863*100</f>
        <v>95.670212911421572</v>
      </c>
    </row>
    <row r="864" spans="1:10" ht="25.5">
      <c r="A864" s="79"/>
      <c r="B864" s="156" t="s">
        <v>80</v>
      </c>
      <c r="C864" s="156">
        <v>40</v>
      </c>
      <c r="D864" s="157">
        <v>8</v>
      </c>
      <c r="E864" s="157">
        <v>1</v>
      </c>
      <c r="F864" s="158" t="s">
        <v>653</v>
      </c>
      <c r="G864" s="159" t="s">
        <v>372</v>
      </c>
      <c r="H864" s="160">
        <f>H865+H903+H923</f>
        <v>306669.60000000003</v>
      </c>
      <c r="I864" s="160">
        <f>I865+I903+I923</f>
        <v>293370.2</v>
      </c>
      <c r="J864" s="80"/>
    </row>
    <row r="865" spans="1:10">
      <c r="A865" s="79"/>
      <c r="B865" s="156" t="s">
        <v>715</v>
      </c>
      <c r="C865" s="156">
        <v>40</v>
      </c>
      <c r="D865" s="157">
        <v>8</v>
      </c>
      <c r="E865" s="157">
        <v>1</v>
      </c>
      <c r="F865" s="158" t="s">
        <v>716</v>
      </c>
      <c r="G865" s="159" t="s">
        <v>372</v>
      </c>
      <c r="H865" s="160">
        <f>H866+H879+H884+H889+H898</f>
        <v>27494.1</v>
      </c>
      <c r="I865" s="160">
        <f>I866+I879+I884+I889+I898</f>
        <v>27494.1</v>
      </c>
      <c r="J865" s="160"/>
    </row>
    <row r="866" spans="1:10" ht="25.5">
      <c r="A866" s="79"/>
      <c r="B866" s="156" t="s">
        <v>717</v>
      </c>
      <c r="C866" s="156">
        <v>40</v>
      </c>
      <c r="D866" s="157">
        <v>8</v>
      </c>
      <c r="E866" s="157">
        <v>1</v>
      </c>
      <c r="F866" s="158" t="s">
        <v>718</v>
      </c>
      <c r="G866" s="159" t="s">
        <v>372</v>
      </c>
      <c r="H866" s="160">
        <f>H867+H871+H875</f>
        <v>1411</v>
      </c>
      <c r="I866" s="160">
        <f>I867+I871+I875</f>
        <v>1411</v>
      </c>
      <c r="J866" s="80"/>
    </row>
    <row r="867" spans="1:10" ht="102">
      <c r="A867" s="79"/>
      <c r="B867" s="156" t="s">
        <v>719</v>
      </c>
      <c r="C867" s="156">
        <v>40</v>
      </c>
      <c r="D867" s="157">
        <v>8</v>
      </c>
      <c r="E867" s="157">
        <v>1</v>
      </c>
      <c r="F867" s="158" t="s">
        <v>720</v>
      </c>
      <c r="G867" s="159" t="s">
        <v>372</v>
      </c>
      <c r="H867" s="160">
        <f t="shared" ref="H867:I869" si="85">H868</f>
        <v>10.199999999999999</v>
      </c>
      <c r="I867" s="160">
        <f t="shared" si="85"/>
        <v>10.199999999999999</v>
      </c>
      <c r="J867" s="80"/>
    </row>
    <row r="868" spans="1:10" ht="38.25">
      <c r="A868" s="79"/>
      <c r="B868" s="156" t="s">
        <v>75</v>
      </c>
      <c r="C868" s="156">
        <v>40</v>
      </c>
      <c r="D868" s="157">
        <v>8</v>
      </c>
      <c r="E868" s="157">
        <v>1</v>
      </c>
      <c r="F868" s="158" t="s">
        <v>720</v>
      </c>
      <c r="G868" s="159" t="s">
        <v>44</v>
      </c>
      <c r="H868" s="160">
        <f t="shared" si="85"/>
        <v>10.199999999999999</v>
      </c>
      <c r="I868" s="160">
        <f t="shared" si="85"/>
        <v>10.199999999999999</v>
      </c>
      <c r="J868" s="80"/>
    </row>
    <row r="869" spans="1:10">
      <c r="A869" s="79"/>
      <c r="B869" s="156" t="s">
        <v>59</v>
      </c>
      <c r="C869" s="156">
        <v>40</v>
      </c>
      <c r="D869" s="157">
        <v>8</v>
      </c>
      <c r="E869" s="157">
        <v>1</v>
      </c>
      <c r="F869" s="158" t="s">
        <v>720</v>
      </c>
      <c r="G869" s="159" t="s">
        <v>57</v>
      </c>
      <c r="H869" s="160">
        <f t="shared" si="85"/>
        <v>10.199999999999999</v>
      </c>
      <c r="I869" s="160">
        <f t="shared" si="85"/>
        <v>10.199999999999999</v>
      </c>
      <c r="J869" s="80"/>
    </row>
    <row r="870" spans="1:10" ht="63.75">
      <c r="A870" s="79"/>
      <c r="B870" s="156" t="s">
        <v>72</v>
      </c>
      <c r="C870" s="156">
        <v>40</v>
      </c>
      <c r="D870" s="157">
        <v>8</v>
      </c>
      <c r="E870" s="157">
        <v>1</v>
      </c>
      <c r="F870" s="158" t="s">
        <v>720</v>
      </c>
      <c r="G870" s="159" t="s">
        <v>58</v>
      </c>
      <c r="H870" s="160">
        <v>10.199999999999999</v>
      </c>
      <c r="I870" s="160">
        <v>10.199999999999999</v>
      </c>
      <c r="J870" s="80"/>
    </row>
    <row r="871" spans="1:10" ht="89.25">
      <c r="A871" s="79"/>
      <c r="B871" s="156" t="s">
        <v>721</v>
      </c>
      <c r="C871" s="156">
        <v>40</v>
      </c>
      <c r="D871" s="157">
        <v>8</v>
      </c>
      <c r="E871" s="157">
        <v>1</v>
      </c>
      <c r="F871" s="158" t="s">
        <v>722</v>
      </c>
      <c r="G871" s="159" t="s">
        <v>372</v>
      </c>
      <c r="H871" s="160">
        <f t="shared" ref="H871:I873" si="86">H872</f>
        <v>1190.7</v>
      </c>
      <c r="I871" s="160">
        <f t="shared" si="86"/>
        <v>1190.7</v>
      </c>
      <c r="J871" s="80"/>
    </row>
    <row r="872" spans="1:10" ht="38.25">
      <c r="A872" s="79"/>
      <c r="B872" s="156" t="s">
        <v>75</v>
      </c>
      <c r="C872" s="156">
        <v>40</v>
      </c>
      <c r="D872" s="157">
        <v>8</v>
      </c>
      <c r="E872" s="157">
        <v>1</v>
      </c>
      <c r="F872" s="158" t="s">
        <v>722</v>
      </c>
      <c r="G872" s="159" t="s">
        <v>44</v>
      </c>
      <c r="H872" s="160">
        <f t="shared" si="86"/>
        <v>1190.7</v>
      </c>
      <c r="I872" s="160">
        <f t="shared" si="86"/>
        <v>1190.7</v>
      </c>
      <c r="J872" s="80"/>
    </row>
    <row r="873" spans="1:10">
      <c r="A873" s="79"/>
      <c r="B873" s="156" t="s">
        <v>59</v>
      </c>
      <c r="C873" s="156">
        <v>40</v>
      </c>
      <c r="D873" s="157">
        <v>8</v>
      </c>
      <c r="E873" s="157">
        <v>1</v>
      </c>
      <c r="F873" s="158" t="s">
        <v>722</v>
      </c>
      <c r="G873" s="159" t="s">
        <v>57</v>
      </c>
      <c r="H873" s="160">
        <f t="shared" si="86"/>
        <v>1190.7</v>
      </c>
      <c r="I873" s="160">
        <f t="shared" si="86"/>
        <v>1190.7</v>
      </c>
      <c r="J873" s="80"/>
    </row>
    <row r="874" spans="1:10" ht="63.75">
      <c r="A874" s="79"/>
      <c r="B874" s="156" t="s">
        <v>72</v>
      </c>
      <c r="C874" s="156">
        <v>40</v>
      </c>
      <c r="D874" s="157">
        <v>8</v>
      </c>
      <c r="E874" s="157">
        <v>1</v>
      </c>
      <c r="F874" s="158" t="s">
        <v>722</v>
      </c>
      <c r="G874" s="159" t="s">
        <v>58</v>
      </c>
      <c r="H874" s="160">
        <v>1190.7</v>
      </c>
      <c r="I874" s="160">
        <v>1190.7</v>
      </c>
      <c r="J874" s="80"/>
    </row>
    <row r="875" spans="1:10" ht="102">
      <c r="A875" s="79"/>
      <c r="B875" s="156" t="s">
        <v>723</v>
      </c>
      <c r="C875" s="156">
        <v>40</v>
      </c>
      <c r="D875" s="157">
        <v>8</v>
      </c>
      <c r="E875" s="157">
        <v>1</v>
      </c>
      <c r="F875" s="158" t="s">
        <v>724</v>
      </c>
      <c r="G875" s="159" t="s">
        <v>372</v>
      </c>
      <c r="H875" s="160">
        <f t="shared" ref="H875:I877" si="87">H876</f>
        <v>210.1</v>
      </c>
      <c r="I875" s="160">
        <f t="shared" si="87"/>
        <v>210.1</v>
      </c>
      <c r="J875" s="80"/>
    </row>
    <row r="876" spans="1:10" ht="38.25">
      <c r="A876" s="79"/>
      <c r="B876" s="156" t="s">
        <v>75</v>
      </c>
      <c r="C876" s="156">
        <v>40</v>
      </c>
      <c r="D876" s="157">
        <v>8</v>
      </c>
      <c r="E876" s="157">
        <v>1</v>
      </c>
      <c r="F876" s="158" t="s">
        <v>724</v>
      </c>
      <c r="G876" s="159" t="s">
        <v>44</v>
      </c>
      <c r="H876" s="160">
        <f t="shared" si="87"/>
        <v>210.1</v>
      </c>
      <c r="I876" s="160">
        <f t="shared" si="87"/>
        <v>210.1</v>
      </c>
      <c r="J876" s="80"/>
    </row>
    <row r="877" spans="1:10">
      <c r="A877" s="79"/>
      <c r="B877" s="156" t="s">
        <v>59</v>
      </c>
      <c r="C877" s="156">
        <v>40</v>
      </c>
      <c r="D877" s="157">
        <v>8</v>
      </c>
      <c r="E877" s="157">
        <v>1</v>
      </c>
      <c r="F877" s="158" t="s">
        <v>724</v>
      </c>
      <c r="G877" s="159" t="s">
        <v>57</v>
      </c>
      <c r="H877" s="160">
        <f t="shared" si="87"/>
        <v>210.1</v>
      </c>
      <c r="I877" s="160">
        <f t="shared" si="87"/>
        <v>210.1</v>
      </c>
      <c r="J877" s="80"/>
    </row>
    <row r="878" spans="1:10" ht="63.75">
      <c r="A878" s="79"/>
      <c r="B878" s="156" t="s">
        <v>72</v>
      </c>
      <c r="C878" s="156">
        <v>40</v>
      </c>
      <c r="D878" s="157">
        <v>8</v>
      </c>
      <c r="E878" s="157">
        <v>1</v>
      </c>
      <c r="F878" s="158" t="s">
        <v>724</v>
      </c>
      <c r="G878" s="159" t="s">
        <v>58</v>
      </c>
      <c r="H878" s="160">
        <v>210.1</v>
      </c>
      <c r="I878" s="160">
        <v>210.1</v>
      </c>
      <c r="J878" s="80"/>
    </row>
    <row r="879" spans="1:10" ht="38.25">
      <c r="A879" s="79"/>
      <c r="B879" s="156" t="s">
        <v>725</v>
      </c>
      <c r="C879" s="156">
        <v>40</v>
      </c>
      <c r="D879" s="157">
        <v>8</v>
      </c>
      <c r="E879" s="157">
        <v>1</v>
      </c>
      <c r="F879" s="158" t="s">
        <v>726</v>
      </c>
      <c r="G879" s="159" t="s">
        <v>372</v>
      </c>
      <c r="H879" s="160">
        <f t="shared" ref="H879:I882" si="88">H880</f>
        <v>20</v>
      </c>
      <c r="I879" s="160">
        <f t="shared" si="88"/>
        <v>20</v>
      </c>
      <c r="J879" s="80"/>
    </row>
    <row r="880" spans="1:10">
      <c r="A880" s="79"/>
      <c r="B880" s="156" t="s">
        <v>390</v>
      </c>
      <c r="C880" s="156">
        <v>40</v>
      </c>
      <c r="D880" s="157">
        <v>8</v>
      </c>
      <c r="E880" s="157">
        <v>1</v>
      </c>
      <c r="F880" s="158" t="s">
        <v>727</v>
      </c>
      <c r="G880" s="159" t="s">
        <v>372</v>
      </c>
      <c r="H880" s="160">
        <f t="shared" si="88"/>
        <v>20</v>
      </c>
      <c r="I880" s="160">
        <f t="shared" si="88"/>
        <v>20</v>
      </c>
      <c r="J880" s="80"/>
    </row>
    <row r="881" spans="1:10" ht="38.25">
      <c r="A881" s="79"/>
      <c r="B881" s="156" t="s">
        <v>75</v>
      </c>
      <c r="C881" s="156">
        <v>40</v>
      </c>
      <c r="D881" s="157">
        <v>8</v>
      </c>
      <c r="E881" s="157">
        <v>1</v>
      </c>
      <c r="F881" s="158" t="s">
        <v>727</v>
      </c>
      <c r="G881" s="159" t="s">
        <v>44</v>
      </c>
      <c r="H881" s="160">
        <f t="shared" si="88"/>
        <v>20</v>
      </c>
      <c r="I881" s="160">
        <f t="shared" si="88"/>
        <v>20</v>
      </c>
      <c r="J881" s="80"/>
    </row>
    <row r="882" spans="1:10">
      <c r="A882" s="79"/>
      <c r="B882" s="156" t="s">
        <v>59</v>
      </c>
      <c r="C882" s="156">
        <v>40</v>
      </c>
      <c r="D882" s="157">
        <v>8</v>
      </c>
      <c r="E882" s="157">
        <v>1</v>
      </c>
      <c r="F882" s="158" t="s">
        <v>727</v>
      </c>
      <c r="G882" s="159" t="s">
        <v>57</v>
      </c>
      <c r="H882" s="160">
        <f t="shared" si="88"/>
        <v>20</v>
      </c>
      <c r="I882" s="160">
        <f t="shared" si="88"/>
        <v>20</v>
      </c>
      <c r="J882" s="80"/>
    </row>
    <row r="883" spans="1:10" ht="25.5">
      <c r="A883" s="79"/>
      <c r="B883" s="156" t="s">
        <v>73</v>
      </c>
      <c r="C883" s="156">
        <v>40</v>
      </c>
      <c r="D883" s="157">
        <v>8</v>
      </c>
      <c r="E883" s="157">
        <v>1</v>
      </c>
      <c r="F883" s="158" t="s">
        <v>727</v>
      </c>
      <c r="G883" s="159" t="s">
        <v>71</v>
      </c>
      <c r="H883" s="160">
        <v>20</v>
      </c>
      <c r="I883" s="160">
        <v>20</v>
      </c>
      <c r="J883" s="80"/>
    </row>
    <row r="884" spans="1:10">
      <c r="A884" s="79"/>
      <c r="B884" s="156" t="s">
        <v>728</v>
      </c>
      <c r="C884" s="156">
        <v>40</v>
      </c>
      <c r="D884" s="157">
        <v>8</v>
      </c>
      <c r="E884" s="157">
        <v>1</v>
      </c>
      <c r="F884" s="158" t="s">
        <v>729</v>
      </c>
      <c r="G884" s="159" t="s">
        <v>372</v>
      </c>
      <c r="H884" s="160">
        <f t="shared" ref="H884:I887" si="89">H885</f>
        <v>30</v>
      </c>
      <c r="I884" s="160">
        <f t="shared" si="89"/>
        <v>30</v>
      </c>
      <c r="J884" s="80"/>
    </row>
    <row r="885" spans="1:10">
      <c r="A885" s="79"/>
      <c r="B885" s="156" t="s">
        <v>390</v>
      </c>
      <c r="C885" s="156">
        <v>40</v>
      </c>
      <c r="D885" s="157">
        <v>8</v>
      </c>
      <c r="E885" s="157">
        <v>1</v>
      </c>
      <c r="F885" s="158" t="s">
        <v>730</v>
      </c>
      <c r="G885" s="159" t="s">
        <v>372</v>
      </c>
      <c r="H885" s="160">
        <f t="shared" si="89"/>
        <v>30</v>
      </c>
      <c r="I885" s="160">
        <f t="shared" si="89"/>
        <v>30</v>
      </c>
      <c r="J885" s="80"/>
    </row>
    <row r="886" spans="1:10" ht="38.25">
      <c r="A886" s="79"/>
      <c r="B886" s="156" t="s">
        <v>75</v>
      </c>
      <c r="C886" s="156">
        <v>40</v>
      </c>
      <c r="D886" s="157">
        <v>8</v>
      </c>
      <c r="E886" s="157">
        <v>1</v>
      </c>
      <c r="F886" s="158" t="s">
        <v>730</v>
      </c>
      <c r="G886" s="159" t="s">
        <v>44</v>
      </c>
      <c r="H886" s="160">
        <f t="shared" si="89"/>
        <v>30</v>
      </c>
      <c r="I886" s="160">
        <f t="shared" si="89"/>
        <v>30</v>
      </c>
      <c r="J886" s="80"/>
    </row>
    <row r="887" spans="1:10">
      <c r="A887" s="79"/>
      <c r="B887" s="156" t="s">
        <v>59</v>
      </c>
      <c r="C887" s="156">
        <v>40</v>
      </c>
      <c r="D887" s="157">
        <v>8</v>
      </c>
      <c r="E887" s="157">
        <v>1</v>
      </c>
      <c r="F887" s="158" t="s">
        <v>730</v>
      </c>
      <c r="G887" s="159" t="s">
        <v>57</v>
      </c>
      <c r="H887" s="160">
        <f t="shared" si="89"/>
        <v>30</v>
      </c>
      <c r="I887" s="160">
        <f t="shared" si="89"/>
        <v>30</v>
      </c>
      <c r="J887" s="80"/>
    </row>
    <row r="888" spans="1:10" ht="25.5">
      <c r="A888" s="79"/>
      <c r="B888" s="156" t="s">
        <v>73</v>
      </c>
      <c r="C888" s="156">
        <v>40</v>
      </c>
      <c r="D888" s="157">
        <v>8</v>
      </c>
      <c r="E888" s="157">
        <v>1</v>
      </c>
      <c r="F888" s="158" t="s">
        <v>730</v>
      </c>
      <c r="G888" s="159" t="s">
        <v>71</v>
      </c>
      <c r="H888" s="160">
        <v>30</v>
      </c>
      <c r="I888" s="160">
        <v>30</v>
      </c>
      <c r="J888" s="80"/>
    </row>
    <row r="889" spans="1:10" ht="25.5">
      <c r="A889" s="79"/>
      <c r="B889" s="156" t="s">
        <v>731</v>
      </c>
      <c r="C889" s="156">
        <v>40</v>
      </c>
      <c r="D889" s="157">
        <v>8</v>
      </c>
      <c r="E889" s="157">
        <v>1</v>
      </c>
      <c r="F889" s="158" t="s">
        <v>732</v>
      </c>
      <c r="G889" s="159" t="s">
        <v>372</v>
      </c>
      <c r="H889" s="160">
        <f>H890+H894</f>
        <v>25800.1</v>
      </c>
      <c r="I889" s="160">
        <f>I890+I894</f>
        <v>25800.1</v>
      </c>
      <c r="J889" s="80"/>
    </row>
    <row r="890" spans="1:10" ht="25.5">
      <c r="A890" s="79"/>
      <c r="B890" s="156" t="s">
        <v>440</v>
      </c>
      <c r="C890" s="156">
        <v>40</v>
      </c>
      <c r="D890" s="157">
        <v>8</v>
      </c>
      <c r="E890" s="157">
        <v>1</v>
      </c>
      <c r="F890" s="158" t="s">
        <v>733</v>
      </c>
      <c r="G890" s="159" t="s">
        <v>372</v>
      </c>
      <c r="H890" s="160">
        <f t="shared" ref="H890:I892" si="90">H891</f>
        <v>23076.1</v>
      </c>
      <c r="I890" s="160">
        <f t="shared" si="90"/>
        <v>23076.1</v>
      </c>
      <c r="J890" s="80"/>
    </row>
    <row r="891" spans="1:10" ht="38.25">
      <c r="A891" s="79"/>
      <c r="B891" s="156" t="s">
        <v>75</v>
      </c>
      <c r="C891" s="156">
        <v>40</v>
      </c>
      <c r="D891" s="157">
        <v>8</v>
      </c>
      <c r="E891" s="157">
        <v>1</v>
      </c>
      <c r="F891" s="158" t="s">
        <v>733</v>
      </c>
      <c r="G891" s="159" t="s">
        <v>44</v>
      </c>
      <c r="H891" s="160">
        <f t="shared" si="90"/>
        <v>23076.1</v>
      </c>
      <c r="I891" s="160">
        <f t="shared" si="90"/>
        <v>23076.1</v>
      </c>
      <c r="J891" s="80"/>
    </row>
    <row r="892" spans="1:10">
      <c r="A892" s="79"/>
      <c r="B892" s="156" t="s">
        <v>59</v>
      </c>
      <c r="C892" s="156">
        <v>40</v>
      </c>
      <c r="D892" s="157">
        <v>8</v>
      </c>
      <c r="E892" s="157">
        <v>1</v>
      </c>
      <c r="F892" s="158" t="s">
        <v>733</v>
      </c>
      <c r="G892" s="159" t="s">
        <v>57</v>
      </c>
      <c r="H892" s="160">
        <f t="shared" si="90"/>
        <v>23076.1</v>
      </c>
      <c r="I892" s="160">
        <f t="shared" si="90"/>
        <v>23076.1</v>
      </c>
      <c r="J892" s="80"/>
    </row>
    <row r="893" spans="1:10" ht="63.75">
      <c r="A893" s="79"/>
      <c r="B893" s="156" t="s">
        <v>72</v>
      </c>
      <c r="C893" s="156">
        <v>40</v>
      </c>
      <c r="D893" s="157">
        <v>8</v>
      </c>
      <c r="E893" s="157">
        <v>1</v>
      </c>
      <c r="F893" s="158" t="s">
        <v>733</v>
      </c>
      <c r="G893" s="159" t="s">
        <v>58</v>
      </c>
      <c r="H893" s="160">
        <v>23076.1</v>
      </c>
      <c r="I893" s="160">
        <v>23076.1</v>
      </c>
      <c r="J893" s="80"/>
    </row>
    <row r="894" spans="1:10" ht="179.25" customHeight="1">
      <c r="A894" s="79"/>
      <c r="B894" s="156" t="s">
        <v>668</v>
      </c>
      <c r="C894" s="156">
        <v>40</v>
      </c>
      <c r="D894" s="157">
        <v>8</v>
      </c>
      <c r="E894" s="157">
        <v>1</v>
      </c>
      <c r="F894" s="158" t="s">
        <v>734</v>
      </c>
      <c r="G894" s="159" t="s">
        <v>372</v>
      </c>
      <c r="H894" s="160">
        <f t="shared" ref="H894:I896" si="91">H895</f>
        <v>2724</v>
      </c>
      <c r="I894" s="160">
        <f t="shared" si="91"/>
        <v>2724</v>
      </c>
      <c r="J894" s="80"/>
    </row>
    <row r="895" spans="1:10" ht="38.25">
      <c r="A895" s="79"/>
      <c r="B895" s="156" t="s">
        <v>75</v>
      </c>
      <c r="C895" s="156">
        <v>40</v>
      </c>
      <c r="D895" s="157">
        <v>8</v>
      </c>
      <c r="E895" s="157">
        <v>1</v>
      </c>
      <c r="F895" s="158" t="s">
        <v>734</v>
      </c>
      <c r="G895" s="159" t="s">
        <v>44</v>
      </c>
      <c r="H895" s="160">
        <f t="shared" si="91"/>
        <v>2724</v>
      </c>
      <c r="I895" s="160">
        <f t="shared" si="91"/>
        <v>2724</v>
      </c>
      <c r="J895" s="80"/>
    </row>
    <row r="896" spans="1:10">
      <c r="A896" s="79"/>
      <c r="B896" s="156" t="s">
        <v>59</v>
      </c>
      <c r="C896" s="156">
        <v>40</v>
      </c>
      <c r="D896" s="157">
        <v>8</v>
      </c>
      <c r="E896" s="157">
        <v>1</v>
      </c>
      <c r="F896" s="158" t="s">
        <v>734</v>
      </c>
      <c r="G896" s="159" t="s">
        <v>57</v>
      </c>
      <c r="H896" s="160">
        <f t="shared" si="91"/>
        <v>2724</v>
      </c>
      <c r="I896" s="160">
        <f t="shared" si="91"/>
        <v>2724</v>
      </c>
      <c r="J896" s="80"/>
    </row>
    <row r="897" spans="1:10" ht="63.75">
      <c r="A897" s="79"/>
      <c r="B897" s="156" t="s">
        <v>72</v>
      </c>
      <c r="C897" s="156">
        <v>40</v>
      </c>
      <c r="D897" s="157">
        <v>8</v>
      </c>
      <c r="E897" s="157">
        <v>1</v>
      </c>
      <c r="F897" s="158" t="s">
        <v>734</v>
      </c>
      <c r="G897" s="159" t="s">
        <v>58</v>
      </c>
      <c r="H897" s="160">
        <v>2724</v>
      </c>
      <c r="I897" s="160">
        <v>2724</v>
      </c>
      <c r="J897" s="80"/>
    </row>
    <row r="898" spans="1:10" ht="25.5">
      <c r="A898" s="79"/>
      <c r="B898" s="156" t="s">
        <v>735</v>
      </c>
      <c r="C898" s="156">
        <v>40</v>
      </c>
      <c r="D898" s="157">
        <v>8</v>
      </c>
      <c r="E898" s="157">
        <v>1</v>
      </c>
      <c r="F898" s="158" t="s">
        <v>736</v>
      </c>
      <c r="G898" s="159" t="s">
        <v>372</v>
      </c>
      <c r="H898" s="160">
        <f t="shared" ref="H898:I901" si="92">H899</f>
        <v>233</v>
      </c>
      <c r="I898" s="160">
        <f t="shared" si="92"/>
        <v>233</v>
      </c>
      <c r="J898" s="80"/>
    </row>
    <row r="899" spans="1:10" ht="38.25">
      <c r="A899" s="79"/>
      <c r="B899" s="156" t="s">
        <v>661</v>
      </c>
      <c r="C899" s="156">
        <v>40</v>
      </c>
      <c r="D899" s="157">
        <v>8</v>
      </c>
      <c r="E899" s="157">
        <v>1</v>
      </c>
      <c r="F899" s="158" t="s">
        <v>737</v>
      </c>
      <c r="G899" s="159" t="s">
        <v>372</v>
      </c>
      <c r="H899" s="160">
        <f t="shared" si="92"/>
        <v>233</v>
      </c>
      <c r="I899" s="160">
        <f t="shared" si="92"/>
        <v>233</v>
      </c>
      <c r="J899" s="80"/>
    </row>
    <row r="900" spans="1:10" ht="38.25">
      <c r="A900" s="79"/>
      <c r="B900" s="156" t="s">
        <v>75</v>
      </c>
      <c r="C900" s="156">
        <v>40</v>
      </c>
      <c r="D900" s="157">
        <v>8</v>
      </c>
      <c r="E900" s="157">
        <v>1</v>
      </c>
      <c r="F900" s="158" t="s">
        <v>737</v>
      </c>
      <c r="G900" s="159" t="s">
        <v>44</v>
      </c>
      <c r="H900" s="160">
        <f t="shared" si="92"/>
        <v>233</v>
      </c>
      <c r="I900" s="160">
        <f t="shared" si="92"/>
        <v>233</v>
      </c>
      <c r="J900" s="80"/>
    </row>
    <row r="901" spans="1:10">
      <c r="A901" s="79"/>
      <c r="B901" s="156" t="s">
        <v>59</v>
      </c>
      <c r="C901" s="156">
        <v>40</v>
      </c>
      <c r="D901" s="157">
        <v>8</v>
      </c>
      <c r="E901" s="157">
        <v>1</v>
      </c>
      <c r="F901" s="158" t="s">
        <v>737</v>
      </c>
      <c r="G901" s="159" t="s">
        <v>57</v>
      </c>
      <c r="H901" s="160">
        <f t="shared" si="92"/>
        <v>233</v>
      </c>
      <c r="I901" s="160">
        <f t="shared" si="92"/>
        <v>233</v>
      </c>
      <c r="J901" s="80"/>
    </row>
    <row r="902" spans="1:10" ht="25.5">
      <c r="A902" s="79"/>
      <c r="B902" s="156" t="s">
        <v>73</v>
      </c>
      <c r="C902" s="156">
        <v>40</v>
      </c>
      <c r="D902" s="157">
        <v>8</v>
      </c>
      <c r="E902" s="157">
        <v>1</v>
      </c>
      <c r="F902" s="158" t="s">
        <v>737</v>
      </c>
      <c r="G902" s="159" t="s">
        <v>71</v>
      </c>
      <c r="H902" s="160">
        <v>233</v>
      </c>
      <c r="I902" s="160">
        <v>233</v>
      </c>
      <c r="J902" s="80"/>
    </row>
    <row r="903" spans="1:10">
      <c r="A903" s="79"/>
      <c r="B903" s="156" t="s">
        <v>738</v>
      </c>
      <c r="C903" s="156">
        <v>40</v>
      </c>
      <c r="D903" s="157">
        <v>8</v>
      </c>
      <c r="E903" s="157">
        <v>1</v>
      </c>
      <c r="F903" s="158" t="s">
        <v>739</v>
      </c>
      <c r="G903" s="159" t="s">
        <v>372</v>
      </c>
      <c r="H903" s="160">
        <f>H904+H913+H918</f>
        <v>6838.7</v>
      </c>
      <c r="I903" s="160">
        <f>I904+I913+I918</f>
        <v>6838.7</v>
      </c>
      <c r="J903" s="80"/>
    </row>
    <row r="904" spans="1:10" ht="25.5">
      <c r="A904" s="79"/>
      <c r="B904" s="156" t="s">
        <v>740</v>
      </c>
      <c r="C904" s="156">
        <v>40</v>
      </c>
      <c r="D904" s="157">
        <v>8</v>
      </c>
      <c r="E904" s="157">
        <v>1</v>
      </c>
      <c r="F904" s="158" t="s">
        <v>741</v>
      </c>
      <c r="G904" s="159" t="s">
        <v>372</v>
      </c>
      <c r="H904" s="160">
        <f>H905+H909</f>
        <v>6788.7</v>
      </c>
      <c r="I904" s="160">
        <f>I905+I909</f>
        <v>6788.7</v>
      </c>
      <c r="J904" s="80"/>
    </row>
    <row r="905" spans="1:10" ht="25.5">
      <c r="A905" s="79"/>
      <c r="B905" s="156" t="s">
        <v>440</v>
      </c>
      <c r="C905" s="156">
        <v>40</v>
      </c>
      <c r="D905" s="157">
        <v>8</v>
      </c>
      <c r="E905" s="157">
        <v>1</v>
      </c>
      <c r="F905" s="158" t="s">
        <v>742</v>
      </c>
      <c r="G905" s="159" t="s">
        <v>372</v>
      </c>
      <c r="H905" s="160">
        <f t="shared" ref="H905:I907" si="93">H906</f>
        <v>5912.7</v>
      </c>
      <c r="I905" s="160">
        <f t="shared" si="93"/>
        <v>5912.7</v>
      </c>
      <c r="J905" s="80"/>
    </row>
    <row r="906" spans="1:10" ht="38.25">
      <c r="A906" s="79"/>
      <c r="B906" s="156" t="s">
        <v>75</v>
      </c>
      <c r="C906" s="156">
        <v>40</v>
      </c>
      <c r="D906" s="157">
        <v>8</v>
      </c>
      <c r="E906" s="157">
        <v>1</v>
      </c>
      <c r="F906" s="158" t="s">
        <v>742</v>
      </c>
      <c r="G906" s="159" t="s">
        <v>44</v>
      </c>
      <c r="H906" s="160">
        <f t="shared" si="93"/>
        <v>5912.7</v>
      </c>
      <c r="I906" s="160">
        <f t="shared" si="93"/>
        <v>5912.7</v>
      </c>
      <c r="J906" s="80"/>
    </row>
    <row r="907" spans="1:10">
      <c r="A907" s="79"/>
      <c r="B907" s="156" t="s">
        <v>59</v>
      </c>
      <c r="C907" s="156">
        <v>40</v>
      </c>
      <c r="D907" s="157">
        <v>8</v>
      </c>
      <c r="E907" s="157">
        <v>1</v>
      </c>
      <c r="F907" s="158" t="s">
        <v>742</v>
      </c>
      <c r="G907" s="159" t="s">
        <v>57</v>
      </c>
      <c r="H907" s="160">
        <f t="shared" si="93"/>
        <v>5912.7</v>
      </c>
      <c r="I907" s="160">
        <f t="shared" si="93"/>
        <v>5912.7</v>
      </c>
      <c r="J907" s="80"/>
    </row>
    <row r="908" spans="1:10" ht="63.75">
      <c r="A908" s="79"/>
      <c r="B908" s="156" t="s">
        <v>72</v>
      </c>
      <c r="C908" s="156">
        <v>40</v>
      </c>
      <c r="D908" s="157">
        <v>8</v>
      </c>
      <c r="E908" s="157">
        <v>1</v>
      </c>
      <c r="F908" s="158" t="s">
        <v>742</v>
      </c>
      <c r="G908" s="159" t="s">
        <v>58</v>
      </c>
      <c r="H908" s="160">
        <v>5912.7</v>
      </c>
      <c r="I908" s="160">
        <v>5912.7</v>
      </c>
      <c r="J908" s="80"/>
    </row>
    <row r="909" spans="1:10" ht="250.5" customHeight="1">
      <c r="A909" s="79"/>
      <c r="B909" s="156" t="s">
        <v>668</v>
      </c>
      <c r="C909" s="156">
        <v>40</v>
      </c>
      <c r="D909" s="157">
        <v>8</v>
      </c>
      <c r="E909" s="157">
        <v>1</v>
      </c>
      <c r="F909" s="158" t="s">
        <v>743</v>
      </c>
      <c r="G909" s="159" t="s">
        <v>372</v>
      </c>
      <c r="H909" s="160">
        <f t="shared" ref="H909:I911" si="94">H910</f>
        <v>876</v>
      </c>
      <c r="I909" s="160">
        <f t="shared" si="94"/>
        <v>876</v>
      </c>
      <c r="J909" s="80"/>
    </row>
    <row r="910" spans="1:10" ht="38.25">
      <c r="A910" s="79"/>
      <c r="B910" s="156" t="s">
        <v>75</v>
      </c>
      <c r="C910" s="156">
        <v>40</v>
      </c>
      <c r="D910" s="157">
        <v>8</v>
      </c>
      <c r="E910" s="157">
        <v>1</v>
      </c>
      <c r="F910" s="158" t="s">
        <v>743</v>
      </c>
      <c r="G910" s="159" t="s">
        <v>44</v>
      </c>
      <c r="H910" s="160">
        <f t="shared" si="94"/>
        <v>876</v>
      </c>
      <c r="I910" s="160">
        <f t="shared" si="94"/>
        <v>876</v>
      </c>
      <c r="J910" s="80"/>
    </row>
    <row r="911" spans="1:10">
      <c r="A911" s="79"/>
      <c r="B911" s="156" t="s">
        <v>59</v>
      </c>
      <c r="C911" s="156">
        <v>40</v>
      </c>
      <c r="D911" s="157">
        <v>8</v>
      </c>
      <c r="E911" s="157">
        <v>1</v>
      </c>
      <c r="F911" s="158" t="s">
        <v>743</v>
      </c>
      <c r="G911" s="159" t="s">
        <v>57</v>
      </c>
      <c r="H911" s="160">
        <f t="shared" si="94"/>
        <v>876</v>
      </c>
      <c r="I911" s="160">
        <f t="shared" si="94"/>
        <v>876</v>
      </c>
      <c r="J911" s="80"/>
    </row>
    <row r="912" spans="1:10" ht="63.75">
      <c r="A912" s="79"/>
      <c r="B912" s="156" t="s">
        <v>72</v>
      </c>
      <c r="C912" s="156">
        <v>40</v>
      </c>
      <c r="D912" s="157">
        <v>8</v>
      </c>
      <c r="E912" s="157">
        <v>1</v>
      </c>
      <c r="F912" s="158" t="s">
        <v>743</v>
      </c>
      <c r="G912" s="159" t="s">
        <v>58</v>
      </c>
      <c r="H912" s="160">
        <v>876</v>
      </c>
      <c r="I912" s="160">
        <v>876</v>
      </c>
      <c r="J912" s="80"/>
    </row>
    <row r="913" spans="1:10" ht="25.5">
      <c r="A913" s="79"/>
      <c r="B913" s="156" t="s">
        <v>744</v>
      </c>
      <c r="C913" s="156">
        <v>40</v>
      </c>
      <c r="D913" s="157">
        <v>8</v>
      </c>
      <c r="E913" s="157">
        <v>1</v>
      </c>
      <c r="F913" s="158" t="s">
        <v>745</v>
      </c>
      <c r="G913" s="159" t="s">
        <v>372</v>
      </c>
      <c r="H913" s="160">
        <f t="shared" ref="H913:I916" si="95">H914</f>
        <v>20</v>
      </c>
      <c r="I913" s="160">
        <f t="shared" si="95"/>
        <v>20</v>
      </c>
      <c r="J913" s="80"/>
    </row>
    <row r="914" spans="1:10">
      <c r="A914" s="79"/>
      <c r="B914" s="156" t="s">
        <v>390</v>
      </c>
      <c r="C914" s="156">
        <v>40</v>
      </c>
      <c r="D914" s="157">
        <v>8</v>
      </c>
      <c r="E914" s="157">
        <v>1</v>
      </c>
      <c r="F914" s="158" t="s">
        <v>746</v>
      </c>
      <c r="G914" s="159" t="s">
        <v>372</v>
      </c>
      <c r="H914" s="160">
        <f t="shared" si="95"/>
        <v>20</v>
      </c>
      <c r="I914" s="160">
        <f t="shared" si="95"/>
        <v>20</v>
      </c>
      <c r="J914" s="80"/>
    </row>
    <row r="915" spans="1:10" ht="38.25">
      <c r="A915" s="79"/>
      <c r="B915" s="156" t="s">
        <v>75</v>
      </c>
      <c r="C915" s="156">
        <v>40</v>
      </c>
      <c r="D915" s="157">
        <v>8</v>
      </c>
      <c r="E915" s="157">
        <v>1</v>
      </c>
      <c r="F915" s="158" t="s">
        <v>746</v>
      </c>
      <c r="G915" s="159" t="s">
        <v>44</v>
      </c>
      <c r="H915" s="160">
        <f t="shared" si="95"/>
        <v>20</v>
      </c>
      <c r="I915" s="160">
        <f t="shared" si="95"/>
        <v>20</v>
      </c>
      <c r="J915" s="80"/>
    </row>
    <row r="916" spans="1:10">
      <c r="A916" s="79"/>
      <c r="B916" s="156" t="s">
        <v>59</v>
      </c>
      <c r="C916" s="156">
        <v>40</v>
      </c>
      <c r="D916" s="157">
        <v>8</v>
      </c>
      <c r="E916" s="157">
        <v>1</v>
      </c>
      <c r="F916" s="158" t="s">
        <v>746</v>
      </c>
      <c r="G916" s="159" t="s">
        <v>57</v>
      </c>
      <c r="H916" s="160">
        <f t="shared" si="95"/>
        <v>20</v>
      </c>
      <c r="I916" s="160">
        <f t="shared" si="95"/>
        <v>20</v>
      </c>
      <c r="J916" s="80"/>
    </row>
    <row r="917" spans="1:10" ht="25.5">
      <c r="A917" s="79"/>
      <c r="B917" s="156" t="s">
        <v>73</v>
      </c>
      <c r="C917" s="156">
        <v>40</v>
      </c>
      <c r="D917" s="157">
        <v>8</v>
      </c>
      <c r="E917" s="157">
        <v>1</v>
      </c>
      <c r="F917" s="158" t="s">
        <v>746</v>
      </c>
      <c r="G917" s="159" t="s">
        <v>71</v>
      </c>
      <c r="H917" s="160">
        <v>20</v>
      </c>
      <c r="I917" s="160">
        <v>20</v>
      </c>
      <c r="J917" s="80"/>
    </row>
    <row r="918" spans="1:10" ht="38.25">
      <c r="A918" s="79"/>
      <c r="B918" s="156" t="s">
        <v>747</v>
      </c>
      <c r="C918" s="156">
        <v>40</v>
      </c>
      <c r="D918" s="157">
        <v>8</v>
      </c>
      <c r="E918" s="157">
        <v>1</v>
      </c>
      <c r="F918" s="158" t="s">
        <v>748</v>
      </c>
      <c r="G918" s="159" t="s">
        <v>372</v>
      </c>
      <c r="H918" s="160">
        <f t="shared" ref="H918:I921" si="96">H919</f>
        <v>30</v>
      </c>
      <c r="I918" s="160">
        <f t="shared" si="96"/>
        <v>30</v>
      </c>
      <c r="J918" s="80"/>
    </row>
    <row r="919" spans="1:10">
      <c r="A919" s="79"/>
      <c r="B919" s="156" t="s">
        <v>390</v>
      </c>
      <c r="C919" s="156">
        <v>40</v>
      </c>
      <c r="D919" s="157">
        <v>8</v>
      </c>
      <c r="E919" s="157">
        <v>1</v>
      </c>
      <c r="F919" s="158" t="s">
        <v>749</v>
      </c>
      <c r="G919" s="159" t="s">
        <v>372</v>
      </c>
      <c r="H919" s="160">
        <f t="shared" si="96"/>
        <v>30</v>
      </c>
      <c r="I919" s="160">
        <f t="shared" si="96"/>
        <v>30</v>
      </c>
      <c r="J919" s="80"/>
    </row>
    <row r="920" spans="1:10" ht="38.25">
      <c r="A920" s="79"/>
      <c r="B920" s="156" t="s">
        <v>75</v>
      </c>
      <c r="C920" s="156">
        <v>40</v>
      </c>
      <c r="D920" s="157">
        <v>8</v>
      </c>
      <c r="E920" s="157">
        <v>1</v>
      </c>
      <c r="F920" s="158" t="s">
        <v>749</v>
      </c>
      <c r="G920" s="159" t="s">
        <v>44</v>
      </c>
      <c r="H920" s="160">
        <f t="shared" si="96"/>
        <v>30</v>
      </c>
      <c r="I920" s="160">
        <f t="shared" si="96"/>
        <v>30</v>
      </c>
      <c r="J920" s="80"/>
    </row>
    <row r="921" spans="1:10">
      <c r="A921" s="79"/>
      <c r="B921" s="156" t="s">
        <v>59</v>
      </c>
      <c r="C921" s="156">
        <v>40</v>
      </c>
      <c r="D921" s="157">
        <v>8</v>
      </c>
      <c r="E921" s="157">
        <v>1</v>
      </c>
      <c r="F921" s="158" t="s">
        <v>749</v>
      </c>
      <c r="G921" s="159" t="s">
        <v>57</v>
      </c>
      <c r="H921" s="160">
        <f t="shared" si="96"/>
        <v>30</v>
      </c>
      <c r="I921" s="160">
        <f t="shared" si="96"/>
        <v>30</v>
      </c>
      <c r="J921" s="80"/>
    </row>
    <row r="922" spans="1:10" ht="25.5">
      <c r="A922" s="79"/>
      <c r="B922" s="156" t="s">
        <v>73</v>
      </c>
      <c r="C922" s="156">
        <v>40</v>
      </c>
      <c r="D922" s="157">
        <v>8</v>
      </c>
      <c r="E922" s="157">
        <v>1</v>
      </c>
      <c r="F922" s="158" t="s">
        <v>749</v>
      </c>
      <c r="G922" s="159" t="s">
        <v>71</v>
      </c>
      <c r="H922" s="160">
        <v>30</v>
      </c>
      <c r="I922" s="160">
        <v>30</v>
      </c>
      <c r="J922" s="80"/>
    </row>
    <row r="923" spans="1:10" ht="38.25">
      <c r="A923" s="79"/>
      <c r="B923" s="156" t="s">
        <v>750</v>
      </c>
      <c r="C923" s="156">
        <v>40</v>
      </c>
      <c r="D923" s="157">
        <v>8</v>
      </c>
      <c r="E923" s="157">
        <v>1</v>
      </c>
      <c r="F923" s="158" t="s">
        <v>751</v>
      </c>
      <c r="G923" s="159" t="s">
        <v>372</v>
      </c>
      <c r="H923" s="160">
        <f>H924+H929+H934+H943+H952</f>
        <v>272336.80000000005</v>
      </c>
      <c r="I923" s="160">
        <f>I924+I929+I934+I943+I952</f>
        <v>259037.4</v>
      </c>
      <c r="J923" s="80"/>
    </row>
    <row r="924" spans="1:10" ht="25.5">
      <c r="A924" s="79"/>
      <c r="B924" s="156" t="s">
        <v>670</v>
      </c>
      <c r="C924" s="156">
        <v>40</v>
      </c>
      <c r="D924" s="157">
        <v>8</v>
      </c>
      <c r="E924" s="157">
        <v>1</v>
      </c>
      <c r="F924" s="158" t="s">
        <v>752</v>
      </c>
      <c r="G924" s="159" t="s">
        <v>372</v>
      </c>
      <c r="H924" s="160">
        <f t="shared" ref="H924:I927" si="97">H925</f>
        <v>100</v>
      </c>
      <c r="I924" s="160">
        <f t="shared" si="97"/>
        <v>100</v>
      </c>
      <c r="J924" s="80"/>
    </row>
    <row r="925" spans="1:10">
      <c r="A925" s="79"/>
      <c r="B925" s="156" t="s">
        <v>390</v>
      </c>
      <c r="C925" s="156">
        <v>40</v>
      </c>
      <c r="D925" s="157">
        <v>8</v>
      </c>
      <c r="E925" s="157">
        <v>1</v>
      </c>
      <c r="F925" s="158" t="s">
        <v>753</v>
      </c>
      <c r="G925" s="159" t="s">
        <v>372</v>
      </c>
      <c r="H925" s="160">
        <f t="shared" si="97"/>
        <v>100</v>
      </c>
      <c r="I925" s="160">
        <f t="shared" si="97"/>
        <v>100</v>
      </c>
      <c r="J925" s="80"/>
    </row>
    <row r="926" spans="1:10" ht="38.25">
      <c r="A926" s="79"/>
      <c r="B926" s="156" t="s">
        <v>75</v>
      </c>
      <c r="C926" s="156">
        <v>40</v>
      </c>
      <c r="D926" s="157">
        <v>8</v>
      </c>
      <c r="E926" s="157">
        <v>1</v>
      </c>
      <c r="F926" s="158" t="s">
        <v>753</v>
      </c>
      <c r="G926" s="159" t="s">
        <v>44</v>
      </c>
      <c r="H926" s="160">
        <f t="shared" si="97"/>
        <v>100</v>
      </c>
      <c r="I926" s="160">
        <f t="shared" si="97"/>
        <v>100</v>
      </c>
      <c r="J926" s="80"/>
    </row>
    <row r="927" spans="1:10">
      <c r="A927" s="79"/>
      <c r="B927" s="156" t="s">
        <v>59</v>
      </c>
      <c r="C927" s="156">
        <v>40</v>
      </c>
      <c r="D927" s="157">
        <v>8</v>
      </c>
      <c r="E927" s="157">
        <v>1</v>
      </c>
      <c r="F927" s="158" t="s">
        <v>753</v>
      </c>
      <c r="G927" s="159" t="s">
        <v>57</v>
      </c>
      <c r="H927" s="160">
        <f t="shared" si="97"/>
        <v>100</v>
      </c>
      <c r="I927" s="160">
        <f t="shared" si="97"/>
        <v>100</v>
      </c>
      <c r="J927" s="80"/>
    </row>
    <row r="928" spans="1:10" ht="25.5">
      <c r="A928" s="79"/>
      <c r="B928" s="156" t="s">
        <v>73</v>
      </c>
      <c r="C928" s="156">
        <v>40</v>
      </c>
      <c r="D928" s="157">
        <v>8</v>
      </c>
      <c r="E928" s="157">
        <v>1</v>
      </c>
      <c r="F928" s="158" t="s">
        <v>753</v>
      </c>
      <c r="G928" s="159" t="s">
        <v>71</v>
      </c>
      <c r="H928" s="160">
        <v>100</v>
      </c>
      <c r="I928" s="160">
        <v>100</v>
      </c>
      <c r="J928" s="80"/>
    </row>
    <row r="929" spans="1:10" ht="38.25">
      <c r="A929" s="79"/>
      <c r="B929" s="156" t="s">
        <v>754</v>
      </c>
      <c r="C929" s="156">
        <v>40</v>
      </c>
      <c r="D929" s="157">
        <v>8</v>
      </c>
      <c r="E929" s="157">
        <v>1</v>
      </c>
      <c r="F929" s="158" t="s">
        <v>755</v>
      </c>
      <c r="G929" s="159" t="s">
        <v>372</v>
      </c>
      <c r="H929" s="160">
        <f t="shared" ref="H929:I932" si="98">H930</f>
        <v>100</v>
      </c>
      <c r="I929" s="160">
        <f t="shared" si="98"/>
        <v>100</v>
      </c>
      <c r="J929" s="80"/>
    </row>
    <row r="930" spans="1:10">
      <c r="A930" s="79"/>
      <c r="B930" s="156" t="s">
        <v>390</v>
      </c>
      <c r="C930" s="156">
        <v>40</v>
      </c>
      <c r="D930" s="157">
        <v>8</v>
      </c>
      <c r="E930" s="157">
        <v>1</v>
      </c>
      <c r="F930" s="158" t="s">
        <v>756</v>
      </c>
      <c r="G930" s="159" t="s">
        <v>372</v>
      </c>
      <c r="H930" s="160">
        <f t="shared" si="98"/>
        <v>100</v>
      </c>
      <c r="I930" s="160">
        <f t="shared" si="98"/>
        <v>100</v>
      </c>
      <c r="J930" s="80"/>
    </row>
    <row r="931" spans="1:10" ht="38.25">
      <c r="A931" s="79"/>
      <c r="B931" s="156" t="s">
        <v>75</v>
      </c>
      <c r="C931" s="156">
        <v>40</v>
      </c>
      <c r="D931" s="157">
        <v>8</v>
      </c>
      <c r="E931" s="157">
        <v>1</v>
      </c>
      <c r="F931" s="158" t="s">
        <v>756</v>
      </c>
      <c r="G931" s="159" t="s">
        <v>44</v>
      </c>
      <c r="H931" s="160">
        <f t="shared" si="98"/>
        <v>100</v>
      </c>
      <c r="I931" s="160">
        <f t="shared" si="98"/>
        <v>100</v>
      </c>
      <c r="J931" s="80"/>
    </row>
    <row r="932" spans="1:10">
      <c r="A932" s="79"/>
      <c r="B932" s="156" t="s">
        <v>59</v>
      </c>
      <c r="C932" s="156">
        <v>40</v>
      </c>
      <c r="D932" s="157">
        <v>8</v>
      </c>
      <c r="E932" s="157">
        <v>1</v>
      </c>
      <c r="F932" s="158" t="s">
        <v>756</v>
      </c>
      <c r="G932" s="159" t="s">
        <v>57</v>
      </c>
      <c r="H932" s="160">
        <f t="shared" si="98"/>
        <v>100</v>
      </c>
      <c r="I932" s="160">
        <f t="shared" si="98"/>
        <v>100</v>
      </c>
      <c r="J932" s="80"/>
    </row>
    <row r="933" spans="1:10" ht="25.5">
      <c r="A933" s="79"/>
      <c r="B933" s="156" t="s">
        <v>73</v>
      </c>
      <c r="C933" s="156">
        <v>40</v>
      </c>
      <c r="D933" s="157">
        <v>8</v>
      </c>
      <c r="E933" s="157">
        <v>1</v>
      </c>
      <c r="F933" s="158" t="s">
        <v>756</v>
      </c>
      <c r="G933" s="159" t="s">
        <v>71</v>
      </c>
      <c r="H933" s="160">
        <v>100</v>
      </c>
      <c r="I933" s="160">
        <v>100</v>
      </c>
      <c r="J933" s="80"/>
    </row>
    <row r="934" spans="1:10" ht="38.25">
      <c r="A934" s="79"/>
      <c r="B934" s="156" t="s">
        <v>757</v>
      </c>
      <c r="C934" s="156">
        <v>40</v>
      </c>
      <c r="D934" s="157">
        <v>8</v>
      </c>
      <c r="E934" s="157">
        <v>1</v>
      </c>
      <c r="F934" s="158" t="s">
        <v>758</v>
      </c>
      <c r="G934" s="159" t="s">
        <v>372</v>
      </c>
      <c r="H934" s="160">
        <f>H935+H939</f>
        <v>78855.600000000006</v>
      </c>
      <c r="I934" s="160">
        <f>I935+I939</f>
        <v>78855.600000000006</v>
      </c>
      <c r="J934" s="80"/>
    </row>
    <row r="935" spans="1:10" ht="25.5">
      <c r="A935" s="79"/>
      <c r="B935" s="156" t="s">
        <v>440</v>
      </c>
      <c r="C935" s="156">
        <v>40</v>
      </c>
      <c r="D935" s="157">
        <v>8</v>
      </c>
      <c r="E935" s="157">
        <v>1</v>
      </c>
      <c r="F935" s="158" t="s">
        <v>759</v>
      </c>
      <c r="G935" s="159" t="s">
        <v>372</v>
      </c>
      <c r="H935" s="160">
        <f t="shared" ref="H935:I937" si="99">H936</f>
        <v>66943.600000000006</v>
      </c>
      <c r="I935" s="160">
        <f t="shared" si="99"/>
        <v>66943.600000000006</v>
      </c>
      <c r="J935" s="80"/>
    </row>
    <row r="936" spans="1:10" ht="38.25">
      <c r="A936" s="79"/>
      <c r="B936" s="156" t="s">
        <v>75</v>
      </c>
      <c r="C936" s="156">
        <v>40</v>
      </c>
      <c r="D936" s="157">
        <v>8</v>
      </c>
      <c r="E936" s="157">
        <v>1</v>
      </c>
      <c r="F936" s="158" t="s">
        <v>759</v>
      </c>
      <c r="G936" s="159" t="s">
        <v>44</v>
      </c>
      <c r="H936" s="160">
        <f t="shared" si="99"/>
        <v>66943.600000000006</v>
      </c>
      <c r="I936" s="160">
        <f t="shared" si="99"/>
        <v>66943.600000000006</v>
      </c>
      <c r="J936" s="80"/>
    </row>
    <row r="937" spans="1:10">
      <c r="A937" s="79"/>
      <c r="B937" s="156" t="s">
        <v>59</v>
      </c>
      <c r="C937" s="156">
        <v>40</v>
      </c>
      <c r="D937" s="157">
        <v>8</v>
      </c>
      <c r="E937" s="157">
        <v>1</v>
      </c>
      <c r="F937" s="158" t="s">
        <v>759</v>
      </c>
      <c r="G937" s="159" t="s">
        <v>57</v>
      </c>
      <c r="H937" s="160">
        <f t="shared" si="99"/>
        <v>66943.600000000006</v>
      </c>
      <c r="I937" s="160">
        <f t="shared" si="99"/>
        <v>66943.600000000006</v>
      </c>
      <c r="J937" s="80"/>
    </row>
    <row r="938" spans="1:10" ht="63.75">
      <c r="A938" s="79"/>
      <c r="B938" s="156" t="s">
        <v>72</v>
      </c>
      <c r="C938" s="156">
        <v>40</v>
      </c>
      <c r="D938" s="157">
        <v>8</v>
      </c>
      <c r="E938" s="157">
        <v>1</v>
      </c>
      <c r="F938" s="158" t="s">
        <v>759</v>
      </c>
      <c r="G938" s="159" t="s">
        <v>58</v>
      </c>
      <c r="H938" s="160">
        <v>66943.600000000006</v>
      </c>
      <c r="I938" s="160">
        <v>66943.600000000006</v>
      </c>
      <c r="J938" s="80"/>
    </row>
    <row r="939" spans="1:10" ht="255" customHeight="1">
      <c r="A939" s="79"/>
      <c r="B939" s="156" t="s">
        <v>668</v>
      </c>
      <c r="C939" s="156">
        <v>40</v>
      </c>
      <c r="D939" s="157">
        <v>8</v>
      </c>
      <c r="E939" s="157">
        <v>1</v>
      </c>
      <c r="F939" s="158" t="s">
        <v>760</v>
      </c>
      <c r="G939" s="159" t="s">
        <v>372</v>
      </c>
      <c r="H939" s="160">
        <f t="shared" ref="H939:I941" si="100">H940</f>
        <v>11912</v>
      </c>
      <c r="I939" s="160">
        <f t="shared" si="100"/>
        <v>11912</v>
      </c>
      <c r="J939" s="80"/>
    </row>
    <row r="940" spans="1:10" ht="38.25">
      <c r="A940" s="79"/>
      <c r="B940" s="156" t="s">
        <v>75</v>
      </c>
      <c r="C940" s="156">
        <v>40</v>
      </c>
      <c r="D940" s="157">
        <v>8</v>
      </c>
      <c r="E940" s="157">
        <v>1</v>
      </c>
      <c r="F940" s="158" t="s">
        <v>760</v>
      </c>
      <c r="G940" s="159" t="s">
        <v>44</v>
      </c>
      <c r="H940" s="160">
        <f t="shared" si="100"/>
        <v>11912</v>
      </c>
      <c r="I940" s="160">
        <f t="shared" si="100"/>
        <v>11912</v>
      </c>
      <c r="J940" s="80"/>
    </row>
    <row r="941" spans="1:10">
      <c r="A941" s="79"/>
      <c r="B941" s="156" t="s">
        <v>59</v>
      </c>
      <c r="C941" s="156">
        <v>40</v>
      </c>
      <c r="D941" s="157">
        <v>8</v>
      </c>
      <c r="E941" s="157">
        <v>1</v>
      </c>
      <c r="F941" s="158" t="s">
        <v>760</v>
      </c>
      <c r="G941" s="159" t="s">
        <v>57</v>
      </c>
      <c r="H941" s="160">
        <f t="shared" si="100"/>
        <v>11912</v>
      </c>
      <c r="I941" s="160">
        <f t="shared" si="100"/>
        <v>11912</v>
      </c>
      <c r="J941" s="80"/>
    </row>
    <row r="942" spans="1:10" ht="63.75">
      <c r="A942" s="79"/>
      <c r="B942" s="156" t="s">
        <v>72</v>
      </c>
      <c r="C942" s="156">
        <v>40</v>
      </c>
      <c r="D942" s="157">
        <v>8</v>
      </c>
      <c r="E942" s="157">
        <v>1</v>
      </c>
      <c r="F942" s="158" t="s">
        <v>760</v>
      </c>
      <c r="G942" s="159" t="s">
        <v>58</v>
      </c>
      <c r="H942" s="160">
        <v>11912</v>
      </c>
      <c r="I942" s="160">
        <v>11912</v>
      </c>
      <c r="J942" s="80"/>
    </row>
    <row r="943" spans="1:10" ht="25.5">
      <c r="A943" s="79"/>
      <c r="B943" s="156" t="s">
        <v>761</v>
      </c>
      <c r="C943" s="156">
        <v>40</v>
      </c>
      <c r="D943" s="157">
        <v>8</v>
      </c>
      <c r="E943" s="157">
        <v>1</v>
      </c>
      <c r="F943" s="158" t="s">
        <v>762</v>
      </c>
      <c r="G943" s="159" t="s">
        <v>372</v>
      </c>
      <c r="H943" s="160">
        <f>H947+H951</f>
        <v>1922.5</v>
      </c>
      <c r="I943" s="160">
        <f>I947+I951</f>
        <v>1922.5</v>
      </c>
      <c r="J943" s="80"/>
    </row>
    <row r="944" spans="1:10">
      <c r="A944" s="79"/>
      <c r="B944" s="156" t="s">
        <v>390</v>
      </c>
      <c r="C944" s="156">
        <v>40</v>
      </c>
      <c r="D944" s="157">
        <v>8</v>
      </c>
      <c r="E944" s="157">
        <v>1</v>
      </c>
      <c r="F944" s="158" t="s">
        <v>763</v>
      </c>
      <c r="G944" s="159" t="s">
        <v>372</v>
      </c>
      <c r="H944" s="160">
        <f t="shared" ref="H944:I946" si="101">H945</f>
        <v>1745.5</v>
      </c>
      <c r="I944" s="160">
        <f t="shared" si="101"/>
        <v>1745.5</v>
      </c>
      <c r="J944" s="80"/>
    </row>
    <row r="945" spans="1:10" ht="38.25">
      <c r="A945" s="79"/>
      <c r="B945" s="156" t="s">
        <v>75</v>
      </c>
      <c r="C945" s="156">
        <v>40</v>
      </c>
      <c r="D945" s="157">
        <v>8</v>
      </c>
      <c r="E945" s="157">
        <v>1</v>
      </c>
      <c r="F945" s="158" t="s">
        <v>763</v>
      </c>
      <c r="G945" s="159" t="s">
        <v>44</v>
      </c>
      <c r="H945" s="160">
        <f t="shared" si="101"/>
        <v>1745.5</v>
      </c>
      <c r="I945" s="160">
        <f t="shared" si="101"/>
        <v>1745.5</v>
      </c>
      <c r="J945" s="80"/>
    </row>
    <row r="946" spans="1:10">
      <c r="A946" s="79"/>
      <c r="B946" s="156" t="s">
        <v>59</v>
      </c>
      <c r="C946" s="156">
        <v>40</v>
      </c>
      <c r="D946" s="157">
        <v>8</v>
      </c>
      <c r="E946" s="157">
        <v>1</v>
      </c>
      <c r="F946" s="158" t="s">
        <v>763</v>
      </c>
      <c r="G946" s="159" t="s">
        <v>57</v>
      </c>
      <c r="H946" s="160">
        <f t="shared" si="101"/>
        <v>1745.5</v>
      </c>
      <c r="I946" s="160">
        <f t="shared" si="101"/>
        <v>1745.5</v>
      </c>
      <c r="J946" s="80"/>
    </row>
    <row r="947" spans="1:10" ht="25.5">
      <c r="A947" s="79"/>
      <c r="B947" s="156" t="s">
        <v>73</v>
      </c>
      <c r="C947" s="156">
        <v>40</v>
      </c>
      <c r="D947" s="157">
        <v>8</v>
      </c>
      <c r="E947" s="157">
        <v>1</v>
      </c>
      <c r="F947" s="158" t="s">
        <v>763</v>
      </c>
      <c r="G947" s="159" t="s">
        <v>71</v>
      </c>
      <c r="H947" s="160">
        <v>1745.5</v>
      </c>
      <c r="I947" s="160">
        <v>1745.5</v>
      </c>
      <c r="J947" s="80"/>
    </row>
    <row r="948" spans="1:10" ht="46.5" customHeight="1">
      <c r="A948" s="79"/>
      <c r="B948" s="156" t="s">
        <v>764</v>
      </c>
      <c r="C948" s="156">
        <v>40</v>
      </c>
      <c r="D948" s="157">
        <v>8</v>
      </c>
      <c r="E948" s="157">
        <v>1</v>
      </c>
      <c r="F948" s="158" t="s">
        <v>765</v>
      </c>
      <c r="G948" s="159" t="s">
        <v>372</v>
      </c>
      <c r="H948" s="160">
        <f t="shared" ref="H948:I950" si="102">H949</f>
        <v>177</v>
      </c>
      <c r="I948" s="160">
        <f t="shared" si="102"/>
        <v>177</v>
      </c>
      <c r="J948" s="80"/>
    </row>
    <row r="949" spans="1:10" ht="38.25">
      <c r="A949" s="79"/>
      <c r="B949" s="156" t="s">
        <v>75</v>
      </c>
      <c r="C949" s="156">
        <v>40</v>
      </c>
      <c r="D949" s="157">
        <v>8</v>
      </c>
      <c r="E949" s="157">
        <v>1</v>
      </c>
      <c r="F949" s="158" t="s">
        <v>765</v>
      </c>
      <c r="G949" s="159" t="s">
        <v>44</v>
      </c>
      <c r="H949" s="160">
        <f t="shared" si="102"/>
        <v>177</v>
      </c>
      <c r="I949" s="160">
        <f t="shared" si="102"/>
        <v>177</v>
      </c>
      <c r="J949" s="80"/>
    </row>
    <row r="950" spans="1:10">
      <c r="A950" s="79"/>
      <c r="B950" s="156" t="s">
        <v>59</v>
      </c>
      <c r="C950" s="156">
        <v>40</v>
      </c>
      <c r="D950" s="157">
        <v>8</v>
      </c>
      <c r="E950" s="157">
        <v>1</v>
      </c>
      <c r="F950" s="158" t="s">
        <v>765</v>
      </c>
      <c r="G950" s="159" t="s">
        <v>57</v>
      </c>
      <c r="H950" s="160">
        <f t="shared" si="102"/>
        <v>177</v>
      </c>
      <c r="I950" s="160">
        <f t="shared" si="102"/>
        <v>177</v>
      </c>
      <c r="J950" s="80"/>
    </row>
    <row r="951" spans="1:10" ht="25.5">
      <c r="A951" s="79"/>
      <c r="B951" s="156" t="s">
        <v>73</v>
      </c>
      <c r="C951" s="156">
        <v>40</v>
      </c>
      <c r="D951" s="157">
        <v>8</v>
      </c>
      <c r="E951" s="157">
        <v>1</v>
      </c>
      <c r="F951" s="158" t="s">
        <v>765</v>
      </c>
      <c r="G951" s="159" t="s">
        <v>71</v>
      </c>
      <c r="H951" s="160">
        <v>177</v>
      </c>
      <c r="I951" s="160">
        <v>177</v>
      </c>
      <c r="J951" s="80"/>
    </row>
    <row r="952" spans="1:10" ht="38.25">
      <c r="A952" s="79"/>
      <c r="B952" s="156" t="s">
        <v>766</v>
      </c>
      <c r="C952" s="156">
        <v>40</v>
      </c>
      <c r="D952" s="157">
        <v>8</v>
      </c>
      <c r="E952" s="157">
        <v>1</v>
      </c>
      <c r="F952" s="158" t="s">
        <v>767</v>
      </c>
      <c r="G952" s="159" t="s">
        <v>372</v>
      </c>
      <c r="H952" s="160">
        <f>H953+H965</f>
        <v>191358.7</v>
      </c>
      <c r="I952" s="160">
        <f>I953+I965</f>
        <v>178059.3</v>
      </c>
      <c r="J952" s="80"/>
    </row>
    <row r="953" spans="1:10">
      <c r="A953" s="79"/>
      <c r="B953" s="156" t="s">
        <v>390</v>
      </c>
      <c r="C953" s="156">
        <v>40</v>
      </c>
      <c r="D953" s="157">
        <v>8</v>
      </c>
      <c r="E953" s="157">
        <v>1</v>
      </c>
      <c r="F953" s="158" t="s">
        <v>768</v>
      </c>
      <c r="G953" s="159" t="s">
        <v>372</v>
      </c>
      <c r="H953" s="160">
        <f>H954+H957+H962</f>
        <v>190840</v>
      </c>
      <c r="I953" s="160">
        <f>I954+I957+I962</f>
        <v>177540.59999999998</v>
      </c>
      <c r="J953" s="80"/>
    </row>
    <row r="954" spans="1:10" ht="25.5">
      <c r="A954" s="79"/>
      <c r="B954" s="156" t="s">
        <v>394</v>
      </c>
      <c r="C954" s="156">
        <v>40</v>
      </c>
      <c r="D954" s="157">
        <v>8</v>
      </c>
      <c r="E954" s="157">
        <v>1</v>
      </c>
      <c r="F954" s="158" t="s">
        <v>768</v>
      </c>
      <c r="G954" s="159" t="s">
        <v>52</v>
      </c>
      <c r="H954" s="160">
        <f>H955</f>
        <v>6461.6</v>
      </c>
      <c r="I954" s="160">
        <f>I955</f>
        <v>6381.6</v>
      </c>
      <c r="J954" s="80"/>
    </row>
    <row r="955" spans="1:10" ht="38.25">
      <c r="A955" s="79"/>
      <c r="B955" s="156" t="s">
        <v>91</v>
      </c>
      <c r="C955" s="156">
        <v>40</v>
      </c>
      <c r="D955" s="157">
        <v>8</v>
      </c>
      <c r="E955" s="157">
        <v>1</v>
      </c>
      <c r="F955" s="158" t="s">
        <v>768</v>
      </c>
      <c r="G955" s="159" t="s">
        <v>53</v>
      </c>
      <c r="H955" s="160">
        <f>H956</f>
        <v>6461.6</v>
      </c>
      <c r="I955" s="160">
        <f>I956</f>
        <v>6381.6</v>
      </c>
      <c r="J955" s="80"/>
    </row>
    <row r="956" spans="1:10" ht="38.25">
      <c r="A956" s="79"/>
      <c r="B956" s="156" t="s">
        <v>652</v>
      </c>
      <c r="C956" s="156">
        <v>40</v>
      </c>
      <c r="D956" s="157">
        <v>8</v>
      </c>
      <c r="E956" s="157">
        <v>1</v>
      </c>
      <c r="F956" s="158" t="s">
        <v>768</v>
      </c>
      <c r="G956" s="159" t="s">
        <v>172</v>
      </c>
      <c r="H956" s="160">
        <v>6461.6</v>
      </c>
      <c r="I956" s="160">
        <v>6381.6</v>
      </c>
      <c r="J956" s="80"/>
    </row>
    <row r="957" spans="1:10" ht="38.25">
      <c r="A957" s="79"/>
      <c r="B957" s="156" t="s">
        <v>426</v>
      </c>
      <c r="C957" s="156">
        <v>40</v>
      </c>
      <c r="D957" s="157">
        <v>8</v>
      </c>
      <c r="E957" s="157">
        <v>1</v>
      </c>
      <c r="F957" s="158" t="s">
        <v>768</v>
      </c>
      <c r="G957" s="159" t="s">
        <v>68</v>
      </c>
      <c r="H957" s="160">
        <f>H958+H960</f>
        <v>182116</v>
      </c>
      <c r="I957" s="160">
        <f>I958+I960</f>
        <v>168896.59999999998</v>
      </c>
      <c r="J957" s="80"/>
    </row>
    <row r="958" spans="1:10">
      <c r="A958" s="79"/>
      <c r="B958" s="156" t="s">
        <v>31</v>
      </c>
      <c r="C958" s="156">
        <v>40</v>
      </c>
      <c r="D958" s="157">
        <v>8</v>
      </c>
      <c r="E958" s="157">
        <v>1</v>
      </c>
      <c r="F958" s="158" t="s">
        <v>768</v>
      </c>
      <c r="G958" s="159" t="s">
        <v>69</v>
      </c>
      <c r="H958" s="160">
        <f>H959</f>
        <v>13823.2</v>
      </c>
      <c r="I958" s="160">
        <f>I959</f>
        <v>603.79999999999995</v>
      </c>
      <c r="J958" s="80"/>
    </row>
    <row r="959" spans="1:10" ht="38.25">
      <c r="A959" s="79"/>
      <c r="B959" s="156" t="s">
        <v>76</v>
      </c>
      <c r="C959" s="156">
        <v>40</v>
      </c>
      <c r="D959" s="157">
        <v>8</v>
      </c>
      <c r="E959" s="157">
        <v>1</v>
      </c>
      <c r="F959" s="158" t="s">
        <v>768</v>
      </c>
      <c r="G959" s="159" t="s">
        <v>77</v>
      </c>
      <c r="H959" s="160">
        <v>13823.2</v>
      </c>
      <c r="I959" s="160">
        <v>603.79999999999995</v>
      </c>
      <c r="J959" s="80"/>
    </row>
    <row r="960" spans="1:10" ht="122.25" customHeight="1">
      <c r="A960" s="79"/>
      <c r="B960" s="156" t="s">
        <v>769</v>
      </c>
      <c r="C960" s="156">
        <v>40</v>
      </c>
      <c r="D960" s="157">
        <v>8</v>
      </c>
      <c r="E960" s="157">
        <v>1</v>
      </c>
      <c r="F960" s="158" t="s">
        <v>768</v>
      </c>
      <c r="G960" s="159" t="s">
        <v>770</v>
      </c>
      <c r="H960" s="160">
        <f>H961</f>
        <v>168292.8</v>
      </c>
      <c r="I960" s="160">
        <f>I961</f>
        <v>168292.8</v>
      </c>
      <c r="J960" s="80"/>
    </row>
    <row r="961" spans="1:10" ht="51">
      <c r="A961" s="79"/>
      <c r="B961" s="156" t="s">
        <v>192</v>
      </c>
      <c r="C961" s="156">
        <v>40</v>
      </c>
      <c r="D961" s="157">
        <v>8</v>
      </c>
      <c r="E961" s="157">
        <v>1</v>
      </c>
      <c r="F961" s="158" t="s">
        <v>768</v>
      </c>
      <c r="G961" s="159" t="s">
        <v>771</v>
      </c>
      <c r="H961" s="160">
        <v>168292.8</v>
      </c>
      <c r="I961" s="160">
        <v>168292.8</v>
      </c>
      <c r="J961" s="80"/>
    </row>
    <row r="962" spans="1:10" ht="38.25">
      <c r="A962" s="79"/>
      <c r="B962" s="156" t="s">
        <v>75</v>
      </c>
      <c r="C962" s="156">
        <v>40</v>
      </c>
      <c r="D962" s="157">
        <v>8</v>
      </c>
      <c r="E962" s="157">
        <v>1</v>
      </c>
      <c r="F962" s="158" t="s">
        <v>768</v>
      </c>
      <c r="G962" s="159" t="s">
        <v>44</v>
      </c>
      <c r="H962" s="160">
        <f>H963</f>
        <v>2262.4</v>
      </c>
      <c r="I962" s="160">
        <f>I963</f>
        <v>2262.4</v>
      </c>
      <c r="J962" s="80"/>
    </row>
    <row r="963" spans="1:10">
      <c r="A963" s="79"/>
      <c r="B963" s="156" t="s">
        <v>59</v>
      </c>
      <c r="C963" s="156">
        <v>40</v>
      </c>
      <c r="D963" s="157">
        <v>8</v>
      </c>
      <c r="E963" s="157">
        <v>1</v>
      </c>
      <c r="F963" s="158" t="s">
        <v>768</v>
      </c>
      <c r="G963" s="159" t="s">
        <v>57</v>
      </c>
      <c r="H963" s="160">
        <f>H964</f>
        <v>2262.4</v>
      </c>
      <c r="I963" s="160">
        <f>I964</f>
        <v>2262.4</v>
      </c>
      <c r="J963" s="80"/>
    </row>
    <row r="964" spans="1:10" ht="25.5">
      <c r="A964" s="79"/>
      <c r="B964" s="156" t="s">
        <v>73</v>
      </c>
      <c r="C964" s="156">
        <v>40</v>
      </c>
      <c r="D964" s="157">
        <v>8</v>
      </c>
      <c r="E964" s="157">
        <v>1</v>
      </c>
      <c r="F964" s="158" t="s">
        <v>768</v>
      </c>
      <c r="G964" s="159" t="s">
        <v>71</v>
      </c>
      <c r="H964" s="160">
        <v>2262.4</v>
      </c>
      <c r="I964" s="160">
        <v>2262.4</v>
      </c>
      <c r="J964" s="80"/>
    </row>
    <row r="965" spans="1:10" ht="33" customHeight="1">
      <c r="A965" s="79"/>
      <c r="B965" s="156" t="s">
        <v>764</v>
      </c>
      <c r="C965" s="156">
        <v>40</v>
      </c>
      <c r="D965" s="157">
        <v>8</v>
      </c>
      <c r="E965" s="157">
        <v>1</v>
      </c>
      <c r="F965" s="158" t="s">
        <v>772</v>
      </c>
      <c r="G965" s="159" t="s">
        <v>372</v>
      </c>
      <c r="H965" s="160">
        <f t="shared" ref="H965:I967" si="103">H966</f>
        <v>518.70000000000005</v>
      </c>
      <c r="I965" s="160">
        <f t="shared" si="103"/>
        <v>518.70000000000005</v>
      </c>
      <c r="J965" s="80"/>
    </row>
    <row r="966" spans="1:10" ht="38.25">
      <c r="A966" s="79"/>
      <c r="B966" s="156" t="s">
        <v>75</v>
      </c>
      <c r="C966" s="156">
        <v>40</v>
      </c>
      <c r="D966" s="157">
        <v>8</v>
      </c>
      <c r="E966" s="157">
        <v>1</v>
      </c>
      <c r="F966" s="158" t="s">
        <v>772</v>
      </c>
      <c r="G966" s="159" t="s">
        <v>44</v>
      </c>
      <c r="H966" s="160">
        <f t="shared" si="103"/>
        <v>518.70000000000005</v>
      </c>
      <c r="I966" s="160">
        <f t="shared" si="103"/>
        <v>518.70000000000005</v>
      </c>
      <c r="J966" s="80"/>
    </row>
    <row r="967" spans="1:10">
      <c r="A967" s="79"/>
      <c r="B967" s="156" t="s">
        <v>59</v>
      </c>
      <c r="C967" s="156">
        <v>40</v>
      </c>
      <c r="D967" s="157">
        <v>8</v>
      </c>
      <c r="E967" s="157">
        <v>1</v>
      </c>
      <c r="F967" s="158" t="s">
        <v>772</v>
      </c>
      <c r="G967" s="159" t="s">
        <v>57</v>
      </c>
      <c r="H967" s="160">
        <f t="shared" si="103"/>
        <v>518.70000000000005</v>
      </c>
      <c r="I967" s="160">
        <f t="shared" si="103"/>
        <v>518.70000000000005</v>
      </c>
      <c r="J967" s="80"/>
    </row>
    <row r="968" spans="1:10" ht="25.5">
      <c r="A968" s="79"/>
      <c r="B968" s="156" t="s">
        <v>73</v>
      </c>
      <c r="C968" s="156">
        <v>40</v>
      </c>
      <c r="D968" s="157">
        <v>8</v>
      </c>
      <c r="E968" s="157">
        <v>1</v>
      </c>
      <c r="F968" s="158" t="s">
        <v>772</v>
      </c>
      <c r="G968" s="159" t="s">
        <v>71</v>
      </c>
      <c r="H968" s="160">
        <v>518.70000000000005</v>
      </c>
      <c r="I968" s="160">
        <v>518.70000000000005</v>
      </c>
      <c r="J968" s="80"/>
    </row>
    <row r="969" spans="1:10" ht="55.5" customHeight="1">
      <c r="A969" s="79"/>
      <c r="B969" s="156" t="s">
        <v>685</v>
      </c>
      <c r="C969" s="156">
        <v>40</v>
      </c>
      <c r="D969" s="157">
        <v>8</v>
      </c>
      <c r="E969" s="157">
        <v>1</v>
      </c>
      <c r="F969" s="158" t="s">
        <v>686</v>
      </c>
      <c r="G969" s="159" t="s">
        <v>372</v>
      </c>
      <c r="H969" s="160">
        <f t="shared" ref="H969:I972" si="104">H970</f>
        <v>491</v>
      </c>
      <c r="I969" s="160">
        <f t="shared" si="104"/>
        <v>491</v>
      </c>
      <c r="J969" s="80"/>
    </row>
    <row r="970" spans="1:10">
      <c r="A970" s="79"/>
      <c r="B970" s="156" t="s">
        <v>390</v>
      </c>
      <c r="C970" s="156">
        <v>40</v>
      </c>
      <c r="D970" s="157">
        <v>8</v>
      </c>
      <c r="E970" s="157">
        <v>1</v>
      </c>
      <c r="F970" s="158" t="s">
        <v>687</v>
      </c>
      <c r="G970" s="159" t="s">
        <v>372</v>
      </c>
      <c r="H970" s="160">
        <f t="shared" si="104"/>
        <v>491</v>
      </c>
      <c r="I970" s="160">
        <f t="shared" si="104"/>
        <v>491</v>
      </c>
      <c r="J970" s="80"/>
    </row>
    <row r="971" spans="1:10" ht="46.5" customHeight="1">
      <c r="A971" s="79"/>
      <c r="B971" s="156" t="s">
        <v>661</v>
      </c>
      <c r="C971" s="156">
        <v>40</v>
      </c>
      <c r="D971" s="157">
        <v>8</v>
      </c>
      <c r="E971" s="157">
        <v>1</v>
      </c>
      <c r="F971" s="158" t="s">
        <v>773</v>
      </c>
      <c r="G971" s="159" t="s">
        <v>372</v>
      </c>
      <c r="H971" s="160">
        <f t="shared" si="104"/>
        <v>491</v>
      </c>
      <c r="I971" s="160">
        <f t="shared" si="104"/>
        <v>491</v>
      </c>
      <c r="J971" s="80"/>
    </row>
    <row r="972" spans="1:10" ht="38.25">
      <c r="A972" s="79"/>
      <c r="B972" s="156" t="s">
        <v>75</v>
      </c>
      <c r="C972" s="156">
        <v>40</v>
      </c>
      <c r="D972" s="157">
        <v>8</v>
      </c>
      <c r="E972" s="157">
        <v>1</v>
      </c>
      <c r="F972" s="158" t="s">
        <v>773</v>
      </c>
      <c r="G972" s="159" t="s">
        <v>44</v>
      </c>
      <c r="H972" s="160">
        <f t="shared" si="104"/>
        <v>491</v>
      </c>
      <c r="I972" s="160">
        <f t="shared" si="104"/>
        <v>491</v>
      </c>
      <c r="J972" s="80"/>
    </row>
    <row r="973" spans="1:10" ht="38.25">
      <c r="A973" s="79"/>
      <c r="B973" s="156" t="s">
        <v>176</v>
      </c>
      <c r="C973" s="156">
        <v>40</v>
      </c>
      <c r="D973" s="157">
        <v>8</v>
      </c>
      <c r="E973" s="157">
        <v>1</v>
      </c>
      <c r="F973" s="158" t="s">
        <v>773</v>
      </c>
      <c r="G973" s="159" t="s">
        <v>175</v>
      </c>
      <c r="H973" s="160">
        <v>491</v>
      </c>
      <c r="I973" s="160">
        <v>491</v>
      </c>
      <c r="J973" s="80"/>
    </row>
    <row r="974" spans="1:10" ht="25.5">
      <c r="A974" s="79"/>
      <c r="B974" s="156" t="s">
        <v>774</v>
      </c>
      <c r="C974" s="156">
        <v>40</v>
      </c>
      <c r="D974" s="157">
        <v>8</v>
      </c>
      <c r="E974" s="157">
        <v>4</v>
      </c>
      <c r="F974" s="158" t="s">
        <v>371</v>
      </c>
      <c r="G974" s="159" t="s">
        <v>372</v>
      </c>
      <c r="H974" s="160">
        <f t="shared" ref="H974:I980" si="105">H975</f>
        <v>252.6</v>
      </c>
      <c r="I974" s="160">
        <f t="shared" si="105"/>
        <v>252.6</v>
      </c>
      <c r="J974" s="80">
        <f>I974/H974*100</f>
        <v>100</v>
      </c>
    </row>
    <row r="975" spans="1:10" ht="51">
      <c r="A975" s="79"/>
      <c r="B975" s="156" t="s">
        <v>81</v>
      </c>
      <c r="C975" s="156">
        <v>40</v>
      </c>
      <c r="D975" s="157">
        <v>8</v>
      </c>
      <c r="E975" s="157">
        <v>4</v>
      </c>
      <c r="F975" s="158" t="s">
        <v>373</v>
      </c>
      <c r="G975" s="159" t="s">
        <v>372</v>
      </c>
      <c r="H975" s="160">
        <f t="shared" si="105"/>
        <v>252.6</v>
      </c>
      <c r="I975" s="160">
        <f t="shared" si="105"/>
        <v>252.6</v>
      </c>
      <c r="J975" s="80"/>
    </row>
    <row r="976" spans="1:10" ht="38.25">
      <c r="A976" s="79"/>
      <c r="B976" s="156" t="s">
        <v>374</v>
      </c>
      <c r="C976" s="156">
        <v>40</v>
      </c>
      <c r="D976" s="157">
        <v>8</v>
      </c>
      <c r="E976" s="157">
        <v>4</v>
      </c>
      <c r="F976" s="158" t="s">
        <v>375</v>
      </c>
      <c r="G976" s="159" t="s">
        <v>372</v>
      </c>
      <c r="H976" s="160">
        <f t="shared" si="105"/>
        <v>252.6</v>
      </c>
      <c r="I976" s="160">
        <f t="shared" si="105"/>
        <v>252.6</v>
      </c>
      <c r="J976" s="80"/>
    </row>
    <row r="977" spans="1:10" ht="162" customHeight="1">
      <c r="A977" s="79"/>
      <c r="B977" s="156" t="s">
        <v>775</v>
      </c>
      <c r="C977" s="156">
        <v>40</v>
      </c>
      <c r="D977" s="157">
        <v>8</v>
      </c>
      <c r="E977" s="157">
        <v>4</v>
      </c>
      <c r="F977" s="158" t="s">
        <v>776</v>
      </c>
      <c r="G977" s="159" t="s">
        <v>372</v>
      </c>
      <c r="H977" s="160">
        <f t="shared" si="105"/>
        <v>252.6</v>
      </c>
      <c r="I977" s="160">
        <f t="shared" si="105"/>
        <v>252.6</v>
      </c>
      <c r="J977" s="80"/>
    </row>
    <row r="978" spans="1:10" ht="162" customHeight="1">
      <c r="A978" s="79"/>
      <c r="B978" s="156" t="s">
        <v>775</v>
      </c>
      <c r="C978" s="156">
        <v>40</v>
      </c>
      <c r="D978" s="157">
        <v>8</v>
      </c>
      <c r="E978" s="157">
        <v>4</v>
      </c>
      <c r="F978" s="158" t="s">
        <v>777</v>
      </c>
      <c r="G978" s="159" t="s">
        <v>372</v>
      </c>
      <c r="H978" s="160">
        <f t="shared" si="105"/>
        <v>252.6</v>
      </c>
      <c r="I978" s="160">
        <f t="shared" si="105"/>
        <v>252.6</v>
      </c>
      <c r="J978" s="80"/>
    </row>
    <row r="979" spans="1:10" s="84" customFormat="1" ht="25.5">
      <c r="A979" s="79"/>
      <c r="B979" s="156" t="s">
        <v>394</v>
      </c>
      <c r="C979" s="156">
        <v>40</v>
      </c>
      <c r="D979" s="157">
        <v>8</v>
      </c>
      <c r="E979" s="157">
        <v>4</v>
      </c>
      <c r="F979" s="158" t="s">
        <v>777</v>
      </c>
      <c r="G979" s="159" t="s">
        <v>52</v>
      </c>
      <c r="H979" s="160">
        <f t="shared" si="105"/>
        <v>252.6</v>
      </c>
      <c r="I979" s="160">
        <f t="shared" si="105"/>
        <v>252.6</v>
      </c>
      <c r="J979" s="80"/>
    </row>
    <row r="980" spans="1:10" s="84" customFormat="1" ht="38.25">
      <c r="A980" s="79"/>
      <c r="B980" s="156" t="s">
        <v>91</v>
      </c>
      <c r="C980" s="156">
        <v>40</v>
      </c>
      <c r="D980" s="157">
        <v>8</v>
      </c>
      <c r="E980" s="157">
        <v>4</v>
      </c>
      <c r="F980" s="158" t="s">
        <v>777</v>
      </c>
      <c r="G980" s="159" t="s">
        <v>53</v>
      </c>
      <c r="H980" s="160">
        <f t="shared" si="105"/>
        <v>252.6</v>
      </c>
      <c r="I980" s="160">
        <f t="shared" si="105"/>
        <v>252.6</v>
      </c>
      <c r="J980" s="80"/>
    </row>
    <row r="981" spans="1:10" s="84" customFormat="1" ht="38.25">
      <c r="A981" s="79"/>
      <c r="B981" s="156" t="s">
        <v>396</v>
      </c>
      <c r="C981" s="156">
        <v>40</v>
      </c>
      <c r="D981" s="157">
        <v>8</v>
      </c>
      <c r="E981" s="157">
        <v>4</v>
      </c>
      <c r="F981" s="158" t="s">
        <v>777</v>
      </c>
      <c r="G981" s="159" t="s">
        <v>54</v>
      </c>
      <c r="H981" s="160">
        <v>252.6</v>
      </c>
      <c r="I981" s="160">
        <v>252.6</v>
      </c>
      <c r="J981" s="80"/>
    </row>
    <row r="982" spans="1:10">
      <c r="A982" s="79"/>
      <c r="B982" s="156" t="s">
        <v>778</v>
      </c>
      <c r="C982" s="156">
        <v>40</v>
      </c>
      <c r="D982" s="157">
        <v>9</v>
      </c>
      <c r="E982" s="157">
        <v>0</v>
      </c>
      <c r="F982" s="158" t="s">
        <v>371</v>
      </c>
      <c r="G982" s="159" t="s">
        <v>372</v>
      </c>
      <c r="H982" s="160">
        <f t="shared" ref="H982:I985" si="106">H983</f>
        <v>11252.5</v>
      </c>
      <c r="I982" s="160">
        <f t="shared" si="106"/>
        <v>10606.300000000001</v>
      </c>
      <c r="J982" s="80">
        <f>I982/H982*100</f>
        <v>94.257276160853152</v>
      </c>
    </row>
    <row r="983" spans="1:10">
      <c r="A983" s="79"/>
      <c r="B983" s="156" t="s">
        <v>174</v>
      </c>
      <c r="C983" s="156">
        <v>40</v>
      </c>
      <c r="D983" s="157">
        <v>9</v>
      </c>
      <c r="E983" s="157">
        <v>9</v>
      </c>
      <c r="F983" s="158" t="s">
        <v>371</v>
      </c>
      <c r="G983" s="159" t="s">
        <v>372</v>
      </c>
      <c r="H983" s="160">
        <f t="shared" si="106"/>
        <v>11252.5</v>
      </c>
      <c r="I983" s="160">
        <f t="shared" si="106"/>
        <v>10606.300000000001</v>
      </c>
      <c r="J983" s="80">
        <f>I983/H983*100</f>
        <v>94.257276160853152</v>
      </c>
    </row>
    <row r="984" spans="1:10" ht="52.5" customHeight="1">
      <c r="A984" s="79"/>
      <c r="B984" s="156" t="s">
        <v>779</v>
      </c>
      <c r="C984" s="156">
        <v>40</v>
      </c>
      <c r="D984" s="157">
        <v>9</v>
      </c>
      <c r="E984" s="157">
        <v>9</v>
      </c>
      <c r="F984" s="158" t="s">
        <v>780</v>
      </c>
      <c r="G984" s="159" t="s">
        <v>372</v>
      </c>
      <c r="H984" s="160">
        <f t="shared" si="106"/>
        <v>11252.5</v>
      </c>
      <c r="I984" s="160">
        <f t="shared" si="106"/>
        <v>10606.300000000001</v>
      </c>
      <c r="J984" s="80"/>
    </row>
    <row r="985" spans="1:10" ht="25.5">
      <c r="A985" s="79"/>
      <c r="B985" s="156" t="s">
        <v>781</v>
      </c>
      <c r="C985" s="156">
        <v>40</v>
      </c>
      <c r="D985" s="157">
        <v>9</v>
      </c>
      <c r="E985" s="157">
        <v>9</v>
      </c>
      <c r="F985" s="158" t="s">
        <v>782</v>
      </c>
      <c r="G985" s="159" t="s">
        <v>372</v>
      </c>
      <c r="H985" s="160">
        <f t="shared" si="106"/>
        <v>11252.5</v>
      </c>
      <c r="I985" s="160">
        <f t="shared" si="106"/>
        <v>10606.300000000001</v>
      </c>
      <c r="J985" s="80"/>
    </row>
    <row r="986" spans="1:10">
      <c r="A986" s="79"/>
      <c r="B986" s="156" t="s">
        <v>390</v>
      </c>
      <c r="C986" s="156">
        <v>40</v>
      </c>
      <c r="D986" s="157">
        <v>9</v>
      </c>
      <c r="E986" s="157">
        <v>9</v>
      </c>
      <c r="F986" s="158" t="s">
        <v>783</v>
      </c>
      <c r="G986" s="159" t="s">
        <v>372</v>
      </c>
      <c r="H986" s="160">
        <f>H987+H994+H998</f>
        <v>11252.5</v>
      </c>
      <c r="I986" s="160">
        <f>I987+I994+I998</f>
        <v>10606.300000000001</v>
      </c>
      <c r="J986" s="80"/>
    </row>
    <row r="987" spans="1:10">
      <c r="A987" s="79"/>
      <c r="B987" s="156" t="s">
        <v>390</v>
      </c>
      <c r="C987" s="156">
        <v>40</v>
      </c>
      <c r="D987" s="157">
        <v>9</v>
      </c>
      <c r="E987" s="157">
        <v>9</v>
      </c>
      <c r="F987" s="158" t="s">
        <v>784</v>
      </c>
      <c r="G987" s="159" t="s">
        <v>372</v>
      </c>
      <c r="H987" s="160">
        <f>H988+H991</f>
        <v>11199</v>
      </c>
      <c r="I987" s="160">
        <f>I988+I991</f>
        <v>10552.800000000001</v>
      </c>
      <c r="J987" s="80"/>
    </row>
    <row r="988" spans="1:10" ht="25.5">
      <c r="A988" s="79"/>
      <c r="B988" s="156" t="s">
        <v>394</v>
      </c>
      <c r="C988" s="156">
        <v>40</v>
      </c>
      <c r="D988" s="157">
        <v>9</v>
      </c>
      <c r="E988" s="157">
        <v>9</v>
      </c>
      <c r="F988" s="158" t="s">
        <v>784</v>
      </c>
      <c r="G988" s="159" t="s">
        <v>52</v>
      </c>
      <c r="H988" s="160">
        <f>H989</f>
        <v>846.2</v>
      </c>
      <c r="I988" s="160">
        <f>I989</f>
        <v>846.2</v>
      </c>
      <c r="J988" s="80"/>
    </row>
    <row r="989" spans="1:10" ht="38.25">
      <c r="A989" s="79"/>
      <c r="B989" s="156" t="s">
        <v>91</v>
      </c>
      <c r="C989" s="156">
        <v>40</v>
      </c>
      <c r="D989" s="157">
        <v>9</v>
      </c>
      <c r="E989" s="157">
        <v>9</v>
      </c>
      <c r="F989" s="158" t="s">
        <v>784</v>
      </c>
      <c r="G989" s="159" t="s">
        <v>53</v>
      </c>
      <c r="H989" s="160">
        <f>H990</f>
        <v>846.2</v>
      </c>
      <c r="I989" s="160">
        <f>I990</f>
        <v>846.2</v>
      </c>
      <c r="J989" s="80"/>
    </row>
    <row r="990" spans="1:10" ht="38.25">
      <c r="A990" s="79"/>
      <c r="B990" s="156" t="s">
        <v>396</v>
      </c>
      <c r="C990" s="156">
        <v>40</v>
      </c>
      <c r="D990" s="157">
        <v>9</v>
      </c>
      <c r="E990" s="157">
        <v>9</v>
      </c>
      <c r="F990" s="158" t="s">
        <v>784</v>
      </c>
      <c r="G990" s="159" t="s">
        <v>54</v>
      </c>
      <c r="H990" s="160">
        <v>846.2</v>
      </c>
      <c r="I990" s="160">
        <v>846.2</v>
      </c>
      <c r="J990" s="80"/>
    </row>
    <row r="991" spans="1:10" ht="38.25">
      <c r="A991" s="79"/>
      <c r="B991" s="156" t="s">
        <v>426</v>
      </c>
      <c r="C991" s="156">
        <v>40</v>
      </c>
      <c r="D991" s="157">
        <v>9</v>
      </c>
      <c r="E991" s="157">
        <v>9</v>
      </c>
      <c r="F991" s="158" t="s">
        <v>784</v>
      </c>
      <c r="G991" s="159" t="s">
        <v>68</v>
      </c>
      <c r="H991" s="160">
        <f>H992</f>
        <v>10352.799999999999</v>
      </c>
      <c r="I991" s="160">
        <f>I992</f>
        <v>9706.6</v>
      </c>
      <c r="J991" s="80"/>
    </row>
    <row r="992" spans="1:10">
      <c r="A992" s="79"/>
      <c r="B992" s="156" t="s">
        <v>31</v>
      </c>
      <c r="C992" s="156">
        <v>40</v>
      </c>
      <c r="D992" s="157">
        <v>9</v>
      </c>
      <c r="E992" s="157">
        <v>9</v>
      </c>
      <c r="F992" s="158" t="s">
        <v>784</v>
      </c>
      <c r="G992" s="159" t="s">
        <v>69</v>
      </c>
      <c r="H992" s="160">
        <f>H993</f>
        <v>10352.799999999999</v>
      </c>
      <c r="I992" s="160">
        <f>I993</f>
        <v>9706.6</v>
      </c>
      <c r="J992" s="80"/>
    </row>
    <row r="993" spans="1:10" ht="38.25">
      <c r="A993" s="79"/>
      <c r="B993" s="156" t="s">
        <v>76</v>
      </c>
      <c r="C993" s="156">
        <v>40</v>
      </c>
      <c r="D993" s="157">
        <v>9</v>
      </c>
      <c r="E993" s="157">
        <v>9</v>
      </c>
      <c r="F993" s="158" t="s">
        <v>784</v>
      </c>
      <c r="G993" s="159" t="s">
        <v>77</v>
      </c>
      <c r="H993" s="160">
        <v>10352.799999999999</v>
      </c>
      <c r="I993" s="160">
        <v>9706.6</v>
      </c>
      <c r="J993" s="80"/>
    </row>
    <row r="994" spans="1:10" ht="76.5">
      <c r="A994" s="79"/>
      <c r="B994" s="156" t="s">
        <v>785</v>
      </c>
      <c r="C994" s="156">
        <v>40</v>
      </c>
      <c r="D994" s="157">
        <v>9</v>
      </c>
      <c r="E994" s="157">
        <v>9</v>
      </c>
      <c r="F994" s="158" t="s">
        <v>786</v>
      </c>
      <c r="G994" s="159" t="s">
        <v>372</v>
      </c>
      <c r="H994" s="160">
        <f t="shared" ref="H994:I996" si="107">H995</f>
        <v>50.8</v>
      </c>
      <c r="I994" s="160">
        <f t="shared" si="107"/>
        <v>50.8</v>
      </c>
      <c r="J994" s="80"/>
    </row>
    <row r="995" spans="1:10" ht="38.25">
      <c r="A995" s="79"/>
      <c r="B995" s="156" t="s">
        <v>426</v>
      </c>
      <c r="C995" s="156">
        <v>40</v>
      </c>
      <c r="D995" s="157">
        <v>9</v>
      </c>
      <c r="E995" s="157">
        <v>9</v>
      </c>
      <c r="F995" s="158" t="s">
        <v>786</v>
      </c>
      <c r="G995" s="159" t="s">
        <v>68</v>
      </c>
      <c r="H995" s="160">
        <f t="shared" si="107"/>
        <v>50.8</v>
      </c>
      <c r="I995" s="160">
        <f t="shared" si="107"/>
        <v>50.8</v>
      </c>
      <c r="J995" s="80"/>
    </row>
    <row r="996" spans="1:10">
      <c r="A996" s="79"/>
      <c r="B996" s="156" t="s">
        <v>31</v>
      </c>
      <c r="C996" s="156">
        <v>40</v>
      </c>
      <c r="D996" s="157">
        <v>9</v>
      </c>
      <c r="E996" s="157">
        <v>9</v>
      </c>
      <c r="F996" s="158" t="s">
        <v>786</v>
      </c>
      <c r="G996" s="159" t="s">
        <v>69</v>
      </c>
      <c r="H996" s="160">
        <f t="shared" si="107"/>
        <v>50.8</v>
      </c>
      <c r="I996" s="160">
        <f t="shared" si="107"/>
        <v>50.8</v>
      </c>
      <c r="J996" s="80"/>
    </row>
    <row r="997" spans="1:10" ht="38.25">
      <c r="A997" s="79"/>
      <c r="B997" s="156" t="s">
        <v>76</v>
      </c>
      <c r="C997" s="156">
        <v>40</v>
      </c>
      <c r="D997" s="157">
        <v>9</v>
      </c>
      <c r="E997" s="157">
        <v>9</v>
      </c>
      <c r="F997" s="158" t="s">
        <v>786</v>
      </c>
      <c r="G997" s="159" t="s">
        <v>77</v>
      </c>
      <c r="H997" s="160">
        <v>50.8</v>
      </c>
      <c r="I997" s="160">
        <v>50.8</v>
      </c>
      <c r="J997" s="80"/>
    </row>
    <row r="998" spans="1:10" ht="89.25">
      <c r="A998" s="79"/>
      <c r="B998" s="156" t="s">
        <v>787</v>
      </c>
      <c r="C998" s="156">
        <v>40</v>
      </c>
      <c r="D998" s="157">
        <v>9</v>
      </c>
      <c r="E998" s="157">
        <v>9</v>
      </c>
      <c r="F998" s="158" t="s">
        <v>788</v>
      </c>
      <c r="G998" s="159" t="s">
        <v>372</v>
      </c>
      <c r="H998" s="160">
        <f t="shared" ref="H998:I1000" si="108">H999</f>
        <v>2.7</v>
      </c>
      <c r="I998" s="160">
        <f t="shared" si="108"/>
        <v>2.7</v>
      </c>
      <c r="J998" s="80"/>
    </row>
    <row r="999" spans="1:10" ht="38.25">
      <c r="A999" s="79"/>
      <c r="B999" s="156" t="s">
        <v>426</v>
      </c>
      <c r="C999" s="156">
        <v>40</v>
      </c>
      <c r="D999" s="157">
        <v>9</v>
      </c>
      <c r="E999" s="157">
        <v>9</v>
      </c>
      <c r="F999" s="158" t="s">
        <v>788</v>
      </c>
      <c r="G999" s="159" t="s">
        <v>68</v>
      </c>
      <c r="H999" s="160">
        <f t="shared" si="108"/>
        <v>2.7</v>
      </c>
      <c r="I999" s="160">
        <f t="shared" si="108"/>
        <v>2.7</v>
      </c>
      <c r="J999" s="80"/>
    </row>
    <row r="1000" spans="1:10">
      <c r="A1000" s="79"/>
      <c r="B1000" s="156" t="s">
        <v>31</v>
      </c>
      <c r="C1000" s="156">
        <v>40</v>
      </c>
      <c r="D1000" s="157">
        <v>9</v>
      </c>
      <c r="E1000" s="157">
        <v>9</v>
      </c>
      <c r="F1000" s="158" t="s">
        <v>788</v>
      </c>
      <c r="G1000" s="159" t="s">
        <v>69</v>
      </c>
      <c r="H1000" s="160">
        <f t="shared" si="108"/>
        <v>2.7</v>
      </c>
      <c r="I1000" s="160">
        <f t="shared" si="108"/>
        <v>2.7</v>
      </c>
      <c r="J1000" s="80"/>
    </row>
    <row r="1001" spans="1:10" ht="38.25">
      <c r="A1001" s="79"/>
      <c r="B1001" s="156" t="s">
        <v>76</v>
      </c>
      <c r="C1001" s="156">
        <v>40</v>
      </c>
      <c r="D1001" s="157">
        <v>9</v>
      </c>
      <c r="E1001" s="157">
        <v>9</v>
      </c>
      <c r="F1001" s="158" t="s">
        <v>788</v>
      </c>
      <c r="G1001" s="159" t="s">
        <v>77</v>
      </c>
      <c r="H1001" s="160">
        <v>2.7</v>
      </c>
      <c r="I1001" s="160">
        <v>2.7</v>
      </c>
      <c r="J1001" s="80"/>
    </row>
    <row r="1002" spans="1:10">
      <c r="A1002" s="79"/>
      <c r="B1002" s="156" t="s">
        <v>114</v>
      </c>
      <c r="C1002" s="156">
        <v>40</v>
      </c>
      <c r="D1002" s="157">
        <v>10</v>
      </c>
      <c r="E1002" s="157">
        <v>0</v>
      </c>
      <c r="F1002" s="158" t="s">
        <v>371</v>
      </c>
      <c r="G1002" s="159" t="s">
        <v>372</v>
      </c>
      <c r="H1002" s="160">
        <f>H1003+H1011+H1044+H1063</f>
        <v>188769.5</v>
      </c>
      <c r="I1002" s="160">
        <f>I1003+I1011+I1044+I1063</f>
        <v>184872</v>
      </c>
      <c r="J1002" s="80">
        <f>I1002/H1002*100</f>
        <v>97.935312643197122</v>
      </c>
    </row>
    <row r="1003" spans="1:10">
      <c r="A1003" s="79"/>
      <c r="B1003" s="156" t="s">
        <v>115</v>
      </c>
      <c r="C1003" s="156">
        <v>40</v>
      </c>
      <c r="D1003" s="157">
        <v>10</v>
      </c>
      <c r="E1003" s="157">
        <v>1</v>
      </c>
      <c r="F1003" s="158" t="s">
        <v>371</v>
      </c>
      <c r="G1003" s="159" t="s">
        <v>372</v>
      </c>
      <c r="H1003" s="160">
        <f t="shared" ref="H1003:I1009" si="109">H1004</f>
        <v>3469.6</v>
      </c>
      <c r="I1003" s="160">
        <f t="shared" si="109"/>
        <v>3469.6</v>
      </c>
      <c r="J1003" s="80">
        <f>I1003/H1003*100</f>
        <v>100</v>
      </c>
    </row>
    <row r="1004" spans="1:10" ht="56.25" customHeight="1">
      <c r="A1004" s="79"/>
      <c r="B1004" s="156" t="s">
        <v>81</v>
      </c>
      <c r="C1004" s="156">
        <v>40</v>
      </c>
      <c r="D1004" s="157">
        <v>10</v>
      </c>
      <c r="E1004" s="157">
        <v>1</v>
      </c>
      <c r="F1004" s="158" t="s">
        <v>373</v>
      </c>
      <c r="G1004" s="159" t="s">
        <v>372</v>
      </c>
      <c r="H1004" s="160">
        <f t="shared" si="109"/>
        <v>3469.6</v>
      </c>
      <c r="I1004" s="160">
        <f t="shared" si="109"/>
        <v>3469.6</v>
      </c>
      <c r="J1004" s="80"/>
    </row>
    <row r="1005" spans="1:10" ht="38.25">
      <c r="A1005" s="79"/>
      <c r="B1005" s="156" t="s">
        <v>374</v>
      </c>
      <c r="C1005" s="156">
        <v>40</v>
      </c>
      <c r="D1005" s="157">
        <v>10</v>
      </c>
      <c r="E1005" s="157">
        <v>1</v>
      </c>
      <c r="F1005" s="158" t="s">
        <v>375</v>
      </c>
      <c r="G1005" s="159" t="s">
        <v>372</v>
      </c>
      <c r="H1005" s="160">
        <f t="shared" si="109"/>
        <v>3469.6</v>
      </c>
      <c r="I1005" s="160">
        <f t="shared" si="109"/>
        <v>3469.6</v>
      </c>
      <c r="J1005" s="80"/>
    </row>
    <row r="1006" spans="1:10">
      <c r="A1006" s="79"/>
      <c r="B1006" s="156" t="s">
        <v>101</v>
      </c>
      <c r="C1006" s="156">
        <v>40</v>
      </c>
      <c r="D1006" s="157">
        <v>10</v>
      </c>
      <c r="E1006" s="157">
        <v>1</v>
      </c>
      <c r="F1006" s="158" t="s">
        <v>376</v>
      </c>
      <c r="G1006" s="159" t="s">
        <v>372</v>
      </c>
      <c r="H1006" s="160">
        <f t="shared" si="109"/>
        <v>3469.6</v>
      </c>
      <c r="I1006" s="160">
        <f t="shared" si="109"/>
        <v>3469.6</v>
      </c>
      <c r="J1006" s="80"/>
    </row>
    <row r="1007" spans="1:10" ht="25.5">
      <c r="A1007" s="79"/>
      <c r="B1007" s="156" t="s">
        <v>402</v>
      </c>
      <c r="C1007" s="156">
        <v>40</v>
      </c>
      <c r="D1007" s="157">
        <v>10</v>
      </c>
      <c r="E1007" s="157">
        <v>1</v>
      </c>
      <c r="F1007" s="158" t="s">
        <v>403</v>
      </c>
      <c r="G1007" s="159" t="s">
        <v>372</v>
      </c>
      <c r="H1007" s="160">
        <f t="shared" si="109"/>
        <v>3469.6</v>
      </c>
      <c r="I1007" s="160">
        <f t="shared" si="109"/>
        <v>3469.6</v>
      </c>
      <c r="J1007" s="80"/>
    </row>
    <row r="1008" spans="1:10" ht="25.5">
      <c r="A1008" s="79"/>
      <c r="B1008" s="156" t="s">
        <v>116</v>
      </c>
      <c r="C1008" s="156">
        <v>40</v>
      </c>
      <c r="D1008" s="157">
        <v>10</v>
      </c>
      <c r="E1008" s="157">
        <v>1</v>
      </c>
      <c r="F1008" s="158" t="s">
        <v>403</v>
      </c>
      <c r="G1008" s="159" t="s">
        <v>117</v>
      </c>
      <c r="H1008" s="160">
        <f t="shared" si="109"/>
        <v>3469.6</v>
      </c>
      <c r="I1008" s="160">
        <f t="shared" si="109"/>
        <v>3469.6</v>
      </c>
      <c r="J1008" s="80"/>
    </row>
    <row r="1009" spans="1:10" ht="25.5">
      <c r="A1009" s="79"/>
      <c r="B1009" s="156" t="s">
        <v>118</v>
      </c>
      <c r="C1009" s="156">
        <v>40</v>
      </c>
      <c r="D1009" s="157">
        <v>10</v>
      </c>
      <c r="E1009" s="157">
        <v>1</v>
      </c>
      <c r="F1009" s="158" t="s">
        <v>403</v>
      </c>
      <c r="G1009" s="159" t="s">
        <v>119</v>
      </c>
      <c r="H1009" s="160">
        <f t="shared" si="109"/>
        <v>3469.6</v>
      </c>
      <c r="I1009" s="160">
        <f t="shared" si="109"/>
        <v>3469.6</v>
      </c>
      <c r="J1009" s="80"/>
    </row>
    <row r="1010" spans="1:10" ht="38.25">
      <c r="A1010" s="79"/>
      <c r="B1010" s="156" t="s">
        <v>182</v>
      </c>
      <c r="C1010" s="156">
        <v>40</v>
      </c>
      <c r="D1010" s="157">
        <v>10</v>
      </c>
      <c r="E1010" s="157">
        <v>1</v>
      </c>
      <c r="F1010" s="158" t="s">
        <v>403</v>
      </c>
      <c r="G1010" s="159" t="s">
        <v>120</v>
      </c>
      <c r="H1010" s="160">
        <v>3469.6</v>
      </c>
      <c r="I1010" s="160">
        <v>3469.6</v>
      </c>
      <c r="J1010" s="80"/>
    </row>
    <row r="1011" spans="1:10">
      <c r="A1011" s="79"/>
      <c r="B1011" s="156" t="s">
        <v>121</v>
      </c>
      <c r="C1011" s="156">
        <v>40</v>
      </c>
      <c r="D1011" s="157">
        <v>10</v>
      </c>
      <c r="E1011" s="157">
        <v>3</v>
      </c>
      <c r="F1011" s="158" t="s">
        <v>371</v>
      </c>
      <c r="G1011" s="159" t="s">
        <v>372</v>
      </c>
      <c r="H1011" s="160">
        <f>H1012</f>
        <v>53799.299999999996</v>
      </c>
      <c r="I1011" s="160">
        <f>I1012</f>
        <v>53568</v>
      </c>
      <c r="J1011" s="80">
        <f>I1011/H1011*100</f>
        <v>99.570068755541442</v>
      </c>
    </row>
    <row r="1012" spans="1:10" ht="51">
      <c r="A1012" s="79"/>
      <c r="B1012" s="156" t="s">
        <v>580</v>
      </c>
      <c r="C1012" s="156">
        <v>40</v>
      </c>
      <c r="D1012" s="157">
        <v>10</v>
      </c>
      <c r="E1012" s="157">
        <v>3</v>
      </c>
      <c r="F1012" s="158" t="s">
        <v>581</v>
      </c>
      <c r="G1012" s="159" t="s">
        <v>372</v>
      </c>
      <c r="H1012" s="160">
        <f>H1013+H1018+H1031</f>
        <v>53799.299999999996</v>
      </c>
      <c r="I1012" s="160">
        <f>I1013+I1018+I1031</f>
        <v>53568</v>
      </c>
      <c r="J1012" s="80"/>
    </row>
    <row r="1013" spans="1:10">
      <c r="A1013" s="79"/>
      <c r="B1013" s="156" t="s">
        <v>390</v>
      </c>
      <c r="C1013" s="156">
        <v>40</v>
      </c>
      <c r="D1013" s="157">
        <v>10</v>
      </c>
      <c r="E1013" s="157">
        <v>3</v>
      </c>
      <c r="F1013" s="158" t="s">
        <v>582</v>
      </c>
      <c r="G1013" s="159" t="s">
        <v>372</v>
      </c>
      <c r="H1013" s="160">
        <f t="shared" ref="H1013:I1016" si="110">H1014</f>
        <v>41667.5</v>
      </c>
      <c r="I1013" s="160">
        <f t="shared" si="110"/>
        <v>41439.800000000003</v>
      </c>
      <c r="J1013" s="80"/>
    </row>
    <row r="1014" spans="1:10">
      <c r="A1014" s="79"/>
      <c r="B1014" s="156" t="s">
        <v>390</v>
      </c>
      <c r="C1014" s="156">
        <v>40</v>
      </c>
      <c r="D1014" s="157">
        <v>10</v>
      </c>
      <c r="E1014" s="157">
        <v>3</v>
      </c>
      <c r="F1014" s="158" t="s">
        <v>583</v>
      </c>
      <c r="G1014" s="159" t="s">
        <v>372</v>
      </c>
      <c r="H1014" s="160">
        <f t="shared" si="110"/>
        <v>41667.5</v>
      </c>
      <c r="I1014" s="160">
        <f t="shared" si="110"/>
        <v>41439.800000000003</v>
      </c>
      <c r="J1014" s="80"/>
    </row>
    <row r="1015" spans="1:10" ht="25.5">
      <c r="A1015" s="79"/>
      <c r="B1015" s="156" t="s">
        <v>116</v>
      </c>
      <c r="C1015" s="156">
        <v>40</v>
      </c>
      <c r="D1015" s="157">
        <v>10</v>
      </c>
      <c r="E1015" s="157">
        <v>3</v>
      </c>
      <c r="F1015" s="158" t="s">
        <v>583</v>
      </c>
      <c r="G1015" s="159" t="s">
        <v>117</v>
      </c>
      <c r="H1015" s="160">
        <f t="shared" si="110"/>
        <v>41667.5</v>
      </c>
      <c r="I1015" s="160">
        <f t="shared" si="110"/>
        <v>41439.800000000003</v>
      </c>
      <c r="J1015" s="80"/>
    </row>
    <row r="1016" spans="1:10" ht="25.5">
      <c r="A1016" s="79"/>
      <c r="B1016" s="156" t="s">
        <v>118</v>
      </c>
      <c r="C1016" s="156">
        <v>40</v>
      </c>
      <c r="D1016" s="157">
        <v>10</v>
      </c>
      <c r="E1016" s="157">
        <v>3</v>
      </c>
      <c r="F1016" s="158" t="s">
        <v>583</v>
      </c>
      <c r="G1016" s="159" t="s">
        <v>119</v>
      </c>
      <c r="H1016" s="160">
        <f t="shared" si="110"/>
        <v>41667.5</v>
      </c>
      <c r="I1016" s="160">
        <f t="shared" si="110"/>
        <v>41439.800000000003</v>
      </c>
      <c r="J1016" s="80"/>
    </row>
    <row r="1017" spans="1:10">
      <c r="A1017" s="79"/>
      <c r="B1017" s="156" t="s">
        <v>122</v>
      </c>
      <c r="C1017" s="156">
        <v>40</v>
      </c>
      <c r="D1017" s="157">
        <v>10</v>
      </c>
      <c r="E1017" s="157">
        <v>3</v>
      </c>
      <c r="F1017" s="158" t="s">
        <v>583</v>
      </c>
      <c r="G1017" s="159" t="s">
        <v>123</v>
      </c>
      <c r="H1017" s="160">
        <v>41667.5</v>
      </c>
      <c r="I1017" s="160">
        <v>41439.800000000003</v>
      </c>
      <c r="J1017" s="80"/>
    </row>
    <row r="1018" spans="1:10" ht="51">
      <c r="A1018" s="79"/>
      <c r="B1018" s="156" t="s">
        <v>789</v>
      </c>
      <c r="C1018" s="156">
        <v>40</v>
      </c>
      <c r="D1018" s="157">
        <v>10</v>
      </c>
      <c r="E1018" s="157">
        <v>3</v>
      </c>
      <c r="F1018" s="158" t="s">
        <v>790</v>
      </c>
      <c r="G1018" s="159" t="s">
        <v>372</v>
      </c>
      <c r="H1018" s="160">
        <f>H1019+H1023+H1027</f>
        <v>7869.2</v>
      </c>
      <c r="I1018" s="160">
        <f>I1019+I1023+I1027</f>
        <v>7869.2</v>
      </c>
      <c r="J1018" s="80"/>
    </row>
    <row r="1019" spans="1:10" ht="51">
      <c r="A1019" s="79"/>
      <c r="B1019" s="156" t="s">
        <v>789</v>
      </c>
      <c r="C1019" s="156">
        <v>40</v>
      </c>
      <c r="D1019" s="157">
        <v>10</v>
      </c>
      <c r="E1019" s="157">
        <v>3</v>
      </c>
      <c r="F1019" s="158" t="s">
        <v>791</v>
      </c>
      <c r="G1019" s="159" t="s">
        <v>372</v>
      </c>
      <c r="H1019" s="160">
        <f t="shared" ref="H1019:I1021" si="111">H1020</f>
        <v>984.7</v>
      </c>
      <c r="I1019" s="160">
        <f t="shared" si="111"/>
        <v>984.7</v>
      </c>
      <c r="J1019" s="80"/>
    </row>
    <row r="1020" spans="1:10" ht="25.5">
      <c r="A1020" s="79"/>
      <c r="B1020" s="156" t="s">
        <v>116</v>
      </c>
      <c r="C1020" s="156">
        <v>40</v>
      </c>
      <c r="D1020" s="157">
        <v>10</v>
      </c>
      <c r="E1020" s="157">
        <v>3</v>
      </c>
      <c r="F1020" s="158" t="s">
        <v>791</v>
      </c>
      <c r="G1020" s="159" t="s">
        <v>117</v>
      </c>
      <c r="H1020" s="160">
        <f t="shared" si="111"/>
        <v>984.7</v>
      </c>
      <c r="I1020" s="160">
        <f t="shared" si="111"/>
        <v>984.7</v>
      </c>
      <c r="J1020" s="80"/>
    </row>
    <row r="1021" spans="1:10" ht="25.5">
      <c r="A1021" s="79"/>
      <c r="B1021" s="156" t="s">
        <v>118</v>
      </c>
      <c r="C1021" s="156">
        <v>40</v>
      </c>
      <c r="D1021" s="157">
        <v>10</v>
      </c>
      <c r="E1021" s="157">
        <v>3</v>
      </c>
      <c r="F1021" s="158" t="s">
        <v>791</v>
      </c>
      <c r="G1021" s="159" t="s">
        <v>119</v>
      </c>
      <c r="H1021" s="160">
        <f t="shared" si="111"/>
        <v>984.7</v>
      </c>
      <c r="I1021" s="160">
        <f t="shared" si="111"/>
        <v>984.7</v>
      </c>
      <c r="J1021" s="80"/>
    </row>
    <row r="1022" spans="1:10">
      <c r="A1022" s="79"/>
      <c r="B1022" s="156" t="s">
        <v>122</v>
      </c>
      <c r="C1022" s="156">
        <v>40</v>
      </c>
      <c r="D1022" s="157">
        <v>10</v>
      </c>
      <c r="E1022" s="157">
        <v>3</v>
      </c>
      <c r="F1022" s="158" t="s">
        <v>791</v>
      </c>
      <c r="G1022" s="159" t="s">
        <v>123</v>
      </c>
      <c r="H1022" s="160">
        <v>984.7</v>
      </c>
      <c r="I1022" s="160">
        <v>984.7</v>
      </c>
      <c r="J1022" s="80"/>
    </row>
    <row r="1023" spans="1:10" ht="146.25" customHeight="1">
      <c r="A1023" s="79"/>
      <c r="B1023" s="156" t="s">
        <v>792</v>
      </c>
      <c r="C1023" s="156">
        <v>40</v>
      </c>
      <c r="D1023" s="157">
        <v>10</v>
      </c>
      <c r="E1023" s="157">
        <v>3</v>
      </c>
      <c r="F1023" s="158" t="s">
        <v>793</v>
      </c>
      <c r="G1023" s="159" t="s">
        <v>372</v>
      </c>
      <c r="H1023" s="160">
        <f t="shared" ref="H1023:I1025" si="112">H1024</f>
        <v>6491</v>
      </c>
      <c r="I1023" s="160">
        <f t="shared" si="112"/>
        <v>6491</v>
      </c>
      <c r="J1023" s="80"/>
    </row>
    <row r="1024" spans="1:10" ht="25.5">
      <c r="A1024" s="79"/>
      <c r="B1024" s="156" t="s">
        <v>116</v>
      </c>
      <c r="C1024" s="156">
        <v>40</v>
      </c>
      <c r="D1024" s="157">
        <v>10</v>
      </c>
      <c r="E1024" s="157">
        <v>3</v>
      </c>
      <c r="F1024" s="158" t="s">
        <v>793</v>
      </c>
      <c r="G1024" s="159" t="s">
        <v>117</v>
      </c>
      <c r="H1024" s="160">
        <f t="shared" si="112"/>
        <v>6491</v>
      </c>
      <c r="I1024" s="160">
        <f t="shared" si="112"/>
        <v>6491</v>
      </c>
      <c r="J1024" s="80"/>
    </row>
    <row r="1025" spans="1:10" ht="25.5">
      <c r="A1025" s="79"/>
      <c r="B1025" s="156" t="s">
        <v>118</v>
      </c>
      <c r="C1025" s="156">
        <v>40</v>
      </c>
      <c r="D1025" s="157">
        <v>10</v>
      </c>
      <c r="E1025" s="157">
        <v>3</v>
      </c>
      <c r="F1025" s="158" t="s">
        <v>793</v>
      </c>
      <c r="G1025" s="159" t="s">
        <v>119</v>
      </c>
      <c r="H1025" s="160">
        <f t="shared" si="112"/>
        <v>6491</v>
      </c>
      <c r="I1025" s="160">
        <f t="shared" si="112"/>
        <v>6491</v>
      </c>
      <c r="J1025" s="80"/>
    </row>
    <row r="1026" spans="1:10">
      <c r="A1026" s="79"/>
      <c r="B1026" s="156" t="s">
        <v>122</v>
      </c>
      <c r="C1026" s="156">
        <v>40</v>
      </c>
      <c r="D1026" s="157">
        <v>10</v>
      </c>
      <c r="E1026" s="157">
        <v>3</v>
      </c>
      <c r="F1026" s="158" t="s">
        <v>793</v>
      </c>
      <c r="G1026" s="159" t="s">
        <v>123</v>
      </c>
      <c r="H1026" s="160">
        <v>6491</v>
      </c>
      <c r="I1026" s="160">
        <v>6491</v>
      </c>
      <c r="J1026" s="80"/>
    </row>
    <row r="1027" spans="1:10" ht="169.5" customHeight="1">
      <c r="A1027" s="79"/>
      <c r="B1027" s="156" t="s">
        <v>794</v>
      </c>
      <c r="C1027" s="156">
        <v>40</v>
      </c>
      <c r="D1027" s="157">
        <v>10</v>
      </c>
      <c r="E1027" s="157">
        <v>3</v>
      </c>
      <c r="F1027" s="158" t="s">
        <v>795</v>
      </c>
      <c r="G1027" s="159" t="s">
        <v>372</v>
      </c>
      <c r="H1027" s="160">
        <f t="shared" ref="H1027:I1029" si="113">H1028</f>
        <v>393.5</v>
      </c>
      <c r="I1027" s="160">
        <f t="shared" si="113"/>
        <v>393.5</v>
      </c>
      <c r="J1027" s="80"/>
    </row>
    <row r="1028" spans="1:10" ht="25.5">
      <c r="A1028" s="79"/>
      <c r="B1028" s="156" t="s">
        <v>116</v>
      </c>
      <c r="C1028" s="156">
        <v>40</v>
      </c>
      <c r="D1028" s="157">
        <v>10</v>
      </c>
      <c r="E1028" s="157">
        <v>3</v>
      </c>
      <c r="F1028" s="158" t="s">
        <v>795</v>
      </c>
      <c r="G1028" s="159" t="s">
        <v>117</v>
      </c>
      <c r="H1028" s="160">
        <f t="shared" si="113"/>
        <v>393.5</v>
      </c>
      <c r="I1028" s="160">
        <f t="shared" si="113"/>
        <v>393.5</v>
      </c>
      <c r="J1028" s="80"/>
    </row>
    <row r="1029" spans="1:10" ht="25.5">
      <c r="A1029" s="79"/>
      <c r="B1029" s="156" t="s">
        <v>118</v>
      </c>
      <c r="C1029" s="156">
        <v>40</v>
      </c>
      <c r="D1029" s="157">
        <v>10</v>
      </c>
      <c r="E1029" s="157">
        <v>3</v>
      </c>
      <c r="F1029" s="158" t="s">
        <v>795</v>
      </c>
      <c r="G1029" s="159" t="s">
        <v>119</v>
      </c>
      <c r="H1029" s="160">
        <f t="shared" si="113"/>
        <v>393.5</v>
      </c>
      <c r="I1029" s="160">
        <f t="shared" si="113"/>
        <v>393.5</v>
      </c>
      <c r="J1029" s="80"/>
    </row>
    <row r="1030" spans="1:10">
      <c r="A1030" s="79"/>
      <c r="B1030" s="156" t="s">
        <v>122</v>
      </c>
      <c r="C1030" s="156">
        <v>40</v>
      </c>
      <c r="D1030" s="157">
        <v>10</v>
      </c>
      <c r="E1030" s="157">
        <v>3</v>
      </c>
      <c r="F1030" s="158" t="s">
        <v>795</v>
      </c>
      <c r="G1030" s="159" t="s">
        <v>123</v>
      </c>
      <c r="H1030" s="160">
        <v>393.5</v>
      </c>
      <c r="I1030" s="160">
        <v>393.5</v>
      </c>
      <c r="J1030" s="80"/>
    </row>
    <row r="1031" spans="1:10" ht="102">
      <c r="A1031" s="79"/>
      <c r="B1031" s="156" t="s">
        <v>796</v>
      </c>
      <c r="C1031" s="156">
        <v>40</v>
      </c>
      <c r="D1031" s="157">
        <v>10</v>
      </c>
      <c r="E1031" s="157">
        <v>3</v>
      </c>
      <c r="F1031" s="158" t="s">
        <v>797</v>
      </c>
      <c r="G1031" s="159" t="s">
        <v>372</v>
      </c>
      <c r="H1031" s="160">
        <f>H1032+H1036+H1040</f>
        <v>4262.6000000000004</v>
      </c>
      <c r="I1031" s="160">
        <f>I1032+I1036+I1040</f>
        <v>4259</v>
      </c>
      <c r="J1031" s="80"/>
    </row>
    <row r="1032" spans="1:10" ht="120.75" customHeight="1">
      <c r="A1032" s="79"/>
      <c r="B1032" s="156" t="s">
        <v>796</v>
      </c>
      <c r="C1032" s="156">
        <v>40</v>
      </c>
      <c r="D1032" s="157">
        <v>10</v>
      </c>
      <c r="E1032" s="157">
        <v>3</v>
      </c>
      <c r="F1032" s="158" t="s">
        <v>798</v>
      </c>
      <c r="G1032" s="159" t="s">
        <v>372</v>
      </c>
      <c r="H1032" s="160">
        <f t="shared" ref="H1032:I1034" si="114">H1033</f>
        <v>1519.4</v>
      </c>
      <c r="I1032" s="160">
        <f t="shared" si="114"/>
        <v>1519.4</v>
      </c>
      <c r="J1032" s="80"/>
    </row>
    <row r="1033" spans="1:10" ht="25.5">
      <c r="A1033" s="79"/>
      <c r="B1033" s="156" t="s">
        <v>116</v>
      </c>
      <c r="C1033" s="156">
        <v>40</v>
      </c>
      <c r="D1033" s="157">
        <v>10</v>
      </c>
      <c r="E1033" s="157">
        <v>3</v>
      </c>
      <c r="F1033" s="158" t="s">
        <v>798</v>
      </c>
      <c r="G1033" s="159" t="s">
        <v>117</v>
      </c>
      <c r="H1033" s="160">
        <f t="shared" si="114"/>
        <v>1519.4</v>
      </c>
      <c r="I1033" s="160">
        <f t="shared" si="114"/>
        <v>1519.4</v>
      </c>
      <c r="J1033" s="80"/>
    </row>
    <row r="1034" spans="1:10" ht="25.5">
      <c r="A1034" s="79"/>
      <c r="B1034" s="156" t="s">
        <v>118</v>
      </c>
      <c r="C1034" s="156">
        <v>40</v>
      </c>
      <c r="D1034" s="157">
        <v>10</v>
      </c>
      <c r="E1034" s="157">
        <v>3</v>
      </c>
      <c r="F1034" s="158" t="s">
        <v>798</v>
      </c>
      <c r="G1034" s="159" t="s">
        <v>119</v>
      </c>
      <c r="H1034" s="160">
        <f t="shared" si="114"/>
        <v>1519.4</v>
      </c>
      <c r="I1034" s="160">
        <f t="shared" si="114"/>
        <v>1519.4</v>
      </c>
      <c r="J1034" s="80"/>
    </row>
    <row r="1035" spans="1:10">
      <c r="A1035" s="79"/>
      <c r="B1035" s="156" t="s">
        <v>122</v>
      </c>
      <c r="C1035" s="156">
        <v>40</v>
      </c>
      <c r="D1035" s="157">
        <v>10</v>
      </c>
      <c r="E1035" s="157">
        <v>3</v>
      </c>
      <c r="F1035" s="158" t="s">
        <v>798</v>
      </c>
      <c r="G1035" s="159" t="s">
        <v>123</v>
      </c>
      <c r="H1035" s="160">
        <v>1519.4</v>
      </c>
      <c r="I1035" s="160">
        <v>1519.4</v>
      </c>
      <c r="J1035" s="80"/>
    </row>
    <row r="1036" spans="1:10" ht="200.25" customHeight="1">
      <c r="A1036" s="79"/>
      <c r="B1036" s="156" t="s">
        <v>799</v>
      </c>
      <c r="C1036" s="156">
        <v>40</v>
      </c>
      <c r="D1036" s="157">
        <v>10</v>
      </c>
      <c r="E1036" s="157">
        <v>3</v>
      </c>
      <c r="F1036" s="158" t="s">
        <v>800</v>
      </c>
      <c r="G1036" s="159" t="s">
        <v>372</v>
      </c>
      <c r="H1036" s="160">
        <f t="shared" ref="H1036:I1038" si="115">H1037</f>
        <v>2279</v>
      </c>
      <c r="I1036" s="160">
        <f t="shared" si="115"/>
        <v>2279</v>
      </c>
      <c r="J1036" s="80"/>
    </row>
    <row r="1037" spans="1:10" ht="25.5">
      <c r="A1037" s="79"/>
      <c r="B1037" s="156" t="s">
        <v>116</v>
      </c>
      <c r="C1037" s="156">
        <v>40</v>
      </c>
      <c r="D1037" s="157">
        <v>10</v>
      </c>
      <c r="E1037" s="157">
        <v>3</v>
      </c>
      <c r="F1037" s="158" t="s">
        <v>800</v>
      </c>
      <c r="G1037" s="159" t="s">
        <v>117</v>
      </c>
      <c r="H1037" s="160">
        <f t="shared" si="115"/>
        <v>2279</v>
      </c>
      <c r="I1037" s="160">
        <f t="shared" si="115"/>
        <v>2279</v>
      </c>
      <c r="J1037" s="80"/>
    </row>
    <row r="1038" spans="1:10" ht="25.5">
      <c r="A1038" s="79"/>
      <c r="B1038" s="156" t="s">
        <v>118</v>
      </c>
      <c r="C1038" s="156">
        <v>40</v>
      </c>
      <c r="D1038" s="157">
        <v>10</v>
      </c>
      <c r="E1038" s="157">
        <v>3</v>
      </c>
      <c r="F1038" s="158" t="s">
        <v>800</v>
      </c>
      <c r="G1038" s="159" t="s">
        <v>119</v>
      </c>
      <c r="H1038" s="160">
        <f t="shared" si="115"/>
        <v>2279</v>
      </c>
      <c r="I1038" s="160">
        <f t="shared" si="115"/>
        <v>2279</v>
      </c>
      <c r="J1038" s="80"/>
    </row>
    <row r="1039" spans="1:10">
      <c r="A1039" s="79"/>
      <c r="B1039" s="156" t="s">
        <v>122</v>
      </c>
      <c r="C1039" s="156">
        <v>40</v>
      </c>
      <c r="D1039" s="157">
        <v>10</v>
      </c>
      <c r="E1039" s="157">
        <v>3</v>
      </c>
      <c r="F1039" s="158" t="s">
        <v>800</v>
      </c>
      <c r="G1039" s="159" t="s">
        <v>123</v>
      </c>
      <c r="H1039" s="160">
        <v>2279</v>
      </c>
      <c r="I1039" s="160">
        <v>2279</v>
      </c>
      <c r="J1039" s="80"/>
    </row>
    <row r="1040" spans="1:10" ht="121.5" customHeight="1">
      <c r="A1040" s="79"/>
      <c r="B1040" s="156" t="s">
        <v>801</v>
      </c>
      <c r="C1040" s="156">
        <v>40</v>
      </c>
      <c r="D1040" s="157">
        <v>10</v>
      </c>
      <c r="E1040" s="157">
        <v>3</v>
      </c>
      <c r="F1040" s="158" t="s">
        <v>802</v>
      </c>
      <c r="G1040" s="159" t="s">
        <v>372</v>
      </c>
      <c r="H1040" s="160">
        <f t="shared" ref="H1040:I1042" si="116">H1041</f>
        <v>464.2</v>
      </c>
      <c r="I1040" s="160">
        <f t="shared" si="116"/>
        <v>460.6</v>
      </c>
      <c r="J1040" s="80"/>
    </row>
    <row r="1041" spans="1:10" ht="25.5">
      <c r="A1041" s="79"/>
      <c r="B1041" s="156" t="s">
        <v>116</v>
      </c>
      <c r="C1041" s="156">
        <v>40</v>
      </c>
      <c r="D1041" s="157">
        <v>10</v>
      </c>
      <c r="E1041" s="157">
        <v>3</v>
      </c>
      <c r="F1041" s="158" t="s">
        <v>802</v>
      </c>
      <c r="G1041" s="159" t="s">
        <v>117</v>
      </c>
      <c r="H1041" s="160">
        <f t="shared" si="116"/>
        <v>464.2</v>
      </c>
      <c r="I1041" s="160">
        <f t="shared" si="116"/>
        <v>460.6</v>
      </c>
      <c r="J1041" s="80"/>
    </row>
    <row r="1042" spans="1:10" ht="25.5">
      <c r="A1042" s="79"/>
      <c r="B1042" s="156" t="s">
        <v>118</v>
      </c>
      <c r="C1042" s="156">
        <v>40</v>
      </c>
      <c r="D1042" s="157">
        <v>10</v>
      </c>
      <c r="E1042" s="157">
        <v>3</v>
      </c>
      <c r="F1042" s="158" t="s">
        <v>802</v>
      </c>
      <c r="G1042" s="159" t="s">
        <v>119</v>
      </c>
      <c r="H1042" s="160">
        <f t="shared" si="116"/>
        <v>464.2</v>
      </c>
      <c r="I1042" s="160">
        <f t="shared" si="116"/>
        <v>460.6</v>
      </c>
      <c r="J1042" s="80"/>
    </row>
    <row r="1043" spans="1:10">
      <c r="A1043" s="79"/>
      <c r="B1043" s="156" t="s">
        <v>122</v>
      </c>
      <c r="C1043" s="156">
        <v>40</v>
      </c>
      <c r="D1043" s="157">
        <v>10</v>
      </c>
      <c r="E1043" s="157">
        <v>3</v>
      </c>
      <c r="F1043" s="158" t="s">
        <v>802</v>
      </c>
      <c r="G1043" s="159" t="s">
        <v>123</v>
      </c>
      <c r="H1043" s="160">
        <v>464.2</v>
      </c>
      <c r="I1043" s="160">
        <v>460.6</v>
      </c>
      <c r="J1043" s="80"/>
    </row>
    <row r="1044" spans="1:10">
      <c r="A1044" s="79"/>
      <c r="B1044" s="156" t="s">
        <v>124</v>
      </c>
      <c r="C1044" s="156">
        <v>40</v>
      </c>
      <c r="D1044" s="157">
        <v>10</v>
      </c>
      <c r="E1044" s="157">
        <v>4</v>
      </c>
      <c r="F1044" s="158" t="s">
        <v>371</v>
      </c>
      <c r="G1044" s="159" t="s">
        <v>372</v>
      </c>
      <c r="H1044" s="160">
        <f>H1045+H1051</f>
        <v>111542.6</v>
      </c>
      <c r="I1044" s="160">
        <f>I1045+I1051</f>
        <v>107921.60000000001</v>
      </c>
      <c r="J1044" s="80">
        <f>I1044/H1044*100</f>
        <v>96.753706655573751</v>
      </c>
    </row>
    <row r="1045" spans="1:10" ht="51">
      <c r="A1045" s="79"/>
      <c r="B1045" s="156" t="s">
        <v>580</v>
      </c>
      <c r="C1045" s="156">
        <v>40</v>
      </c>
      <c r="D1045" s="157">
        <v>10</v>
      </c>
      <c r="E1045" s="157">
        <v>4</v>
      </c>
      <c r="F1045" s="158" t="s">
        <v>581</v>
      </c>
      <c r="G1045" s="159" t="s">
        <v>372</v>
      </c>
      <c r="H1045" s="160">
        <f t="shared" ref="H1045:I1049" si="117">H1046</f>
        <v>45842.6</v>
      </c>
      <c r="I1045" s="160">
        <f t="shared" si="117"/>
        <v>42221.599999999999</v>
      </c>
      <c r="J1045" s="80"/>
    </row>
    <row r="1046" spans="1:10" ht="134.25" customHeight="1">
      <c r="A1046" s="79"/>
      <c r="B1046" s="156" t="s">
        <v>803</v>
      </c>
      <c r="C1046" s="156">
        <v>40</v>
      </c>
      <c r="D1046" s="157">
        <v>10</v>
      </c>
      <c r="E1046" s="157">
        <v>4</v>
      </c>
      <c r="F1046" s="158" t="s">
        <v>804</v>
      </c>
      <c r="G1046" s="159" t="s">
        <v>372</v>
      </c>
      <c r="H1046" s="160">
        <f t="shared" si="117"/>
        <v>45842.6</v>
      </c>
      <c r="I1046" s="160">
        <f t="shared" si="117"/>
        <v>42221.599999999999</v>
      </c>
      <c r="J1046" s="80"/>
    </row>
    <row r="1047" spans="1:10" ht="131.25" customHeight="1">
      <c r="A1047" s="79"/>
      <c r="B1047" s="156" t="s">
        <v>803</v>
      </c>
      <c r="C1047" s="156">
        <v>40</v>
      </c>
      <c r="D1047" s="157">
        <v>10</v>
      </c>
      <c r="E1047" s="157">
        <v>4</v>
      </c>
      <c r="F1047" s="158" t="s">
        <v>805</v>
      </c>
      <c r="G1047" s="159" t="s">
        <v>372</v>
      </c>
      <c r="H1047" s="160">
        <f t="shared" si="117"/>
        <v>45842.6</v>
      </c>
      <c r="I1047" s="160">
        <f t="shared" si="117"/>
        <v>42221.599999999999</v>
      </c>
      <c r="J1047" s="80"/>
    </row>
    <row r="1048" spans="1:10" ht="38.25">
      <c r="A1048" s="79"/>
      <c r="B1048" s="156" t="s">
        <v>426</v>
      </c>
      <c r="C1048" s="156">
        <v>40</v>
      </c>
      <c r="D1048" s="157">
        <v>10</v>
      </c>
      <c r="E1048" s="157">
        <v>4</v>
      </c>
      <c r="F1048" s="158" t="s">
        <v>805</v>
      </c>
      <c r="G1048" s="159" t="s">
        <v>68</v>
      </c>
      <c r="H1048" s="160">
        <f t="shared" si="117"/>
        <v>45842.6</v>
      </c>
      <c r="I1048" s="160">
        <f t="shared" si="117"/>
        <v>42221.599999999999</v>
      </c>
      <c r="J1048" s="80"/>
    </row>
    <row r="1049" spans="1:10">
      <c r="A1049" s="79"/>
      <c r="B1049" s="156" t="s">
        <v>31</v>
      </c>
      <c r="C1049" s="156">
        <v>40</v>
      </c>
      <c r="D1049" s="157">
        <v>10</v>
      </c>
      <c r="E1049" s="157">
        <v>4</v>
      </c>
      <c r="F1049" s="158" t="s">
        <v>805</v>
      </c>
      <c r="G1049" s="159" t="s">
        <v>69</v>
      </c>
      <c r="H1049" s="160">
        <f t="shared" si="117"/>
        <v>45842.6</v>
      </c>
      <c r="I1049" s="160">
        <f t="shared" si="117"/>
        <v>42221.599999999999</v>
      </c>
      <c r="J1049" s="80"/>
    </row>
    <row r="1050" spans="1:10" ht="51">
      <c r="A1050" s="79"/>
      <c r="B1050" s="156" t="s">
        <v>112</v>
      </c>
      <c r="C1050" s="156">
        <v>40</v>
      </c>
      <c r="D1050" s="157">
        <v>10</v>
      </c>
      <c r="E1050" s="157">
        <v>4</v>
      </c>
      <c r="F1050" s="158" t="s">
        <v>805</v>
      </c>
      <c r="G1050" s="159" t="s">
        <v>113</v>
      </c>
      <c r="H1050" s="160">
        <v>45842.6</v>
      </c>
      <c r="I1050" s="160">
        <v>42221.599999999999</v>
      </c>
      <c r="J1050" s="80"/>
    </row>
    <row r="1051" spans="1:10" ht="51">
      <c r="A1051" s="79"/>
      <c r="B1051" s="156" t="s">
        <v>81</v>
      </c>
      <c r="C1051" s="156">
        <v>40</v>
      </c>
      <c r="D1051" s="157">
        <v>10</v>
      </c>
      <c r="E1051" s="157">
        <v>4</v>
      </c>
      <c r="F1051" s="158" t="s">
        <v>373</v>
      </c>
      <c r="G1051" s="159" t="s">
        <v>372</v>
      </c>
      <c r="H1051" s="160">
        <f t="shared" ref="H1051:I1053" si="118">H1052</f>
        <v>65700</v>
      </c>
      <c r="I1051" s="160">
        <f t="shared" si="118"/>
        <v>65700</v>
      </c>
      <c r="J1051" s="80"/>
    </row>
    <row r="1052" spans="1:10" ht="38.25">
      <c r="A1052" s="79"/>
      <c r="B1052" s="156" t="s">
        <v>374</v>
      </c>
      <c r="C1052" s="156">
        <v>40</v>
      </c>
      <c r="D1052" s="157">
        <v>10</v>
      </c>
      <c r="E1052" s="157">
        <v>4</v>
      </c>
      <c r="F1052" s="158" t="s">
        <v>375</v>
      </c>
      <c r="G1052" s="159" t="s">
        <v>372</v>
      </c>
      <c r="H1052" s="160">
        <f t="shared" si="118"/>
        <v>65700</v>
      </c>
      <c r="I1052" s="160">
        <f t="shared" si="118"/>
        <v>65700</v>
      </c>
      <c r="J1052" s="80"/>
    </row>
    <row r="1053" spans="1:10" ht="127.5">
      <c r="A1053" s="79"/>
      <c r="B1053" s="156" t="s">
        <v>806</v>
      </c>
      <c r="C1053" s="156">
        <v>40</v>
      </c>
      <c r="D1053" s="157">
        <v>10</v>
      </c>
      <c r="E1053" s="157">
        <v>4</v>
      </c>
      <c r="F1053" s="158" t="s">
        <v>807</v>
      </c>
      <c r="G1053" s="159" t="s">
        <v>372</v>
      </c>
      <c r="H1053" s="160">
        <f t="shared" si="118"/>
        <v>65700</v>
      </c>
      <c r="I1053" s="160">
        <f t="shared" si="118"/>
        <v>65700</v>
      </c>
      <c r="J1053" s="80"/>
    </row>
    <row r="1054" spans="1:10" ht="133.5" customHeight="1">
      <c r="A1054" s="79"/>
      <c r="B1054" s="156" t="s">
        <v>806</v>
      </c>
      <c r="C1054" s="156">
        <v>40</v>
      </c>
      <c r="D1054" s="157">
        <v>10</v>
      </c>
      <c r="E1054" s="157">
        <v>4</v>
      </c>
      <c r="F1054" s="158" t="s">
        <v>808</v>
      </c>
      <c r="G1054" s="159" t="s">
        <v>372</v>
      </c>
      <c r="H1054" s="160">
        <f>H1055+H1058</f>
        <v>65700</v>
      </c>
      <c r="I1054" s="160">
        <f>I1055+I1058</f>
        <v>65700</v>
      </c>
      <c r="J1054" s="80"/>
    </row>
    <row r="1055" spans="1:10" ht="25.5">
      <c r="A1055" s="79"/>
      <c r="B1055" s="156" t="s">
        <v>394</v>
      </c>
      <c r="C1055" s="156">
        <v>40</v>
      </c>
      <c r="D1055" s="157">
        <v>10</v>
      </c>
      <c r="E1055" s="157">
        <v>4</v>
      </c>
      <c r="F1055" s="158" t="s">
        <v>808</v>
      </c>
      <c r="G1055" s="159" t="s">
        <v>52</v>
      </c>
      <c r="H1055" s="160">
        <f>H1056</f>
        <v>61932</v>
      </c>
      <c r="I1055" s="160">
        <f>I1056</f>
        <v>61932</v>
      </c>
      <c r="J1055" s="80"/>
    </row>
    <row r="1056" spans="1:10" ht="38.25">
      <c r="A1056" s="79"/>
      <c r="B1056" s="156" t="s">
        <v>91</v>
      </c>
      <c r="C1056" s="156">
        <v>40</v>
      </c>
      <c r="D1056" s="157">
        <v>10</v>
      </c>
      <c r="E1056" s="157">
        <v>4</v>
      </c>
      <c r="F1056" s="158" t="s">
        <v>808</v>
      </c>
      <c r="G1056" s="159" t="s">
        <v>53</v>
      </c>
      <c r="H1056" s="160">
        <f>H1057</f>
        <v>61932</v>
      </c>
      <c r="I1056" s="160">
        <f>I1057</f>
        <v>61932</v>
      </c>
      <c r="J1056" s="80"/>
    </row>
    <row r="1057" spans="1:10" ht="38.25">
      <c r="A1057" s="79"/>
      <c r="B1057" s="156" t="s">
        <v>396</v>
      </c>
      <c r="C1057" s="156">
        <v>40</v>
      </c>
      <c r="D1057" s="157">
        <v>10</v>
      </c>
      <c r="E1057" s="157">
        <v>4</v>
      </c>
      <c r="F1057" s="158" t="s">
        <v>808</v>
      </c>
      <c r="G1057" s="159" t="s">
        <v>54</v>
      </c>
      <c r="H1057" s="160">
        <v>61932</v>
      </c>
      <c r="I1057" s="160">
        <v>61932</v>
      </c>
      <c r="J1057" s="80"/>
    </row>
    <row r="1058" spans="1:10" ht="25.5">
      <c r="A1058" s="79"/>
      <c r="B1058" s="156" t="s">
        <v>116</v>
      </c>
      <c r="C1058" s="156">
        <v>40</v>
      </c>
      <c r="D1058" s="157">
        <v>10</v>
      </c>
      <c r="E1058" s="157">
        <v>4</v>
      </c>
      <c r="F1058" s="158" t="s">
        <v>808</v>
      </c>
      <c r="G1058" s="159" t="s">
        <v>117</v>
      </c>
      <c r="H1058" s="160">
        <f>H1059+H1061</f>
        <v>3768</v>
      </c>
      <c r="I1058" s="160">
        <f>I1059+I1061</f>
        <v>3768</v>
      </c>
      <c r="J1058" s="80"/>
    </row>
    <row r="1059" spans="1:10" ht="25.5">
      <c r="A1059" s="79"/>
      <c r="B1059" s="156" t="s">
        <v>131</v>
      </c>
      <c r="C1059" s="156">
        <v>40</v>
      </c>
      <c r="D1059" s="157">
        <v>10</v>
      </c>
      <c r="E1059" s="157">
        <v>4</v>
      </c>
      <c r="F1059" s="158" t="s">
        <v>808</v>
      </c>
      <c r="G1059" s="159" t="s">
        <v>132</v>
      </c>
      <c r="H1059" s="160">
        <f>H1060</f>
        <v>2560</v>
      </c>
      <c r="I1059" s="160">
        <f>I1060</f>
        <v>2560</v>
      </c>
      <c r="J1059" s="80"/>
    </row>
    <row r="1060" spans="1:10" ht="38.25">
      <c r="A1060" s="79"/>
      <c r="B1060" s="156" t="s">
        <v>184</v>
      </c>
      <c r="C1060" s="156">
        <v>40</v>
      </c>
      <c r="D1060" s="157">
        <v>10</v>
      </c>
      <c r="E1060" s="157">
        <v>4</v>
      </c>
      <c r="F1060" s="158" t="s">
        <v>808</v>
      </c>
      <c r="G1060" s="159" t="s">
        <v>133</v>
      </c>
      <c r="H1060" s="160">
        <v>2560</v>
      </c>
      <c r="I1060" s="160">
        <v>2560</v>
      </c>
      <c r="J1060" s="80"/>
    </row>
    <row r="1061" spans="1:10" ht="25.5">
      <c r="A1061" s="79"/>
      <c r="B1061" s="156" t="s">
        <v>118</v>
      </c>
      <c r="C1061" s="156">
        <v>40</v>
      </c>
      <c r="D1061" s="157">
        <v>10</v>
      </c>
      <c r="E1061" s="157">
        <v>4</v>
      </c>
      <c r="F1061" s="158" t="s">
        <v>808</v>
      </c>
      <c r="G1061" s="159" t="s">
        <v>119</v>
      </c>
      <c r="H1061" s="160">
        <f>H1062</f>
        <v>1208</v>
      </c>
      <c r="I1061" s="160">
        <f>I1062</f>
        <v>1208</v>
      </c>
      <c r="J1061" s="80"/>
    </row>
    <row r="1062" spans="1:10" ht="25.5">
      <c r="A1062" s="79"/>
      <c r="B1062" s="156" t="s">
        <v>183</v>
      </c>
      <c r="C1062" s="156">
        <v>40</v>
      </c>
      <c r="D1062" s="157">
        <v>10</v>
      </c>
      <c r="E1062" s="157">
        <v>4</v>
      </c>
      <c r="F1062" s="158" t="s">
        <v>808</v>
      </c>
      <c r="G1062" s="159" t="s">
        <v>125</v>
      </c>
      <c r="H1062" s="160">
        <v>1208</v>
      </c>
      <c r="I1062" s="160">
        <v>1208</v>
      </c>
      <c r="J1062" s="80"/>
    </row>
    <row r="1063" spans="1:10">
      <c r="A1063" s="79"/>
      <c r="B1063" s="156" t="s">
        <v>126</v>
      </c>
      <c r="C1063" s="156">
        <v>40</v>
      </c>
      <c r="D1063" s="157">
        <v>10</v>
      </c>
      <c r="E1063" s="157">
        <v>6</v>
      </c>
      <c r="F1063" s="158" t="s">
        <v>371</v>
      </c>
      <c r="G1063" s="159" t="s">
        <v>372</v>
      </c>
      <c r="H1063" s="160">
        <f>H1064+H1069</f>
        <v>19958</v>
      </c>
      <c r="I1063" s="160">
        <f>I1064+I1069</f>
        <v>19912.800000000003</v>
      </c>
      <c r="J1063" s="80">
        <f>I1063/H1063*100</f>
        <v>99.773524401242625</v>
      </c>
    </row>
    <row r="1064" spans="1:10" ht="53.25" customHeight="1">
      <c r="A1064" s="79"/>
      <c r="B1064" s="156" t="s">
        <v>685</v>
      </c>
      <c r="C1064" s="156">
        <v>40</v>
      </c>
      <c r="D1064" s="157">
        <v>10</v>
      </c>
      <c r="E1064" s="157">
        <v>6</v>
      </c>
      <c r="F1064" s="158" t="s">
        <v>686</v>
      </c>
      <c r="G1064" s="159" t="s">
        <v>372</v>
      </c>
      <c r="H1064" s="160">
        <f t="shared" ref="H1064:I1067" si="119">H1065</f>
        <v>5349.5</v>
      </c>
      <c r="I1064" s="160">
        <f t="shared" si="119"/>
        <v>5349.5</v>
      </c>
      <c r="J1064" s="80"/>
    </row>
    <row r="1065" spans="1:10">
      <c r="A1065" s="79"/>
      <c r="B1065" s="156" t="s">
        <v>390</v>
      </c>
      <c r="C1065" s="156">
        <v>40</v>
      </c>
      <c r="D1065" s="157">
        <v>10</v>
      </c>
      <c r="E1065" s="157">
        <v>6</v>
      </c>
      <c r="F1065" s="158" t="s">
        <v>687</v>
      </c>
      <c r="G1065" s="159" t="s">
        <v>372</v>
      </c>
      <c r="H1065" s="160">
        <f t="shared" si="119"/>
        <v>5349.5</v>
      </c>
      <c r="I1065" s="160">
        <f t="shared" si="119"/>
        <v>5349.5</v>
      </c>
      <c r="J1065" s="80"/>
    </row>
    <row r="1066" spans="1:10">
      <c r="A1066" s="79"/>
      <c r="B1066" s="156" t="s">
        <v>390</v>
      </c>
      <c r="C1066" s="156">
        <v>40</v>
      </c>
      <c r="D1066" s="157">
        <v>10</v>
      </c>
      <c r="E1066" s="157">
        <v>6</v>
      </c>
      <c r="F1066" s="158" t="s">
        <v>688</v>
      </c>
      <c r="G1066" s="159" t="s">
        <v>372</v>
      </c>
      <c r="H1066" s="160">
        <f t="shared" si="119"/>
        <v>5349.5</v>
      </c>
      <c r="I1066" s="160">
        <f t="shared" si="119"/>
        <v>5349.5</v>
      </c>
      <c r="J1066" s="80"/>
    </row>
    <row r="1067" spans="1:10" ht="38.25">
      <c r="A1067" s="79"/>
      <c r="B1067" s="156" t="s">
        <v>75</v>
      </c>
      <c r="C1067" s="156">
        <v>40</v>
      </c>
      <c r="D1067" s="157">
        <v>10</v>
      </c>
      <c r="E1067" s="157">
        <v>6</v>
      </c>
      <c r="F1067" s="158" t="s">
        <v>688</v>
      </c>
      <c r="G1067" s="159" t="s">
        <v>44</v>
      </c>
      <c r="H1067" s="160">
        <f t="shared" si="119"/>
        <v>5349.5</v>
      </c>
      <c r="I1067" s="160">
        <f t="shared" si="119"/>
        <v>5349.5</v>
      </c>
      <c r="J1067" s="80"/>
    </row>
    <row r="1068" spans="1:10" ht="38.25">
      <c r="A1068" s="79"/>
      <c r="B1068" s="156" t="s">
        <v>176</v>
      </c>
      <c r="C1068" s="156">
        <v>40</v>
      </c>
      <c r="D1068" s="157">
        <v>10</v>
      </c>
      <c r="E1068" s="157">
        <v>6</v>
      </c>
      <c r="F1068" s="158" t="s">
        <v>688</v>
      </c>
      <c r="G1068" s="159" t="s">
        <v>175</v>
      </c>
      <c r="H1068" s="160">
        <v>5349.5</v>
      </c>
      <c r="I1068" s="160">
        <v>5349.5</v>
      </c>
      <c r="J1068" s="80"/>
    </row>
    <row r="1069" spans="1:10" ht="51">
      <c r="A1069" s="79"/>
      <c r="B1069" s="156" t="s">
        <v>81</v>
      </c>
      <c r="C1069" s="156">
        <v>40</v>
      </c>
      <c r="D1069" s="157">
        <v>10</v>
      </c>
      <c r="E1069" s="157">
        <v>6</v>
      </c>
      <c r="F1069" s="158" t="s">
        <v>373</v>
      </c>
      <c r="G1069" s="159" t="s">
        <v>372</v>
      </c>
      <c r="H1069" s="160">
        <f>H1070</f>
        <v>14608.5</v>
      </c>
      <c r="I1069" s="160">
        <f>I1070</f>
        <v>14563.300000000001</v>
      </c>
      <c r="J1069" s="80"/>
    </row>
    <row r="1070" spans="1:10" ht="38.25">
      <c r="A1070" s="79"/>
      <c r="B1070" s="156" t="s">
        <v>374</v>
      </c>
      <c r="C1070" s="156">
        <v>40</v>
      </c>
      <c r="D1070" s="157">
        <v>10</v>
      </c>
      <c r="E1070" s="157">
        <v>6</v>
      </c>
      <c r="F1070" s="158" t="s">
        <v>375</v>
      </c>
      <c r="G1070" s="159" t="s">
        <v>372</v>
      </c>
      <c r="H1070" s="160">
        <f>H1071+H1082</f>
        <v>14608.5</v>
      </c>
      <c r="I1070" s="160">
        <f>I1071+I1082</f>
        <v>14563.300000000001</v>
      </c>
      <c r="J1070" s="80"/>
    </row>
    <row r="1071" spans="1:10" ht="76.5">
      <c r="A1071" s="79"/>
      <c r="B1071" s="156" t="s">
        <v>809</v>
      </c>
      <c r="C1071" s="156">
        <v>40</v>
      </c>
      <c r="D1071" s="157">
        <v>10</v>
      </c>
      <c r="E1071" s="157">
        <v>6</v>
      </c>
      <c r="F1071" s="158" t="s">
        <v>810</v>
      </c>
      <c r="G1071" s="159" t="s">
        <v>372</v>
      </c>
      <c r="H1071" s="160">
        <f>H1072</f>
        <v>14494.1</v>
      </c>
      <c r="I1071" s="160">
        <f>I1072</f>
        <v>14470.1</v>
      </c>
      <c r="J1071" s="80"/>
    </row>
    <row r="1072" spans="1:10" ht="76.5">
      <c r="A1072" s="79"/>
      <c r="B1072" s="156" t="s">
        <v>809</v>
      </c>
      <c r="C1072" s="156">
        <v>40</v>
      </c>
      <c r="D1072" s="157">
        <v>10</v>
      </c>
      <c r="E1072" s="157">
        <v>6</v>
      </c>
      <c r="F1072" s="158" t="s">
        <v>811</v>
      </c>
      <c r="G1072" s="159" t="s">
        <v>372</v>
      </c>
      <c r="H1072" s="160">
        <f>H1074+H1078</f>
        <v>14494.1</v>
      </c>
      <c r="I1072" s="160">
        <f>I1074+I1078</f>
        <v>14470.1</v>
      </c>
      <c r="J1072" s="80"/>
    </row>
    <row r="1073" spans="1:10" ht="63.75">
      <c r="A1073" s="79"/>
      <c r="B1073" s="156" t="s">
        <v>50</v>
      </c>
      <c r="C1073" s="156">
        <v>40</v>
      </c>
      <c r="D1073" s="157">
        <v>10</v>
      </c>
      <c r="E1073" s="157">
        <v>6</v>
      </c>
      <c r="F1073" s="158" t="s">
        <v>811</v>
      </c>
      <c r="G1073" s="159" t="s">
        <v>51</v>
      </c>
      <c r="H1073" s="160">
        <v>13569196.209999999</v>
      </c>
      <c r="I1073" s="160">
        <v>13569176.4</v>
      </c>
      <c r="J1073" s="80"/>
    </row>
    <row r="1074" spans="1:10" ht="25.5">
      <c r="A1074" s="79"/>
      <c r="B1074" s="156" t="s">
        <v>85</v>
      </c>
      <c r="C1074" s="156">
        <v>40</v>
      </c>
      <c r="D1074" s="157">
        <v>10</v>
      </c>
      <c r="E1074" s="157">
        <v>6</v>
      </c>
      <c r="F1074" s="158" t="s">
        <v>811</v>
      </c>
      <c r="G1074" s="159" t="s">
        <v>86</v>
      </c>
      <c r="H1074" s="160">
        <f>H1075+H1076+H1077</f>
        <v>13569.2</v>
      </c>
      <c r="I1074" s="160">
        <f>I1075+I1076+I1077</f>
        <v>13569.2</v>
      </c>
      <c r="J1074" s="80"/>
    </row>
    <row r="1075" spans="1:10" ht="25.5">
      <c r="A1075" s="79"/>
      <c r="B1075" s="156" t="s">
        <v>378</v>
      </c>
      <c r="C1075" s="156">
        <v>40</v>
      </c>
      <c r="D1075" s="157">
        <v>10</v>
      </c>
      <c r="E1075" s="157">
        <v>6</v>
      </c>
      <c r="F1075" s="158" t="s">
        <v>811</v>
      </c>
      <c r="G1075" s="159" t="s">
        <v>87</v>
      </c>
      <c r="H1075" s="160">
        <v>9992.2000000000007</v>
      </c>
      <c r="I1075" s="160">
        <v>9992.2000000000007</v>
      </c>
      <c r="J1075" s="80"/>
    </row>
    <row r="1076" spans="1:10" ht="38.25">
      <c r="A1076" s="79"/>
      <c r="B1076" s="156" t="s">
        <v>88</v>
      </c>
      <c r="C1076" s="156">
        <v>40</v>
      </c>
      <c r="D1076" s="157">
        <v>10</v>
      </c>
      <c r="E1076" s="157">
        <v>6</v>
      </c>
      <c r="F1076" s="158" t="s">
        <v>811</v>
      </c>
      <c r="G1076" s="159" t="s">
        <v>89</v>
      </c>
      <c r="H1076" s="160">
        <v>622.20000000000005</v>
      </c>
      <c r="I1076" s="160">
        <v>622.20000000000005</v>
      </c>
      <c r="J1076" s="80"/>
    </row>
    <row r="1077" spans="1:10" ht="51">
      <c r="A1077" s="79"/>
      <c r="B1077" s="156" t="s">
        <v>379</v>
      </c>
      <c r="C1077" s="156">
        <v>40</v>
      </c>
      <c r="D1077" s="157">
        <v>10</v>
      </c>
      <c r="E1077" s="157">
        <v>6</v>
      </c>
      <c r="F1077" s="158" t="s">
        <v>811</v>
      </c>
      <c r="G1077" s="159" t="s">
        <v>380</v>
      </c>
      <c r="H1077" s="160">
        <v>2954.8</v>
      </c>
      <c r="I1077" s="160">
        <v>2954.8</v>
      </c>
      <c r="J1077" s="80"/>
    </row>
    <row r="1078" spans="1:10" ht="25.5">
      <c r="A1078" s="79"/>
      <c r="B1078" s="156" t="s">
        <v>394</v>
      </c>
      <c r="C1078" s="156">
        <v>40</v>
      </c>
      <c r="D1078" s="157">
        <v>10</v>
      </c>
      <c r="E1078" s="157">
        <v>6</v>
      </c>
      <c r="F1078" s="158" t="s">
        <v>811</v>
      </c>
      <c r="G1078" s="159" t="s">
        <v>52</v>
      </c>
      <c r="H1078" s="160">
        <f>H1079</f>
        <v>924.9</v>
      </c>
      <c r="I1078" s="160">
        <f>I1079</f>
        <v>900.9</v>
      </c>
      <c r="J1078" s="80"/>
    </row>
    <row r="1079" spans="1:10" ht="38.25">
      <c r="A1079" s="79"/>
      <c r="B1079" s="156" t="s">
        <v>91</v>
      </c>
      <c r="C1079" s="156">
        <v>40</v>
      </c>
      <c r="D1079" s="157">
        <v>10</v>
      </c>
      <c r="E1079" s="157">
        <v>6</v>
      </c>
      <c r="F1079" s="158" t="s">
        <v>811</v>
      </c>
      <c r="G1079" s="159" t="s">
        <v>53</v>
      </c>
      <c r="H1079" s="160">
        <f>H1080+H1081</f>
        <v>924.9</v>
      </c>
      <c r="I1079" s="160">
        <f>I1080+I1081</f>
        <v>900.9</v>
      </c>
      <c r="J1079" s="80"/>
    </row>
    <row r="1080" spans="1:10" ht="25.5">
      <c r="A1080" s="79"/>
      <c r="B1080" s="156" t="s">
        <v>56</v>
      </c>
      <c r="C1080" s="156">
        <v>40</v>
      </c>
      <c r="D1080" s="157">
        <v>10</v>
      </c>
      <c r="E1080" s="157">
        <v>6</v>
      </c>
      <c r="F1080" s="158" t="s">
        <v>811</v>
      </c>
      <c r="G1080" s="159" t="s">
        <v>55</v>
      </c>
      <c r="H1080" s="160">
        <v>40</v>
      </c>
      <c r="I1080" s="160">
        <v>40</v>
      </c>
      <c r="J1080" s="80"/>
    </row>
    <row r="1081" spans="1:10" ht="38.25">
      <c r="A1081" s="79"/>
      <c r="B1081" s="156" t="s">
        <v>396</v>
      </c>
      <c r="C1081" s="156">
        <v>40</v>
      </c>
      <c r="D1081" s="157">
        <v>10</v>
      </c>
      <c r="E1081" s="157">
        <v>6</v>
      </c>
      <c r="F1081" s="158" t="s">
        <v>811</v>
      </c>
      <c r="G1081" s="159" t="s">
        <v>54</v>
      </c>
      <c r="H1081" s="160">
        <v>884.9</v>
      </c>
      <c r="I1081" s="160">
        <v>860.9</v>
      </c>
      <c r="J1081" s="80"/>
    </row>
    <row r="1082" spans="1:10" ht="114.75">
      <c r="A1082" s="79"/>
      <c r="B1082" s="156" t="s">
        <v>812</v>
      </c>
      <c r="C1082" s="156">
        <v>40</v>
      </c>
      <c r="D1082" s="157">
        <v>10</v>
      </c>
      <c r="E1082" s="157">
        <v>6</v>
      </c>
      <c r="F1082" s="158" t="s">
        <v>813</v>
      </c>
      <c r="G1082" s="159" t="s">
        <v>372</v>
      </c>
      <c r="H1082" s="160">
        <f>H1083</f>
        <v>114.4</v>
      </c>
      <c r="I1082" s="160">
        <f>I1083</f>
        <v>93.2</v>
      </c>
      <c r="J1082" s="80"/>
    </row>
    <row r="1083" spans="1:10" ht="114.75">
      <c r="A1083" s="79"/>
      <c r="B1083" s="156" t="s">
        <v>812</v>
      </c>
      <c r="C1083" s="156">
        <v>40</v>
      </c>
      <c r="D1083" s="157">
        <v>10</v>
      </c>
      <c r="E1083" s="157">
        <v>6</v>
      </c>
      <c r="F1083" s="158" t="s">
        <v>814</v>
      </c>
      <c r="G1083" s="159" t="s">
        <v>372</v>
      </c>
      <c r="H1083" s="160">
        <f>H1084+H1088</f>
        <v>114.4</v>
      </c>
      <c r="I1083" s="160">
        <f>I1084+I1088</f>
        <v>93.2</v>
      </c>
      <c r="J1083" s="80"/>
    </row>
    <row r="1084" spans="1:10" ht="63.75">
      <c r="A1084" s="79"/>
      <c r="B1084" s="156" t="s">
        <v>50</v>
      </c>
      <c r="C1084" s="156">
        <v>40</v>
      </c>
      <c r="D1084" s="157">
        <v>10</v>
      </c>
      <c r="E1084" s="157">
        <v>6</v>
      </c>
      <c r="F1084" s="158" t="s">
        <v>814</v>
      </c>
      <c r="G1084" s="159" t="s">
        <v>51</v>
      </c>
      <c r="H1084" s="160">
        <f>H1085</f>
        <v>99.5</v>
      </c>
      <c r="I1084" s="160">
        <f>I1085</f>
        <v>93.2</v>
      </c>
      <c r="J1084" s="80"/>
    </row>
    <row r="1085" spans="1:10" ht="25.5">
      <c r="A1085" s="79"/>
      <c r="B1085" s="156" t="s">
        <v>85</v>
      </c>
      <c r="C1085" s="156">
        <v>40</v>
      </c>
      <c r="D1085" s="157">
        <v>10</v>
      </c>
      <c r="E1085" s="157">
        <v>6</v>
      </c>
      <c r="F1085" s="158" t="s">
        <v>814</v>
      </c>
      <c r="G1085" s="159" t="s">
        <v>86</v>
      </c>
      <c r="H1085" s="160">
        <f>H1086+H1087</f>
        <v>99.5</v>
      </c>
      <c r="I1085" s="160">
        <f>I1086+I1087</f>
        <v>93.2</v>
      </c>
      <c r="J1085" s="80"/>
    </row>
    <row r="1086" spans="1:10" ht="25.5">
      <c r="A1086" s="79"/>
      <c r="B1086" s="156" t="s">
        <v>378</v>
      </c>
      <c r="C1086" s="156">
        <v>40</v>
      </c>
      <c r="D1086" s="157">
        <v>10</v>
      </c>
      <c r="E1086" s="157">
        <v>6</v>
      </c>
      <c r="F1086" s="158" t="s">
        <v>814</v>
      </c>
      <c r="G1086" s="159" t="s">
        <v>87</v>
      </c>
      <c r="H1086" s="160">
        <v>76.5</v>
      </c>
      <c r="I1086" s="160">
        <v>73.5</v>
      </c>
      <c r="J1086" s="80"/>
    </row>
    <row r="1087" spans="1:10" ht="51">
      <c r="A1087" s="79"/>
      <c r="B1087" s="156" t="s">
        <v>379</v>
      </c>
      <c r="C1087" s="156">
        <v>40</v>
      </c>
      <c r="D1087" s="157">
        <v>10</v>
      </c>
      <c r="E1087" s="157">
        <v>6</v>
      </c>
      <c r="F1087" s="158" t="s">
        <v>814</v>
      </c>
      <c r="G1087" s="159" t="s">
        <v>380</v>
      </c>
      <c r="H1087" s="160">
        <v>23</v>
      </c>
      <c r="I1087" s="160">
        <v>19.7</v>
      </c>
      <c r="J1087" s="80"/>
    </row>
    <row r="1088" spans="1:10" ht="25.5">
      <c r="A1088" s="79"/>
      <c r="B1088" s="156" t="s">
        <v>394</v>
      </c>
      <c r="C1088" s="156">
        <v>40</v>
      </c>
      <c r="D1088" s="157">
        <v>10</v>
      </c>
      <c r="E1088" s="157">
        <v>6</v>
      </c>
      <c r="F1088" s="158" t="s">
        <v>814</v>
      </c>
      <c r="G1088" s="159" t="s">
        <v>52</v>
      </c>
      <c r="H1088" s="160">
        <f>H1089</f>
        <v>14.9</v>
      </c>
      <c r="I1088" s="160">
        <v>0</v>
      </c>
      <c r="J1088" s="80"/>
    </row>
    <row r="1089" spans="1:10" ht="38.25">
      <c r="A1089" s="79"/>
      <c r="B1089" s="156" t="s">
        <v>91</v>
      </c>
      <c r="C1089" s="156">
        <v>40</v>
      </c>
      <c r="D1089" s="157">
        <v>10</v>
      </c>
      <c r="E1089" s="157">
        <v>6</v>
      </c>
      <c r="F1089" s="158" t="s">
        <v>814</v>
      </c>
      <c r="G1089" s="159" t="s">
        <v>53</v>
      </c>
      <c r="H1089" s="160">
        <f>H1090</f>
        <v>14.9</v>
      </c>
      <c r="I1089" s="160">
        <v>0</v>
      </c>
      <c r="J1089" s="80"/>
    </row>
    <row r="1090" spans="1:10" ht="38.25">
      <c r="A1090" s="79"/>
      <c r="B1090" s="156" t="s">
        <v>396</v>
      </c>
      <c r="C1090" s="156">
        <v>40</v>
      </c>
      <c r="D1090" s="157">
        <v>10</v>
      </c>
      <c r="E1090" s="157">
        <v>6</v>
      </c>
      <c r="F1090" s="158" t="s">
        <v>814</v>
      </c>
      <c r="G1090" s="159" t="s">
        <v>54</v>
      </c>
      <c r="H1090" s="160">
        <v>14.9</v>
      </c>
      <c r="I1090" s="160">
        <v>0</v>
      </c>
      <c r="J1090" s="80"/>
    </row>
    <row r="1091" spans="1:10">
      <c r="A1091" s="79"/>
      <c r="B1091" s="156" t="s">
        <v>815</v>
      </c>
      <c r="C1091" s="156">
        <v>40</v>
      </c>
      <c r="D1091" s="157">
        <v>11</v>
      </c>
      <c r="E1091" s="157">
        <v>0</v>
      </c>
      <c r="F1091" s="158" t="s">
        <v>371</v>
      </c>
      <c r="G1091" s="159" t="s">
        <v>372</v>
      </c>
      <c r="H1091" s="160">
        <f>H1092</f>
        <v>6306.9</v>
      </c>
      <c r="I1091" s="160">
        <f>I1092</f>
        <v>4820.8999999999996</v>
      </c>
      <c r="J1091" s="80">
        <f>I1091/H1091*100</f>
        <v>76.438503860850815</v>
      </c>
    </row>
    <row r="1092" spans="1:10">
      <c r="A1092" s="79"/>
      <c r="B1092" s="156" t="s">
        <v>39</v>
      </c>
      <c r="C1092" s="156">
        <v>40</v>
      </c>
      <c r="D1092" s="157">
        <v>11</v>
      </c>
      <c r="E1092" s="157">
        <v>2</v>
      </c>
      <c r="F1092" s="158" t="s">
        <v>371</v>
      </c>
      <c r="G1092" s="159" t="s">
        <v>372</v>
      </c>
      <c r="H1092" s="160">
        <f>H1093+H1106</f>
        <v>6306.9</v>
      </c>
      <c r="I1092" s="160">
        <f>I1093+I1106</f>
        <v>4820.8999999999996</v>
      </c>
      <c r="J1092" s="80">
        <f>I1092/H1092*100</f>
        <v>76.438503860850815</v>
      </c>
    </row>
    <row r="1093" spans="1:10" ht="38.25">
      <c r="A1093" s="79"/>
      <c r="B1093" s="156" t="s">
        <v>676</v>
      </c>
      <c r="C1093" s="156">
        <v>40</v>
      </c>
      <c r="D1093" s="157">
        <v>11</v>
      </c>
      <c r="E1093" s="157">
        <v>2</v>
      </c>
      <c r="F1093" s="158" t="s">
        <v>677</v>
      </c>
      <c r="G1093" s="159" t="s">
        <v>372</v>
      </c>
      <c r="H1093" s="160">
        <f t="shared" ref="H1093:I1095" si="120">H1094</f>
        <v>3616.8</v>
      </c>
      <c r="I1093" s="160">
        <f t="shared" si="120"/>
        <v>2130.8000000000002</v>
      </c>
      <c r="J1093" s="80"/>
    </row>
    <row r="1094" spans="1:10" ht="25.5">
      <c r="A1094" s="79"/>
      <c r="B1094" s="156" t="s">
        <v>678</v>
      </c>
      <c r="C1094" s="156">
        <v>40</v>
      </c>
      <c r="D1094" s="157">
        <v>11</v>
      </c>
      <c r="E1094" s="157">
        <v>2</v>
      </c>
      <c r="F1094" s="158" t="s">
        <v>679</v>
      </c>
      <c r="G1094" s="159" t="s">
        <v>372</v>
      </c>
      <c r="H1094" s="160">
        <f t="shared" si="120"/>
        <v>3616.8</v>
      </c>
      <c r="I1094" s="160">
        <f t="shared" si="120"/>
        <v>2130.8000000000002</v>
      </c>
      <c r="J1094" s="80"/>
    </row>
    <row r="1095" spans="1:10">
      <c r="A1095" s="79"/>
      <c r="B1095" s="156" t="s">
        <v>390</v>
      </c>
      <c r="C1095" s="156">
        <v>40</v>
      </c>
      <c r="D1095" s="157">
        <v>11</v>
      </c>
      <c r="E1095" s="157">
        <v>2</v>
      </c>
      <c r="F1095" s="158" t="s">
        <v>683</v>
      </c>
      <c r="G1095" s="159" t="s">
        <v>372</v>
      </c>
      <c r="H1095" s="160">
        <f t="shared" si="120"/>
        <v>3616.8</v>
      </c>
      <c r="I1095" s="160">
        <f t="shared" si="120"/>
        <v>2130.8000000000002</v>
      </c>
      <c r="J1095" s="80"/>
    </row>
    <row r="1096" spans="1:10">
      <c r="A1096" s="79"/>
      <c r="B1096" s="156" t="s">
        <v>390</v>
      </c>
      <c r="C1096" s="156">
        <v>40</v>
      </c>
      <c r="D1096" s="157">
        <v>11</v>
      </c>
      <c r="E1096" s="157">
        <v>2</v>
      </c>
      <c r="F1096" s="158" t="s">
        <v>816</v>
      </c>
      <c r="G1096" s="159" t="s">
        <v>372</v>
      </c>
      <c r="H1096" s="160">
        <f>H1097+H1100+H1103</f>
        <v>3616.8</v>
      </c>
      <c r="I1096" s="160">
        <f>I1097+I1100+I1103</f>
        <v>2130.8000000000002</v>
      </c>
      <c r="J1096" s="80"/>
    </row>
    <row r="1097" spans="1:10" ht="25.5">
      <c r="A1097" s="79"/>
      <c r="B1097" s="156" t="s">
        <v>394</v>
      </c>
      <c r="C1097" s="156">
        <v>40</v>
      </c>
      <c r="D1097" s="157">
        <v>11</v>
      </c>
      <c r="E1097" s="157">
        <v>2</v>
      </c>
      <c r="F1097" s="158" t="s">
        <v>816</v>
      </c>
      <c r="G1097" s="159" t="s">
        <v>52</v>
      </c>
      <c r="H1097" s="160">
        <f>H1098</f>
        <v>1025.2</v>
      </c>
      <c r="I1097" s="160">
        <f>I1098</f>
        <v>368.8</v>
      </c>
      <c r="J1097" s="80"/>
    </row>
    <row r="1098" spans="1:10" ht="38.25">
      <c r="A1098" s="79"/>
      <c r="B1098" s="156" t="s">
        <v>91</v>
      </c>
      <c r="C1098" s="156">
        <v>40</v>
      </c>
      <c r="D1098" s="157">
        <v>11</v>
      </c>
      <c r="E1098" s="157">
        <v>2</v>
      </c>
      <c r="F1098" s="158" t="s">
        <v>816</v>
      </c>
      <c r="G1098" s="159" t="s">
        <v>53</v>
      </c>
      <c r="H1098" s="160">
        <f>H1099</f>
        <v>1025.2</v>
      </c>
      <c r="I1098" s="160">
        <f>I1099</f>
        <v>368.8</v>
      </c>
      <c r="J1098" s="80"/>
    </row>
    <row r="1099" spans="1:10" ht="38.25">
      <c r="A1099" s="79"/>
      <c r="B1099" s="156" t="s">
        <v>396</v>
      </c>
      <c r="C1099" s="156">
        <v>40</v>
      </c>
      <c r="D1099" s="157">
        <v>11</v>
      </c>
      <c r="E1099" s="157">
        <v>2</v>
      </c>
      <c r="F1099" s="158" t="s">
        <v>816</v>
      </c>
      <c r="G1099" s="159" t="s">
        <v>54</v>
      </c>
      <c r="H1099" s="160">
        <v>1025.2</v>
      </c>
      <c r="I1099" s="160">
        <v>368.8</v>
      </c>
      <c r="J1099" s="80"/>
    </row>
    <row r="1100" spans="1:10" ht="38.25">
      <c r="A1100" s="79"/>
      <c r="B1100" s="156" t="s">
        <v>426</v>
      </c>
      <c r="C1100" s="156">
        <v>40</v>
      </c>
      <c r="D1100" s="157">
        <v>11</v>
      </c>
      <c r="E1100" s="157">
        <v>2</v>
      </c>
      <c r="F1100" s="158" t="s">
        <v>816</v>
      </c>
      <c r="G1100" s="159" t="s">
        <v>68</v>
      </c>
      <c r="H1100" s="160">
        <f>H1101</f>
        <v>2218.6</v>
      </c>
      <c r="I1100" s="160">
        <f>I1101</f>
        <v>1389</v>
      </c>
      <c r="J1100" s="80"/>
    </row>
    <row r="1101" spans="1:10">
      <c r="A1101" s="79"/>
      <c r="B1101" s="156" t="s">
        <v>31</v>
      </c>
      <c r="C1101" s="156">
        <v>40</v>
      </c>
      <c r="D1101" s="157">
        <v>11</v>
      </c>
      <c r="E1101" s="157">
        <v>2</v>
      </c>
      <c r="F1101" s="158" t="s">
        <v>816</v>
      </c>
      <c r="G1101" s="159" t="s">
        <v>69</v>
      </c>
      <c r="H1101" s="160">
        <f>H1102</f>
        <v>2218.6</v>
      </c>
      <c r="I1101" s="160">
        <f>I1102</f>
        <v>1389</v>
      </c>
      <c r="J1101" s="80"/>
    </row>
    <row r="1102" spans="1:10" ht="38.25">
      <c r="A1102" s="79"/>
      <c r="B1102" s="156" t="s">
        <v>76</v>
      </c>
      <c r="C1102" s="156">
        <v>40</v>
      </c>
      <c r="D1102" s="157">
        <v>11</v>
      </c>
      <c r="E1102" s="157">
        <v>2</v>
      </c>
      <c r="F1102" s="158" t="s">
        <v>816</v>
      </c>
      <c r="G1102" s="159" t="s">
        <v>77</v>
      </c>
      <c r="H1102" s="160">
        <v>2218.6</v>
      </c>
      <c r="I1102" s="160">
        <v>1389</v>
      </c>
      <c r="J1102" s="80"/>
    </row>
    <row r="1103" spans="1:10" ht="38.25">
      <c r="A1103" s="79"/>
      <c r="B1103" s="156" t="s">
        <v>75</v>
      </c>
      <c r="C1103" s="156">
        <v>40</v>
      </c>
      <c r="D1103" s="157">
        <v>11</v>
      </c>
      <c r="E1103" s="157">
        <v>2</v>
      </c>
      <c r="F1103" s="158" t="s">
        <v>816</v>
      </c>
      <c r="G1103" s="159" t="s">
        <v>44</v>
      </c>
      <c r="H1103" s="160">
        <f>H1104</f>
        <v>373</v>
      </c>
      <c r="I1103" s="160">
        <f>I1104</f>
        <v>373</v>
      </c>
      <c r="J1103" s="80"/>
    </row>
    <row r="1104" spans="1:10">
      <c r="A1104" s="79"/>
      <c r="B1104" s="156" t="s">
        <v>46</v>
      </c>
      <c r="C1104" s="156">
        <v>40</v>
      </c>
      <c r="D1104" s="157">
        <v>11</v>
      </c>
      <c r="E1104" s="157">
        <v>2</v>
      </c>
      <c r="F1104" s="158" t="s">
        <v>816</v>
      </c>
      <c r="G1104" s="159" t="s">
        <v>45</v>
      </c>
      <c r="H1104" s="160">
        <f>H1105</f>
        <v>373</v>
      </c>
      <c r="I1104" s="160">
        <f>I1105</f>
        <v>373</v>
      </c>
      <c r="J1104" s="80"/>
    </row>
    <row r="1105" spans="1:10" ht="25.5">
      <c r="A1105" s="79"/>
      <c r="B1105" s="156" t="s">
        <v>49</v>
      </c>
      <c r="C1105" s="156">
        <v>40</v>
      </c>
      <c r="D1105" s="157">
        <v>11</v>
      </c>
      <c r="E1105" s="157">
        <v>2</v>
      </c>
      <c r="F1105" s="158" t="s">
        <v>816</v>
      </c>
      <c r="G1105" s="159" t="s">
        <v>43</v>
      </c>
      <c r="H1105" s="160">
        <v>373</v>
      </c>
      <c r="I1105" s="160">
        <v>373</v>
      </c>
      <c r="J1105" s="80"/>
    </row>
    <row r="1106" spans="1:10" ht="38.25">
      <c r="A1106" s="79"/>
      <c r="B1106" s="156" t="s">
        <v>685</v>
      </c>
      <c r="C1106" s="156">
        <v>40</v>
      </c>
      <c r="D1106" s="157">
        <v>11</v>
      </c>
      <c r="E1106" s="157">
        <v>2</v>
      </c>
      <c r="F1106" s="158" t="s">
        <v>686</v>
      </c>
      <c r="G1106" s="159" t="s">
        <v>372</v>
      </c>
      <c r="H1106" s="160">
        <f t="shared" ref="H1106:I1109" si="121">H1107</f>
        <v>2690.1</v>
      </c>
      <c r="I1106" s="160">
        <f t="shared" si="121"/>
        <v>2690.1</v>
      </c>
      <c r="J1106" s="80"/>
    </row>
    <row r="1107" spans="1:10">
      <c r="A1107" s="79"/>
      <c r="B1107" s="156" t="s">
        <v>390</v>
      </c>
      <c r="C1107" s="156">
        <v>40</v>
      </c>
      <c r="D1107" s="157">
        <v>11</v>
      </c>
      <c r="E1107" s="157">
        <v>2</v>
      </c>
      <c r="F1107" s="158" t="s">
        <v>687</v>
      </c>
      <c r="G1107" s="159" t="s">
        <v>372</v>
      </c>
      <c r="H1107" s="160">
        <f t="shared" si="121"/>
        <v>2690.1</v>
      </c>
      <c r="I1107" s="160">
        <f t="shared" si="121"/>
        <v>2690.1</v>
      </c>
      <c r="J1107" s="80"/>
    </row>
    <row r="1108" spans="1:10">
      <c r="A1108" s="79"/>
      <c r="B1108" s="156" t="s">
        <v>390</v>
      </c>
      <c r="C1108" s="156">
        <v>40</v>
      </c>
      <c r="D1108" s="157">
        <v>11</v>
      </c>
      <c r="E1108" s="157">
        <v>2</v>
      </c>
      <c r="F1108" s="158" t="s">
        <v>688</v>
      </c>
      <c r="G1108" s="159" t="s">
        <v>372</v>
      </c>
      <c r="H1108" s="160">
        <f t="shared" si="121"/>
        <v>2690.1</v>
      </c>
      <c r="I1108" s="160">
        <f t="shared" si="121"/>
        <v>2690.1</v>
      </c>
      <c r="J1108" s="80"/>
    </row>
    <row r="1109" spans="1:10" ht="38.25">
      <c r="A1109" s="79"/>
      <c r="B1109" s="156" t="s">
        <v>75</v>
      </c>
      <c r="C1109" s="156">
        <v>40</v>
      </c>
      <c r="D1109" s="157">
        <v>11</v>
      </c>
      <c r="E1109" s="157">
        <v>2</v>
      </c>
      <c r="F1109" s="158" t="s">
        <v>688</v>
      </c>
      <c r="G1109" s="159" t="s">
        <v>44</v>
      </c>
      <c r="H1109" s="160">
        <f t="shared" si="121"/>
        <v>2690.1</v>
      </c>
      <c r="I1109" s="160">
        <f t="shared" si="121"/>
        <v>2690.1</v>
      </c>
      <c r="J1109" s="80"/>
    </row>
    <row r="1110" spans="1:10" ht="38.25">
      <c r="A1110" s="79"/>
      <c r="B1110" s="156" t="s">
        <v>176</v>
      </c>
      <c r="C1110" s="156">
        <v>40</v>
      </c>
      <c r="D1110" s="157">
        <v>11</v>
      </c>
      <c r="E1110" s="157">
        <v>2</v>
      </c>
      <c r="F1110" s="158" t="s">
        <v>688</v>
      </c>
      <c r="G1110" s="159" t="s">
        <v>175</v>
      </c>
      <c r="H1110" s="160">
        <v>2690.1</v>
      </c>
      <c r="I1110" s="160">
        <v>2690.1</v>
      </c>
      <c r="J1110" s="80"/>
    </row>
    <row r="1111" spans="1:10">
      <c r="A1111" s="79"/>
      <c r="B1111" s="156" t="s">
        <v>817</v>
      </c>
      <c r="C1111" s="156">
        <v>40</v>
      </c>
      <c r="D1111" s="157">
        <v>12</v>
      </c>
      <c r="E1111" s="157">
        <v>0</v>
      </c>
      <c r="F1111" s="158" t="s">
        <v>371</v>
      </c>
      <c r="G1111" s="159" t="s">
        <v>372</v>
      </c>
      <c r="H1111" s="160">
        <f>H1112</f>
        <v>13813.9</v>
      </c>
      <c r="I1111" s="160">
        <f>I1112</f>
        <v>13813.9</v>
      </c>
      <c r="J1111" s="80">
        <f>I1111/H1111*100</f>
        <v>100</v>
      </c>
    </row>
    <row r="1112" spans="1:10">
      <c r="A1112" s="79"/>
      <c r="B1112" s="156" t="s">
        <v>28</v>
      </c>
      <c r="C1112" s="156">
        <v>40</v>
      </c>
      <c r="D1112" s="157">
        <v>12</v>
      </c>
      <c r="E1112" s="157">
        <v>2</v>
      </c>
      <c r="F1112" s="158" t="s">
        <v>371</v>
      </c>
      <c r="G1112" s="159" t="s">
        <v>372</v>
      </c>
      <c r="H1112" s="160">
        <f>H1113</f>
        <v>13813.9</v>
      </c>
      <c r="I1112" s="160">
        <f>I1113</f>
        <v>13813.9</v>
      </c>
      <c r="J1112" s="80">
        <f>I1112/H1112*100</f>
        <v>100</v>
      </c>
    </row>
    <row r="1113" spans="1:10" ht="25.5">
      <c r="A1113" s="79"/>
      <c r="B1113" s="156" t="s">
        <v>523</v>
      </c>
      <c r="C1113" s="156">
        <v>40</v>
      </c>
      <c r="D1113" s="157">
        <v>12</v>
      </c>
      <c r="E1113" s="157">
        <v>2</v>
      </c>
      <c r="F1113" s="158" t="s">
        <v>524</v>
      </c>
      <c r="G1113" s="159" t="s">
        <v>372</v>
      </c>
      <c r="H1113" s="160">
        <f>H1114+H1119</f>
        <v>13813.9</v>
      </c>
      <c r="I1113" s="160">
        <f>I1114+I1119</f>
        <v>13813.9</v>
      </c>
      <c r="J1113" s="80"/>
    </row>
    <row r="1114" spans="1:10" ht="25.5">
      <c r="A1114" s="79"/>
      <c r="B1114" s="156" t="s">
        <v>440</v>
      </c>
      <c r="C1114" s="156">
        <v>40</v>
      </c>
      <c r="D1114" s="157">
        <v>12</v>
      </c>
      <c r="E1114" s="157">
        <v>2</v>
      </c>
      <c r="F1114" s="158" t="s">
        <v>818</v>
      </c>
      <c r="G1114" s="159" t="s">
        <v>372</v>
      </c>
      <c r="H1114" s="160">
        <f t="shared" ref="H1114:I1117" si="122">H1115</f>
        <v>13663.9</v>
      </c>
      <c r="I1114" s="160">
        <f t="shared" si="122"/>
        <v>13663.9</v>
      </c>
      <c r="J1114" s="80"/>
    </row>
    <row r="1115" spans="1:10" ht="25.5">
      <c r="A1115" s="79"/>
      <c r="B1115" s="156" t="s">
        <v>440</v>
      </c>
      <c r="C1115" s="156">
        <v>40</v>
      </c>
      <c r="D1115" s="157">
        <v>12</v>
      </c>
      <c r="E1115" s="157">
        <v>2</v>
      </c>
      <c r="F1115" s="158" t="s">
        <v>819</v>
      </c>
      <c r="G1115" s="159" t="s">
        <v>372</v>
      </c>
      <c r="H1115" s="160">
        <f t="shared" si="122"/>
        <v>13663.9</v>
      </c>
      <c r="I1115" s="160">
        <f t="shared" si="122"/>
        <v>13663.9</v>
      </c>
      <c r="J1115" s="80"/>
    </row>
    <row r="1116" spans="1:10" ht="38.25">
      <c r="A1116" s="79"/>
      <c r="B1116" s="156" t="s">
        <v>75</v>
      </c>
      <c r="C1116" s="156">
        <v>40</v>
      </c>
      <c r="D1116" s="157">
        <v>12</v>
      </c>
      <c r="E1116" s="157">
        <v>2</v>
      </c>
      <c r="F1116" s="158" t="s">
        <v>819</v>
      </c>
      <c r="G1116" s="159" t="s">
        <v>44</v>
      </c>
      <c r="H1116" s="160">
        <f t="shared" si="122"/>
        <v>13663.9</v>
      </c>
      <c r="I1116" s="160">
        <f t="shared" si="122"/>
        <v>13663.9</v>
      </c>
      <c r="J1116" s="80"/>
    </row>
    <row r="1117" spans="1:10">
      <c r="A1117" s="79"/>
      <c r="B1117" s="156" t="s">
        <v>46</v>
      </c>
      <c r="C1117" s="156">
        <v>40</v>
      </c>
      <c r="D1117" s="157">
        <v>12</v>
      </c>
      <c r="E1117" s="157">
        <v>2</v>
      </c>
      <c r="F1117" s="158" t="s">
        <v>819</v>
      </c>
      <c r="G1117" s="159" t="s">
        <v>45</v>
      </c>
      <c r="H1117" s="160">
        <f t="shared" si="122"/>
        <v>13663.9</v>
      </c>
      <c r="I1117" s="160">
        <f t="shared" si="122"/>
        <v>13663.9</v>
      </c>
      <c r="J1117" s="80"/>
    </row>
    <row r="1118" spans="1:10" ht="63.75">
      <c r="A1118" s="79"/>
      <c r="B1118" s="156" t="s">
        <v>47</v>
      </c>
      <c r="C1118" s="156">
        <v>40</v>
      </c>
      <c r="D1118" s="157">
        <v>12</v>
      </c>
      <c r="E1118" s="157">
        <v>2</v>
      </c>
      <c r="F1118" s="158" t="s">
        <v>819</v>
      </c>
      <c r="G1118" s="159" t="s">
        <v>48</v>
      </c>
      <c r="H1118" s="160">
        <v>13663.9</v>
      </c>
      <c r="I1118" s="160">
        <v>13663.9</v>
      </c>
      <c r="J1118" s="80"/>
    </row>
    <row r="1119" spans="1:10" ht="38.25">
      <c r="A1119" s="79"/>
      <c r="B1119" s="156" t="s">
        <v>661</v>
      </c>
      <c r="C1119" s="156">
        <v>40</v>
      </c>
      <c r="D1119" s="157">
        <v>12</v>
      </c>
      <c r="E1119" s="157">
        <v>2</v>
      </c>
      <c r="F1119" s="158" t="s">
        <v>820</v>
      </c>
      <c r="G1119" s="159" t="s">
        <v>372</v>
      </c>
      <c r="H1119" s="160">
        <f t="shared" ref="H1119:I1121" si="123">H1120</f>
        <v>150</v>
      </c>
      <c r="I1119" s="160">
        <f t="shared" si="123"/>
        <v>150</v>
      </c>
      <c r="J1119" s="80"/>
    </row>
    <row r="1120" spans="1:10" ht="38.25">
      <c r="A1120" s="79"/>
      <c r="B1120" s="156" t="s">
        <v>75</v>
      </c>
      <c r="C1120" s="156">
        <v>40</v>
      </c>
      <c r="D1120" s="157">
        <v>12</v>
      </c>
      <c r="E1120" s="157">
        <v>2</v>
      </c>
      <c r="F1120" s="158" t="s">
        <v>820</v>
      </c>
      <c r="G1120" s="159" t="s">
        <v>44</v>
      </c>
      <c r="H1120" s="160">
        <f t="shared" si="123"/>
        <v>150</v>
      </c>
      <c r="I1120" s="160">
        <f t="shared" si="123"/>
        <v>150</v>
      </c>
      <c r="J1120" s="80"/>
    </row>
    <row r="1121" spans="1:10">
      <c r="A1121" s="79"/>
      <c r="B1121" s="156" t="s">
        <v>46</v>
      </c>
      <c r="C1121" s="156">
        <v>40</v>
      </c>
      <c r="D1121" s="157">
        <v>12</v>
      </c>
      <c r="E1121" s="157">
        <v>2</v>
      </c>
      <c r="F1121" s="158" t="s">
        <v>820</v>
      </c>
      <c r="G1121" s="159" t="s">
        <v>45</v>
      </c>
      <c r="H1121" s="160">
        <f t="shared" si="123"/>
        <v>150</v>
      </c>
      <c r="I1121" s="160">
        <f t="shared" si="123"/>
        <v>150</v>
      </c>
      <c r="J1121" s="80"/>
    </row>
    <row r="1122" spans="1:10" ht="25.5">
      <c r="A1122" s="79"/>
      <c r="B1122" s="156" t="s">
        <v>49</v>
      </c>
      <c r="C1122" s="156">
        <v>40</v>
      </c>
      <c r="D1122" s="157">
        <v>12</v>
      </c>
      <c r="E1122" s="157">
        <v>2</v>
      </c>
      <c r="F1122" s="158" t="s">
        <v>820</v>
      </c>
      <c r="G1122" s="159" t="s">
        <v>43</v>
      </c>
      <c r="H1122" s="160">
        <v>150</v>
      </c>
      <c r="I1122" s="160">
        <v>150</v>
      </c>
      <c r="J1122" s="80"/>
    </row>
    <row r="1123" spans="1:10" ht="25.5">
      <c r="A1123" s="71" t="s">
        <v>127</v>
      </c>
      <c r="B1123" s="151" t="s">
        <v>942</v>
      </c>
      <c r="C1123" s="151">
        <v>50</v>
      </c>
      <c r="D1123" s="152">
        <v>0</v>
      </c>
      <c r="E1123" s="152">
        <v>0</v>
      </c>
      <c r="F1123" s="153" t="s">
        <v>371</v>
      </c>
      <c r="G1123" s="154" t="s">
        <v>372</v>
      </c>
      <c r="H1123" s="155">
        <f>H1124+H1164</f>
        <v>32336.400000000001</v>
      </c>
      <c r="I1123" s="155">
        <f>I1124+I1164</f>
        <v>31986.000000000004</v>
      </c>
      <c r="J1123" s="131">
        <f>I1123/H1123*100</f>
        <v>98.916391435039159</v>
      </c>
    </row>
    <row r="1124" spans="1:10">
      <c r="A1124" s="71"/>
      <c r="B1124" s="156" t="s">
        <v>83</v>
      </c>
      <c r="C1124" s="156">
        <v>50</v>
      </c>
      <c r="D1124" s="157">
        <v>1</v>
      </c>
      <c r="E1124" s="157">
        <v>0</v>
      </c>
      <c r="F1124" s="158" t="s">
        <v>371</v>
      </c>
      <c r="G1124" s="159" t="s">
        <v>372</v>
      </c>
      <c r="H1124" s="160">
        <f>H1125+H1149+H1156</f>
        <v>32325.800000000003</v>
      </c>
      <c r="I1124" s="160">
        <f>I1125+I1149+I1156</f>
        <v>31975.400000000005</v>
      </c>
      <c r="J1124" s="78">
        <f>I1124/H1124*100</f>
        <v>98.916036107381728</v>
      </c>
    </row>
    <row r="1125" spans="1:10" ht="38.25">
      <c r="A1125" s="71"/>
      <c r="B1125" s="156" t="s">
        <v>93</v>
      </c>
      <c r="C1125" s="156">
        <v>50</v>
      </c>
      <c r="D1125" s="157">
        <v>1</v>
      </c>
      <c r="E1125" s="157">
        <v>6</v>
      </c>
      <c r="F1125" s="158" t="s">
        <v>371</v>
      </c>
      <c r="G1125" s="159" t="s">
        <v>372</v>
      </c>
      <c r="H1125" s="160">
        <f>H1126</f>
        <v>32127.7</v>
      </c>
      <c r="I1125" s="160">
        <f>I1126</f>
        <v>31971.000000000004</v>
      </c>
      <c r="J1125" s="78">
        <f>I1125/H1125*100</f>
        <v>99.512258891859688</v>
      </c>
    </row>
    <row r="1126" spans="1:10" ht="89.25">
      <c r="A1126" s="71"/>
      <c r="B1126" s="156" t="s">
        <v>821</v>
      </c>
      <c r="C1126" s="156">
        <v>50</v>
      </c>
      <c r="D1126" s="157">
        <v>1</v>
      </c>
      <c r="E1126" s="157">
        <v>6</v>
      </c>
      <c r="F1126" s="158" t="s">
        <v>822</v>
      </c>
      <c r="G1126" s="159" t="s">
        <v>372</v>
      </c>
      <c r="H1126" s="160">
        <f>H1127+H1143</f>
        <v>32127.7</v>
      </c>
      <c r="I1126" s="160">
        <f>I1127+I1143</f>
        <v>31971.000000000004</v>
      </c>
      <c r="J1126" s="78"/>
    </row>
    <row r="1127" spans="1:10" ht="25.5">
      <c r="A1127" s="71"/>
      <c r="B1127" s="156" t="s">
        <v>823</v>
      </c>
      <c r="C1127" s="156">
        <v>50</v>
      </c>
      <c r="D1127" s="157">
        <v>1</v>
      </c>
      <c r="E1127" s="157">
        <v>6</v>
      </c>
      <c r="F1127" s="158" t="s">
        <v>824</v>
      </c>
      <c r="G1127" s="159" t="s">
        <v>372</v>
      </c>
      <c r="H1127" s="161">
        <f>H1128</f>
        <v>32077.7</v>
      </c>
      <c r="I1127" s="161">
        <f>I1128</f>
        <v>31921.100000000002</v>
      </c>
      <c r="J1127" s="78"/>
    </row>
    <row r="1128" spans="1:10" ht="25.5">
      <c r="A1128" s="71"/>
      <c r="B1128" s="156" t="s">
        <v>102</v>
      </c>
      <c r="C1128" s="156">
        <v>50</v>
      </c>
      <c r="D1128" s="157">
        <v>1</v>
      </c>
      <c r="E1128" s="157">
        <v>6</v>
      </c>
      <c r="F1128" s="158" t="s">
        <v>825</v>
      </c>
      <c r="G1128" s="159" t="s">
        <v>372</v>
      </c>
      <c r="H1128" s="160">
        <f>H1129</f>
        <v>32077.7</v>
      </c>
      <c r="I1128" s="160">
        <f>I1129</f>
        <v>31921.100000000002</v>
      </c>
      <c r="J1128" s="78"/>
    </row>
    <row r="1129" spans="1:10" ht="25.5">
      <c r="A1129" s="71"/>
      <c r="B1129" s="156" t="s">
        <v>102</v>
      </c>
      <c r="C1129" s="156">
        <v>50</v>
      </c>
      <c r="D1129" s="157">
        <v>1</v>
      </c>
      <c r="E1129" s="157">
        <v>6</v>
      </c>
      <c r="F1129" s="158" t="s">
        <v>826</v>
      </c>
      <c r="G1129" s="159" t="s">
        <v>372</v>
      </c>
      <c r="H1129" s="160">
        <f>H1130+H1135+H1139</f>
        <v>32077.7</v>
      </c>
      <c r="I1129" s="160">
        <f>I1130+I1135+I1139</f>
        <v>31921.100000000002</v>
      </c>
      <c r="J1129" s="78"/>
    </row>
    <row r="1130" spans="1:10" ht="63.75">
      <c r="A1130" s="71"/>
      <c r="B1130" s="156" t="s">
        <v>50</v>
      </c>
      <c r="C1130" s="156">
        <v>50</v>
      </c>
      <c r="D1130" s="157">
        <v>1</v>
      </c>
      <c r="E1130" s="157">
        <v>6</v>
      </c>
      <c r="F1130" s="158" t="s">
        <v>826</v>
      </c>
      <c r="G1130" s="159" t="s">
        <v>51</v>
      </c>
      <c r="H1130" s="160">
        <f>H1131</f>
        <v>29244.9</v>
      </c>
      <c r="I1130" s="160">
        <f>I1131</f>
        <v>29088.300000000003</v>
      </c>
      <c r="J1130" s="78"/>
    </row>
    <row r="1131" spans="1:10" ht="25.5">
      <c r="A1131" s="71"/>
      <c r="B1131" s="156" t="s">
        <v>85</v>
      </c>
      <c r="C1131" s="156">
        <v>50</v>
      </c>
      <c r="D1131" s="157">
        <v>1</v>
      </c>
      <c r="E1131" s="157">
        <v>6</v>
      </c>
      <c r="F1131" s="158" t="s">
        <v>826</v>
      </c>
      <c r="G1131" s="159" t="s">
        <v>86</v>
      </c>
      <c r="H1131" s="160">
        <f>H1132+H1133+H1134</f>
        <v>29244.9</v>
      </c>
      <c r="I1131" s="160">
        <f>I1132+I1133+I1134</f>
        <v>29088.300000000003</v>
      </c>
      <c r="J1131" s="78"/>
    </row>
    <row r="1132" spans="1:10" ht="25.5">
      <c r="A1132" s="71"/>
      <c r="B1132" s="156" t="s">
        <v>378</v>
      </c>
      <c r="C1132" s="156">
        <v>50</v>
      </c>
      <c r="D1132" s="157">
        <v>1</v>
      </c>
      <c r="E1132" s="157">
        <v>6</v>
      </c>
      <c r="F1132" s="158" t="s">
        <v>826</v>
      </c>
      <c r="G1132" s="159" t="s">
        <v>87</v>
      </c>
      <c r="H1132" s="160">
        <v>22176.3</v>
      </c>
      <c r="I1132" s="160">
        <v>22035.7</v>
      </c>
      <c r="J1132" s="78"/>
    </row>
    <row r="1133" spans="1:10" ht="38.25">
      <c r="A1133" s="71"/>
      <c r="B1133" s="156" t="s">
        <v>88</v>
      </c>
      <c r="C1133" s="156">
        <v>50</v>
      </c>
      <c r="D1133" s="157">
        <v>1</v>
      </c>
      <c r="E1133" s="157">
        <v>6</v>
      </c>
      <c r="F1133" s="158" t="s">
        <v>826</v>
      </c>
      <c r="G1133" s="159" t="s">
        <v>89</v>
      </c>
      <c r="H1133" s="160">
        <v>1301.5</v>
      </c>
      <c r="I1133" s="160">
        <v>1300.5</v>
      </c>
      <c r="J1133" s="78"/>
    </row>
    <row r="1134" spans="1:10" ht="51">
      <c r="A1134" s="71"/>
      <c r="B1134" s="156" t="s">
        <v>379</v>
      </c>
      <c r="C1134" s="156">
        <v>50</v>
      </c>
      <c r="D1134" s="157">
        <v>1</v>
      </c>
      <c r="E1134" s="157">
        <v>6</v>
      </c>
      <c r="F1134" s="158" t="s">
        <v>826</v>
      </c>
      <c r="G1134" s="159" t="s">
        <v>380</v>
      </c>
      <c r="H1134" s="160">
        <v>5767.1</v>
      </c>
      <c r="I1134" s="160">
        <v>5752.1</v>
      </c>
      <c r="J1134" s="78"/>
    </row>
    <row r="1135" spans="1:10" ht="25.5">
      <c r="A1135" s="71"/>
      <c r="B1135" s="156" t="s">
        <v>394</v>
      </c>
      <c r="C1135" s="156">
        <v>50</v>
      </c>
      <c r="D1135" s="157">
        <v>1</v>
      </c>
      <c r="E1135" s="157">
        <v>6</v>
      </c>
      <c r="F1135" s="158" t="s">
        <v>826</v>
      </c>
      <c r="G1135" s="159" t="s">
        <v>52</v>
      </c>
      <c r="H1135" s="160">
        <f>H1136</f>
        <v>2824</v>
      </c>
      <c r="I1135" s="160">
        <f>I1136</f>
        <v>2824</v>
      </c>
      <c r="J1135" s="78"/>
    </row>
    <row r="1136" spans="1:10" ht="38.25">
      <c r="A1136" s="71"/>
      <c r="B1136" s="156" t="s">
        <v>91</v>
      </c>
      <c r="C1136" s="156">
        <v>50</v>
      </c>
      <c r="D1136" s="157">
        <v>1</v>
      </c>
      <c r="E1136" s="157">
        <v>6</v>
      </c>
      <c r="F1136" s="158" t="s">
        <v>826</v>
      </c>
      <c r="G1136" s="159" t="s">
        <v>53</v>
      </c>
      <c r="H1136" s="160">
        <f>H1137+H1138</f>
        <v>2824</v>
      </c>
      <c r="I1136" s="160">
        <f>I1137+I1138</f>
        <v>2824</v>
      </c>
      <c r="J1136" s="78"/>
    </row>
    <row r="1137" spans="1:10" ht="25.5">
      <c r="A1137" s="71"/>
      <c r="B1137" s="156" t="s">
        <v>56</v>
      </c>
      <c r="C1137" s="156">
        <v>50</v>
      </c>
      <c r="D1137" s="157">
        <v>1</v>
      </c>
      <c r="E1137" s="157">
        <v>6</v>
      </c>
      <c r="F1137" s="158" t="s">
        <v>826</v>
      </c>
      <c r="G1137" s="159" t="s">
        <v>55</v>
      </c>
      <c r="H1137" s="160">
        <v>2419.8000000000002</v>
      </c>
      <c r="I1137" s="160">
        <v>2419.8000000000002</v>
      </c>
      <c r="J1137" s="78"/>
    </row>
    <row r="1138" spans="1:10" ht="38.25">
      <c r="A1138" s="71"/>
      <c r="B1138" s="156" t="s">
        <v>396</v>
      </c>
      <c r="C1138" s="156">
        <v>50</v>
      </c>
      <c r="D1138" s="157">
        <v>1</v>
      </c>
      <c r="E1138" s="157">
        <v>6</v>
      </c>
      <c r="F1138" s="158" t="s">
        <v>826</v>
      </c>
      <c r="G1138" s="159" t="s">
        <v>54</v>
      </c>
      <c r="H1138" s="160">
        <v>404.2</v>
      </c>
      <c r="I1138" s="160">
        <v>404.2</v>
      </c>
      <c r="J1138" s="78"/>
    </row>
    <row r="1139" spans="1:10">
      <c r="A1139" s="71"/>
      <c r="B1139" s="156" t="s">
        <v>64</v>
      </c>
      <c r="C1139" s="156">
        <v>50</v>
      </c>
      <c r="D1139" s="157">
        <v>1</v>
      </c>
      <c r="E1139" s="157">
        <v>6</v>
      </c>
      <c r="F1139" s="158" t="s">
        <v>826</v>
      </c>
      <c r="G1139" s="159" t="s">
        <v>65</v>
      </c>
      <c r="H1139" s="160">
        <f>H1140</f>
        <v>8.7999999999999989</v>
      </c>
      <c r="I1139" s="160">
        <f>I1140</f>
        <v>8.7999999999999989</v>
      </c>
      <c r="J1139" s="78"/>
    </row>
    <row r="1140" spans="1:10">
      <c r="A1140" s="71"/>
      <c r="B1140" s="156" t="s">
        <v>381</v>
      </c>
      <c r="C1140" s="156">
        <v>50</v>
      </c>
      <c r="D1140" s="157">
        <v>1</v>
      </c>
      <c r="E1140" s="157">
        <v>6</v>
      </c>
      <c r="F1140" s="158" t="s">
        <v>826</v>
      </c>
      <c r="G1140" s="159" t="s">
        <v>66</v>
      </c>
      <c r="H1140" s="160">
        <f>H1141+H1142</f>
        <v>8.7999999999999989</v>
      </c>
      <c r="I1140" s="160">
        <f>I1141+I1142</f>
        <v>8.7999999999999989</v>
      </c>
      <c r="J1140" s="78"/>
    </row>
    <row r="1141" spans="1:10" ht="25.5">
      <c r="A1141" s="71"/>
      <c r="B1141" s="156" t="s">
        <v>397</v>
      </c>
      <c r="C1141" s="156">
        <v>50</v>
      </c>
      <c r="D1141" s="157">
        <v>1</v>
      </c>
      <c r="E1141" s="157">
        <v>6</v>
      </c>
      <c r="F1141" s="158" t="s">
        <v>826</v>
      </c>
      <c r="G1141" s="159" t="s">
        <v>179</v>
      </c>
      <c r="H1141" s="160">
        <v>0.7</v>
      </c>
      <c r="I1141" s="160">
        <v>0.7</v>
      </c>
      <c r="J1141" s="78"/>
    </row>
    <row r="1142" spans="1:10">
      <c r="A1142" s="71"/>
      <c r="B1142" s="156" t="s">
        <v>185</v>
      </c>
      <c r="C1142" s="156">
        <v>50</v>
      </c>
      <c r="D1142" s="157">
        <v>1</v>
      </c>
      <c r="E1142" s="157">
        <v>6</v>
      </c>
      <c r="F1142" s="158" t="s">
        <v>826</v>
      </c>
      <c r="G1142" s="159" t="s">
        <v>67</v>
      </c>
      <c r="H1142" s="160">
        <v>8.1</v>
      </c>
      <c r="I1142" s="160">
        <v>8.1</v>
      </c>
      <c r="J1142" s="78"/>
    </row>
    <row r="1143" spans="1:10" ht="38.25">
      <c r="A1143" s="71"/>
      <c r="B1143" s="156" t="s">
        <v>827</v>
      </c>
      <c r="C1143" s="156">
        <v>50</v>
      </c>
      <c r="D1143" s="157">
        <v>1</v>
      </c>
      <c r="E1143" s="157">
        <v>6</v>
      </c>
      <c r="F1143" s="158" t="s">
        <v>828</v>
      </c>
      <c r="G1143" s="159" t="s">
        <v>372</v>
      </c>
      <c r="H1143" s="161">
        <f t="shared" ref="H1143:I1147" si="124">H1144</f>
        <v>50</v>
      </c>
      <c r="I1143" s="161">
        <f t="shared" si="124"/>
        <v>49.9</v>
      </c>
      <c r="J1143" s="78"/>
    </row>
    <row r="1144" spans="1:10" ht="25.5">
      <c r="A1144" s="71"/>
      <c r="B1144" s="156" t="s">
        <v>402</v>
      </c>
      <c r="C1144" s="156">
        <v>50</v>
      </c>
      <c r="D1144" s="157">
        <v>1</v>
      </c>
      <c r="E1144" s="157">
        <v>6</v>
      </c>
      <c r="F1144" s="158" t="s">
        <v>829</v>
      </c>
      <c r="G1144" s="159" t="s">
        <v>372</v>
      </c>
      <c r="H1144" s="160">
        <f t="shared" si="124"/>
        <v>50</v>
      </c>
      <c r="I1144" s="160">
        <f t="shared" si="124"/>
        <v>49.9</v>
      </c>
      <c r="J1144" s="78"/>
    </row>
    <row r="1145" spans="1:10" ht="25.5">
      <c r="A1145" s="71"/>
      <c r="B1145" s="156" t="s">
        <v>402</v>
      </c>
      <c r="C1145" s="156">
        <v>50</v>
      </c>
      <c r="D1145" s="157">
        <v>1</v>
      </c>
      <c r="E1145" s="157">
        <v>6</v>
      </c>
      <c r="F1145" s="158" t="s">
        <v>830</v>
      </c>
      <c r="G1145" s="159" t="s">
        <v>372</v>
      </c>
      <c r="H1145" s="160">
        <f t="shared" si="124"/>
        <v>50</v>
      </c>
      <c r="I1145" s="160">
        <f t="shared" si="124"/>
        <v>49.9</v>
      </c>
      <c r="J1145" s="78"/>
    </row>
    <row r="1146" spans="1:10" ht="25.5">
      <c r="A1146" s="71"/>
      <c r="B1146" s="156" t="s">
        <v>394</v>
      </c>
      <c r="C1146" s="156">
        <v>50</v>
      </c>
      <c r="D1146" s="157">
        <v>1</v>
      </c>
      <c r="E1146" s="157">
        <v>6</v>
      </c>
      <c r="F1146" s="158" t="s">
        <v>830</v>
      </c>
      <c r="G1146" s="159" t="s">
        <v>52</v>
      </c>
      <c r="H1146" s="160">
        <f t="shared" si="124"/>
        <v>50</v>
      </c>
      <c r="I1146" s="160">
        <f t="shared" si="124"/>
        <v>49.9</v>
      </c>
      <c r="J1146" s="78"/>
    </row>
    <row r="1147" spans="1:10" ht="38.25">
      <c r="A1147" s="71"/>
      <c r="B1147" s="156" t="s">
        <v>91</v>
      </c>
      <c r="C1147" s="156">
        <v>50</v>
      </c>
      <c r="D1147" s="157">
        <v>1</v>
      </c>
      <c r="E1147" s="157">
        <v>6</v>
      </c>
      <c r="F1147" s="158" t="s">
        <v>830</v>
      </c>
      <c r="G1147" s="159" t="s">
        <v>53</v>
      </c>
      <c r="H1147" s="160">
        <f t="shared" si="124"/>
        <v>50</v>
      </c>
      <c r="I1147" s="160">
        <f t="shared" si="124"/>
        <v>49.9</v>
      </c>
      <c r="J1147" s="78"/>
    </row>
    <row r="1148" spans="1:10" ht="38.25">
      <c r="A1148" s="71"/>
      <c r="B1148" s="156" t="s">
        <v>396</v>
      </c>
      <c r="C1148" s="156">
        <v>50</v>
      </c>
      <c r="D1148" s="157">
        <v>1</v>
      </c>
      <c r="E1148" s="157">
        <v>6</v>
      </c>
      <c r="F1148" s="158" t="s">
        <v>830</v>
      </c>
      <c r="G1148" s="159" t="s">
        <v>54</v>
      </c>
      <c r="H1148" s="160">
        <v>50</v>
      </c>
      <c r="I1148" s="160">
        <v>49.9</v>
      </c>
      <c r="J1148" s="78"/>
    </row>
    <row r="1149" spans="1:10">
      <c r="A1149" s="71"/>
      <c r="B1149" s="156" t="s">
        <v>109</v>
      </c>
      <c r="C1149" s="156">
        <v>50</v>
      </c>
      <c r="D1149" s="157">
        <v>1</v>
      </c>
      <c r="E1149" s="157">
        <v>11</v>
      </c>
      <c r="F1149" s="158" t="s">
        <v>371</v>
      </c>
      <c r="G1149" s="159" t="s">
        <v>372</v>
      </c>
      <c r="H1149" s="161">
        <f t="shared" ref="H1149:H1154" si="125">H1150</f>
        <v>193.7</v>
      </c>
      <c r="I1149" s="161">
        <v>0</v>
      </c>
      <c r="J1149" s="78"/>
    </row>
    <row r="1150" spans="1:10" ht="89.25">
      <c r="A1150" s="71"/>
      <c r="B1150" s="156" t="s">
        <v>821</v>
      </c>
      <c r="C1150" s="156">
        <v>50</v>
      </c>
      <c r="D1150" s="157">
        <v>1</v>
      </c>
      <c r="E1150" s="157">
        <v>11</v>
      </c>
      <c r="F1150" s="158" t="s">
        <v>822</v>
      </c>
      <c r="G1150" s="159" t="s">
        <v>372</v>
      </c>
      <c r="H1150" s="160">
        <f t="shared" si="125"/>
        <v>193.7</v>
      </c>
      <c r="I1150" s="160">
        <v>0</v>
      </c>
      <c r="J1150" s="78"/>
    </row>
    <row r="1151" spans="1:10" ht="38.25">
      <c r="A1151" s="71"/>
      <c r="B1151" s="156" t="s">
        <v>827</v>
      </c>
      <c r="C1151" s="156">
        <v>50</v>
      </c>
      <c r="D1151" s="157">
        <v>1</v>
      </c>
      <c r="E1151" s="157">
        <v>11</v>
      </c>
      <c r="F1151" s="158" t="s">
        <v>828</v>
      </c>
      <c r="G1151" s="159" t="s">
        <v>372</v>
      </c>
      <c r="H1151" s="160">
        <f t="shared" si="125"/>
        <v>193.7</v>
      </c>
      <c r="I1151" s="160">
        <v>0</v>
      </c>
      <c r="J1151" s="78"/>
    </row>
    <row r="1152" spans="1:10" ht="25.5">
      <c r="A1152" s="71"/>
      <c r="B1152" s="156" t="s">
        <v>402</v>
      </c>
      <c r="C1152" s="156">
        <v>50</v>
      </c>
      <c r="D1152" s="157">
        <v>1</v>
      </c>
      <c r="E1152" s="157">
        <v>11</v>
      </c>
      <c r="F1152" s="158" t="s">
        <v>829</v>
      </c>
      <c r="G1152" s="159" t="s">
        <v>372</v>
      </c>
      <c r="H1152" s="160">
        <f t="shared" si="125"/>
        <v>193.7</v>
      </c>
      <c r="I1152" s="160">
        <v>0</v>
      </c>
      <c r="J1152" s="78"/>
    </row>
    <row r="1153" spans="1:10" ht="25.5">
      <c r="A1153" s="71"/>
      <c r="B1153" s="156" t="s">
        <v>402</v>
      </c>
      <c r="C1153" s="156">
        <v>50</v>
      </c>
      <c r="D1153" s="157">
        <v>1</v>
      </c>
      <c r="E1153" s="157">
        <v>11</v>
      </c>
      <c r="F1153" s="158" t="s">
        <v>830</v>
      </c>
      <c r="G1153" s="159" t="s">
        <v>372</v>
      </c>
      <c r="H1153" s="160">
        <f t="shared" si="125"/>
        <v>193.7</v>
      </c>
      <c r="I1153" s="160">
        <v>0</v>
      </c>
      <c r="J1153" s="78"/>
    </row>
    <row r="1154" spans="1:10">
      <c r="A1154" s="71"/>
      <c r="B1154" s="156" t="s">
        <v>64</v>
      </c>
      <c r="C1154" s="156">
        <v>50</v>
      </c>
      <c r="D1154" s="157">
        <v>1</v>
      </c>
      <c r="E1154" s="157">
        <v>11</v>
      </c>
      <c r="F1154" s="158" t="s">
        <v>830</v>
      </c>
      <c r="G1154" s="159" t="s">
        <v>65</v>
      </c>
      <c r="H1154" s="160">
        <f t="shared" si="125"/>
        <v>193.7</v>
      </c>
      <c r="I1154" s="160">
        <v>0</v>
      </c>
      <c r="J1154" s="78"/>
    </row>
    <row r="1155" spans="1:10">
      <c r="A1155" s="71"/>
      <c r="B1155" s="156" t="s">
        <v>110</v>
      </c>
      <c r="C1155" s="156">
        <v>50</v>
      </c>
      <c r="D1155" s="157">
        <v>1</v>
      </c>
      <c r="E1155" s="157">
        <v>11</v>
      </c>
      <c r="F1155" s="158" t="s">
        <v>830</v>
      </c>
      <c r="G1155" s="159" t="s">
        <v>111</v>
      </c>
      <c r="H1155" s="160">
        <v>193.7</v>
      </c>
      <c r="I1155" s="160">
        <v>0</v>
      </c>
      <c r="J1155" s="78"/>
    </row>
    <row r="1156" spans="1:10">
      <c r="A1156" s="71"/>
      <c r="B1156" s="156" t="s">
        <v>99</v>
      </c>
      <c r="C1156" s="156">
        <v>50</v>
      </c>
      <c r="D1156" s="157">
        <v>1</v>
      </c>
      <c r="E1156" s="157">
        <v>13</v>
      </c>
      <c r="F1156" s="158" t="s">
        <v>371</v>
      </c>
      <c r="G1156" s="159" t="s">
        <v>372</v>
      </c>
      <c r="H1156" s="160">
        <f t="shared" ref="H1156:I1162" si="126">H1157</f>
        <v>4.4000000000000004</v>
      </c>
      <c r="I1156" s="160">
        <f t="shared" si="126"/>
        <v>4.4000000000000004</v>
      </c>
      <c r="J1156" s="78">
        <f>I1156/H1156*100</f>
        <v>100</v>
      </c>
    </row>
    <row r="1157" spans="1:10" ht="51">
      <c r="A1157" s="71"/>
      <c r="B1157" s="156" t="s">
        <v>81</v>
      </c>
      <c r="C1157" s="156">
        <v>50</v>
      </c>
      <c r="D1157" s="157">
        <v>1</v>
      </c>
      <c r="E1157" s="157">
        <v>13</v>
      </c>
      <c r="F1157" s="158" t="s">
        <v>373</v>
      </c>
      <c r="G1157" s="159" t="s">
        <v>372</v>
      </c>
      <c r="H1157" s="160">
        <f t="shared" si="126"/>
        <v>4.4000000000000004</v>
      </c>
      <c r="I1157" s="160">
        <f t="shared" si="126"/>
        <v>4.4000000000000004</v>
      </c>
      <c r="J1157" s="78"/>
    </row>
    <row r="1158" spans="1:10" ht="25.5">
      <c r="A1158" s="71"/>
      <c r="B1158" s="156" t="s">
        <v>388</v>
      </c>
      <c r="C1158" s="156">
        <v>50</v>
      </c>
      <c r="D1158" s="157">
        <v>1</v>
      </c>
      <c r="E1158" s="157">
        <v>13</v>
      </c>
      <c r="F1158" s="158" t="s">
        <v>389</v>
      </c>
      <c r="G1158" s="159" t="s">
        <v>372</v>
      </c>
      <c r="H1158" s="160">
        <f t="shared" si="126"/>
        <v>4.4000000000000004</v>
      </c>
      <c r="I1158" s="160">
        <f t="shared" si="126"/>
        <v>4.4000000000000004</v>
      </c>
      <c r="J1158" s="78"/>
    </row>
    <row r="1159" spans="1:10">
      <c r="A1159" s="71"/>
      <c r="B1159" s="156" t="s">
        <v>390</v>
      </c>
      <c r="C1159" s="156">
        <v>50</v>
      </c>
      <c r="D1159" s="157">
        <v>1</v>
      </c>
      <c r="E1159" s="157">
        <v>13</v>
      </c>
      <c r="F1159" s="158" t="s">
        <v>391</v>
      </c>
      <c r="G1159" s="159" t="s">
        <v>372</v>
      </c>
      <c r="H1159" s="160">
        <f t="shared" si="126"/>
        <v>4.4000000000000004</v>
      </c>
      <c r="I1159" s="160">
        <f t="shared" si="126"/>
        <v>4.4000000000000004</v>
      </c>
      <c r="J1159" s="78"/>
    </row>
    <row r="1160" spans="1:10">
      <c r="A1160" s="71"/>
      <c r="B1160" s="156" t="s">
        <v>390</v>
      </c>
      <c r="C1160" s="156">
        <v>50</v>
      </c>
      <c r="D1160" s="157">
        <v>1</v>
      </c>
      <c r="E1160" s="157">
        <v>13</v>
      </c>
      <c r="F1160" s="158" t="s">
        <v>392</v>
      </c>
      <c r="G1160" s="159" t="s">
        <v>372</v>
      </c>
      <c r="H1160" s="160">
        <f t="shared" si="126"/>
        <v>4.4000000000000004</v>
      </c>
      <c r="I1160" s="160">
        <f t="shared" si="126"/>
        <v>4.4000000000000004</v>
      </c>
      <c r="J1160" s="78"/>
    </row>
    <row r="1161" spans="1:10" ht="25.5">
      <c r="A1161" s="71"/>
      <c r="B1161" s="156" t="s">
        <v>394</v>
      </c>
      <c r="C1161" s="156">
        <v>50</v>
      </c>
      <c r="D1161" s="157">
        <v>1</v>
      </c>
      <c r="E1161" s="157">
        <v>13</v>
      </c>
      <c r="F1161" s="158" t="s">
        <v>392</v>
      </c>
      <c r="G1161" s="159" t="s">
        <v>52</v>
      </c>
      <c r="H1161" s="160">
        <f t="shared" si="126"/>
        <v>4.4000000000000004</v>
      </c>
      <c r="I1161" s="160">
        <f t="shared" si="126"/>
        <v>4.4000000000000004</v>
      </c>
      <c r="J1161" s="78"/>
    </row>
    <row r="1162" spans="1:10" ht="38.25">
      <c r="A1162" s="71"/>
      <c r="B1162" s="156" t="s">
        <v>91</v>
      </c>
      <c r="C1162" s="156">
        <v>50</v>
      </c>
      <c r="D1162" s="157">
        <v>1</v>
      </c>
      <c r="E1162" s="157">
        <v>13</v>
      </c>
      <c r="F1162" s="158" t="s">
        <v>392</v>
      </c>
      <c r="G1162" s="159" t="s">
        <v>53</v>
      </c>
      <c r="H1162" s="160">
        <f t="shared" si="126"/>
        <v>4.4000000000000004</v>
      </c>
      <c r="I1162" s="160">
        <f t="shared" si="126"/>
        <v>4.4000000000000004</v>
      </c>
      <c r="J1162" s="78"/>
    </row>
    <row r="1163" spans="1:10" ht="38.25">
      <c r="A1163" s="71"/>
      <c r="B1163" s="156" t="s">
        <v>396</v>
      </c>
      <c r="C1163" s="156">
        <v>50</v>
      </c>
      <c r="D1163" s="157">
        <v>1</v>
      </c>
      <c r="E1163" s="157">
        <v>13</v>
      </c>
      <c r="F1163" s="158" t="s">
        <v>392</v>
      </c>
      <c r="G1163" s="159" t="s">
        <v>54</v>
      </c>
      <c r="H1163" s="160">
        <v>4.4000000000000004</v>
      </c>
      <c r="I1163" s="160">
        <v>4.4000000000000004</v>
      </c>
      <c r="J1163" s="78"/>
    </row>
    <row r="1164" spans="1:10">
      <c r="A1164" s="71"/>
      <c r="B1164" s="156" t="s">
        <v>477</v>
      </c>
      <c r="C1164" s="156">
        <v>50</v>
      </c>
      <c r="D1164" s="157">
        <v>4</v>
      </c>
      <c r="E1164" s="157">
        <v>0</v>
      </c>
      <c r="F1164" s="158" t="s">
        <v>371</v>
      </c>
      <c r="G1164" s="159" t="s">
        <v>372</v>
      </c>
      <c r="H1164" s="161">
        <f t="shared" ref="H1164:I1171" si="127">H1165</f>
        <v>10.6</v>
      </c>
      <c r="I1164" s="161">
        <f t="shared" si="127"/>
        <v>10.6</v>
      </c>
      <c r="J1164" s="78">
        <f>I1164/H1164*100</f>
        <v>100</v>
      </c>
    </row>
    <row r="1165" spans="1:10">
      <c r="A1165" s="71"/>
      <c r="B1165" s="156" t="s">
        <v>38</v>
      </c>
      <c r="C1165" s="156">
        <v>50</v>
      </c>
      <c r="D1165" s="157">
        <v>4</v>
      </c>
      <c r="E1165" s="157">
        <v>10</v>
      </c>
      <c r="F1165" s="158" t="s">
        <v>371</v>
      </c>
      <c r="G1165" s="159" t="s">
        <v>372</v>
      </c>
      <c r="H1165" s="160">
        <f t="shared" si="127"/>
        <v>10.6</v>
      </c>
      <c r="I1165" s="160">
        <f t="shared" si="127"/>
        <v>10.6</v>
      </c>
      <c r="J1165" s="78">
        <f>I1165/H1165*100</f>
        <v>100</v>
      </c>
    </row>
    <row r="1166" spans="1:10" ht="100.5" customHeight="1">
      <c r="A1166" s="71"/>
      <c r="B1166" s="156" t="s">
        <v>821</v>
      </c>
      <c r="C1166" s="156">
        <v>50</v>
      </c>
      <c r="D1166" s="157">
        <v>4</v>
      </c>
      <c r="E1166" s="157">
        <v>10</v>
      </c>
      <c r="F1166" s="158" t="s">
        <v>822</v>
      </c>
      <c r="G1166" s="159" t="s">
        <v>372</v>
      </c>
      <c r="H1166" s="160">
        <f t="shared" si="127"/>
        <v>10.6</v>
      </c>
      <c r="I1166" s="160">
        <f t="shared" si="127"/>
        <v>10.6</v>
      </c>
      <c r="J1166" s="78"/>
    </row>
    <row r="1167" spans="1:10" ht="25.5">
      <c r="A1167" s="71"/>
      <c r="B1167" s="156" t="s">
        <v>823</v>
      </c>
      <c r="C1167" s="156">
        <v>50</v>
      </c>
      <c r="D1167" s="157">
        <v>4</v>
      </c>
      <c r="E1167" s="157">
        <v>10</v>
      </c>
      <c r="F1167" s="158" t="s">
        <v>824</v>
      </c>
      <c r="G1167" s="159" t="s">
        <v>372</v>
      </c>
      <c r="H1167" s="160">
        <f t="shared" si="127"/>
        <v>10.6</v>
      </c>
      <c r="I1167" s="160">
        <f t="shared" si="127"/>
        <v>10.6</v>
      </c>
      <c r="J1167" s="78"/>
    </row>
    <row r="1168" spans="1:10" ht="25.5">
      <c r="A1168" s="71"/>
      <c r="B1168" s="156" t="s">
        <v>102</v>
      </c>
      <c r="C1168" s="156">
        <v>50</v>
      </c>
      <c r="D1168" s="157">
        <v>4</v>
      </c>
      <c r="E1168" s="157">
        <v>10</v>
      </c>
      <c r="F1168" s="158" t="s">
        <v>825</v>
      </c>
      <c r="G1168" s="159" t="s">
        <v>372</v>
      </c>
      <c r="H1168" s="160">
        <f t="shared" si="127"/>
        <v>10.6</v>
      </c>
      <c r="I1168" s="160">
        <f t="shared" si="127"/>
        <v>10.6</v>
      </c>
      <c r="J1168" s="78"/>
    </row>
    <row r="1169" spans="1:10">
      <c r="A1169" s="71"/>
      <c r="B1169" s="156" t="s">
        <v>390</v>
      </c>
      <c r="C1169" s="156">
        <v>50</v>
      </c>
      <c r="D1169" s="157">
        <v>4</v>
      </c>
      <c r="E1169" s="157">
        <v>10</v>
      </c>
      <c r="F1169" s="158" t="s">
        <v>831</v>
      </c>
      <c r="G1169" s="159" t="s">
        <v>372</v>
      </c>
      <c r="H1169" s="160">
        <f t="shared" si="127"/>
        <v>10.6</v>
      </c>
      <c r="I1169" s="160">
        <f t="shared" si="127"/>
        <v>10.6</v>
      </c>
      <c r="J1169" s="78"/>
    </row>
    <row r="1170" spans="1:10" ht="25.5">
      <c r="A1170" s="71"/>
      <c r="B1170" s="156" t="s">
        <v>394</v>
      </c>
      <c r="C1170" s="156">
        <v>50</v>
      </c>
      <c r="D1170" s="157">
        <v>4</v>
      </c>
      <c r="E1170" s="157">
        <v>10</v>
      </c>
      <c r="F1170" s="158" t="s">
        <v>831</v>
      </c>
      <c r="G1170" s="159" t="s">
        <v>52</v>
      </c>
      <c r="H1170" s="160">
        <f t="shared" si="127"/>
        <v>10.6</v>
      </c>
      <c r="I1170" s="160">
        <f t="shared" si="127"/>
        <v>10.6</v>
      </c>
      <c r="J1170" s="78"/>
    </row>
    <row r="1171" spans="1:10" ht="38.25">
      <c r="A1171" s="71"/>
      <c r="B1171" s="156" t="s">
        <v>91</v>
      </c>
      <c r="C1171" s="156">
        <v>50</v>
      </c>
      <c r="D1171" s="157">
        <v>4</v>
      </c>
      <c r="E1171" s="157">
        <v>10</v>
      </c>
      <c r="F1171" s="158" t="s">
        <v>831</v>
      </c>
      <c r="G1171" s="159" t="s">
        <v>53</v>
      </c>
      <c r="H1171" s="160">
        <f t="shared" si="127"/>
        <v>10.6</v>
      </c>
      <c r="I1171" s="160">
        <f t="shared" si="127"/>
        <v>10.6</v>
      </c>
      <c r="J1171" s="78"/>
    </row>
    <row r="1172" spans="1:10" ht="25.5">
      <c r="A1172" s="71"/>
      <c r="B1172" s="156" t="s">
        <v>56</v>
      </c>
      <c r="C1172" s="156">
        <v>50</v>
      </c>
      <c r="D1172" s="157">
        <v>4</v>
      </c>
      <c r="E1172" s="157">
        <v>10</v>
      </c>
      <c r="F1172" s="158" t="s">
        <v>831</v>
      </c>
      <c r="G1172" s="159" t="s">
        <v>55</v>
      </c>
      <c r="H1172" s="160">
        <v>10.6</v>
      </c>
      <c r="I1172" s="160">
        <v>10.6</v>
      </c>
      <c r="J1172" s="78"/>
    </row>
    <row r="1173" spans="1:10" ht="25.5">
      <c r="A1173" s="79" t="s">
        <v>108</v>
      </c>
      <c r="B1173" s="151" t="s">
        <v>886</v>
      </c>
      <c r="C1173" s="151">
        <v>231</v>
      </c>
      <c r="D1173" s="152">
        <v>0</v>
      </c>
      <c r="E1173" s="152">
        <v>0</v>
      </c>
      <c r="F1173" s="153" t="s">
        <v>371</v>
      </c>
      <c r="G1173" s="154" t="s">
        <v>372</v>
      </c>
      <c r="H1173" s="155">
        <f>H1174+H1195+H1203+H1211+H1420</f>
        <v>1288220.6999999997</v>
      </c>
      <c r="I1173" s="155">
        <f>I1174+I1195+I1203+I1211+I1420</f>
        <v>1272849.3000000003</v>
      </c>
      <c r="J1173" s="85">
        <f>I1173/H1173*100</f>
        <v>98.806772783576648</v>
      </c>
    </row>
    <row r="1174" spans="1:10" ht="25.5">
      <c r="A1174" s="79"/>
      <c r="B1174" s="156" t="s">
        <v>2</v>
      </c>
      <c r="C1174" s="156">
        <v>231</v>
      </c>
      <c r="D1174" s="157">
        <v>3</v>
      </c>
      <c r="E1174" s="157">
        <v>0</v>
      </c>
      <c r="F1174" s="158" t="s">
        <v>371</v>
      </c>
      <c r="G1174" s="159" t="s">
        <v>372</v>
      </c>
      <c r="H1174" s="160">
        <f>H1175</f>
        <v>67</v>
      </c>
      <c r="I1174" s="160">
        <f>I1175</f>
        <v>67</v>
      </c>
      <c r="J1174" s="80">
        <f>I1174/H1174*100</f>
        <v>100</v>
      </c>
    </row>
    <row r="1175" spans="1:10" ht="38.25">
      <c r="A1175" s="79"/>
      <c r="B1175" s="156" t="s">
        <v>40</v>
      </c>
      <c r="C1175" s="156">
        <v>231</v>
      </c>
      <c r="D1175" s="157">
        <v>3</v>
      </c>
      <c r="E1175" s="157">
        <v>14</v>
      </c>
      <c r="F1175" s="158" t="s">
        <v>371</v>
      </c>
      <c r="G1175" s="159" t="s">
        <v>372</v>
      </c>
      <c r="H1175" s="160">
        <f>H1176</f>
        <v>67</v>
      </c>
      <c r="I1175" s="160">
        <f>I1176</f>
        <v>67</v>
      </c>
      <c r="J1175" s="80">
        <f>I1175/H1175*100</f>
        <v>100</v>
      </c>
    </row>
    <row r="1176" spans="1:10" ht="38.25">
      <c r="A1176" s="79"/>
      <c r="B1176" s="156" t="s">
        <v>105</v>
      </c>
      <c r="C1176" s="156">
        <v>231</v>
      </c>
      <c r="D1176" s="157">
        <v>3</v>
      </c>
      <c r="E1176" s="157">
        <v>14</v>
      </c>
      <c r="F1176" s="158" t="s">
        <v>404</v>
      </c>
      <c r="G1176" s="159" t="s">
        <v>372</v>
      </c>
      <c r="H1176" s="160">
        <f>H1177+H1183+H1189</f>
        <v>67</v>
      </c>
      <c r="I1176" s="160">
        <f>I1177+I1183+I1189</f>
        <v>67</v>
      </c>
      <c r="J1176" s="80"/>
    </row>
    <row r="1177" spans="1:10" ht="25.5">
      <c r="A1177" s="79"/>
      <c r="B1177" s="156" t="s">
        <v>405</v>
      </c>
      <c r="C1177" s="156">
        <v>231</v>
      </c>
      <c r="D1177" s="157">
        <v>3</v>
      </c>
      <c r="E1177" s="157">
        <v>14</v>
      </c>
      <c r="F1177" s="158" t="s">
        <v>406</v>
      </c>
      <c r="G1177" s="159" t="s">
        <v>372</v>
      </c>
      <c r="H1177" s="160">
        <f t="shared" ref="H1177:I1181" si="128">H1178</f>
        <v>20</v>
      </c>
      <c r="I1177" s="160">
        <f t="shared" si="128"/>
        <v>20</v>
      </c>
      <c r="J1177" s="80"/>
    </row>
    <row r="1178" spans="1:10">
      <c r="A1178" s="79"/>
      <c r="B1178" s="156" t="s">
        <v>447</v>
      </c>
      <c r="C1178" s="156">
        <v>231</v>
      </c>
      <c r="D1178" s="157">
        <v>3</v>
      </c>
      <c r="E1178" s="157">
        <v>14</v>
      </c>
      <c r="F1178" s="158" t="s">
        <v>463</v>
      </c>
      <c r="G1178" s="159" t="s">
        <v>372</v>
      </c>
      <c r="H1178" s="160">
        <f t="shared" si="128"/>
        <v>20</v>
      </c>
      <c r="I1178" s="160">
        <f t="shared" si="128"/>
        <v>20</v>
      </c>
      <c r="J1178" s="80"/>
    </row>
    <row r="1179" spans="1:10">
      <c r="A1179" s="79"/>
      <c r="B1179" s="156" t="s">
        <v>447</v>
      </c>
      <c r="C1179" s="156">
        <v>231</v>
      </c>
      <c r="D1179" s="157">
        <v>3</v>
      </c>
      <c r="E1179" s="157">
        <v>14</v>
      </c>
      <c r="F1179" s="158" t="s">
        <v>464</v>
      </c>
      <c r="G1179" s="159" t="s">
        <v>372</v>
      </c>
      <c r="H1179" s="160">
        <f t="shared" si="128"/>
        <v>20</v>
      </c>
      <c r="I1179" s="160">
        <f t="shared" si="128"/>
        <v>20</v>
      </c>
      <c r="J1179" s="80"/>
    </row>
    <row r="1180" spans="1:10" ht="38.25">
      <c r="A1180" s="79"/>
      <c r="B1180" s="156" t="s">
        <v>75</v>
      </c>
      <c r="C1180" s="156">
        <v>231</v>
      </c>
      <c r="D1180" s="157">
        <v>3</v>
      </c>
      <c r="E1180" s="157">
        <v>14</v>
      </c>
      <c r="F1180" s="158" t="s">
        <v>464</v>
      </c>
      <c r="G1180" s="159" t="s">
        <v>44</v>
      </c>
      <c r="H1180" s="160">
        <f t="shared" si="128"/>
        <v>20</v>
      </c>
      <c r="I1180" s="160">
        <f t="shared" si="128"/>
        <v>20</v>
      </c>
      <c r="J1180" s="80"/>
    </row>
    <row r="1181" spans="1:10">
      <c r="A1181" s="79"/>
      <c r="B1181" s="156" t="s">
        <v>46</v>
      </c>
      <c r="C1181" s="156">
        <v>231</v>
      </c>
      <c r="D1181" s="157">
        <v>3</v>
      </c>
      <c r="E1181" s="157">
        <v>14</v>
      </c>
      <c r="F1181" s="158" t="s">
        <v>464</v>
      </c>
      <c r="G1181" s="159" t="s">
        <v>45</v>
      </c>
      <c r="H1181" s="160">
        <f t="shared" si="128"/>
        <v>20</v>
      </c>
      <c r="I1181" s="160">
        <f t="shared" si="128"/>
        <v>20</v>
      </c>
      <c r="J1181" s="80"/>
    </row>
    <row r="1182" spans="1:10" ht="25.5">
      <c r="A1182" s="79"/>
      <c r="B1182" s="156" t="s">
        <v>49</v>
      </c>
      <c r="C1182" s="156">
        <v>231</v>
      </c>
      <c r="D1182" s="157">
        <v>3</v>
      </c>
      <c r="E1182" s="157">
        <v>14</v>
      </c>
      <c r="F1182" s="158" t="s">
        <v>464</v>
      </c>
      <c r="G1182" s="159" t="s">
        <v>43</v>
      </c>
      <c r="H1182" s="160">
        <v>20</v>
      </c>
      <c r="I1182" s="160">
        <v>20</v>
      </c>
      <c r="J1182" s="80"/>
    </row>
    <row r="1183" spans="1:10" ht="38.25">
      <c r="A1183" s="79"/>
      <c r="B1183" s="156" t="s">
        <v>465</v>
      </c>
      <c r="C1183" s="156">
        <v>231</v>
      </c>
      <c r="D1183" s="157">
        <v>3</v>
      </c>
      <c r="E1183" s="157">
        <v>14</v>
      </c>
      <c r="F1183" s="158" t="s">
        <v>466</v>
      </c>
      <c r="G1183" s="159" t="s">
        <v>372</v>
      </c>
      <c r="H1183" s="160">
        <f t="shared" ref="H1183:I1187" si="129">H1184</f>
        <v>27</v>
      </c>
      <c r="I1183" s="160">
        <f t="shared" si="129"/>
        <v>27</v>
      </c>
      <c r="J1183" s="80"/>
    </row>
    <row r="1184" spans="1:10">
      <c r="A1184" s="79"/>
      <c r="B1184" s="156" t="s">
        <v>390</v>
      </c>
      <c r="C1184" s="156">
        <v>231</v>
      </c>
      <c r="D1184" s="157">
        <v>3</v>
      </c>
      <c r="E1184" s="157">
        <v>14</v>
      </c>
      <c r="F1184" s="158" t="s">
        <v>467</v>
      </c>
      <c r="G1184" s="159" t="s">
        <v>372</v>
      </c>
      <c r="H1184" s="160">
        <f t="shared" si="129"/>
        <v>27</v>
      </c>
      <c r="I1184" s="160">
        <f t="shared" si="129"/>
        <v>27</v>
      </c>
      <c r="J1184" s="80"/>
    </row>
    <row r="1185" spans="1:10">
      <c r="A1185" s="79"/>
      <c r="B1185" s="156" t="s">
        <v>390</v>
      </c>
      <c r="C1185" s="156">
        <v>231</v>
      </c>
      <c r="D1185" s="157">
        <v>3</v>
      </c>
      <c r="E1185" s="157">
        <v>14</v>
      </c>
      <c r="F1185" s="158" t="s">
        <v>468</v>
      </c>
      <c r="G1185" s="159" t="s">
        <v>372</v>
      </c>
      <c r="H1185" s="160">
        <f t="shared" si="129"/>
        <v>27</v>
      </c>
      <c r="I1185" s="160">
        <f t="shared" si="129"/>
        <v>27</v>
      </c>
      <c r="J1185" s="80"/>
    </row>
    <row r="1186" spans="1:10" ht="38.25">
      <c r="A1186" s="79"/>
      <c r="B1186" s="156" t="s">
        <v>75</v>
      </c>
      <c r="C1186" s="156">
        <v>231</v>
      </c>
      <c r="D1186" s="157">
        <v>3</v>
      </c>
      <c r="E1186" s="157">
        <v>14</v>
      </c>
      <c r="F1186" s="158" t="s">
        <v>468</v>
      </c>
      <c r="G1186" s="159" t="s">
        <v>44</v>
      </c>
      <c r="H1186" s="160">
        <f t="shared" si="129"/>
        <v>27</v>
      </c>
      <c r="I1186" s="160">
        <f t="shared" si="129"/>
        <v>27</v>
      </c>
      <c r="J1186" s="80"/>
    </row>
    <row r="1187" spans="1:10">
      <c r="A1187" s="79"/>
      <c r="B1187" s="156" t="s">
        <v>46</v>
      </c>
      <c r="C1187" s="156">
        <v>231</v>
      </c>
      <c r="D1187" s="157">
        <v>3</v>
      </c>
      <c r="E1187" s="157">
        <v>14</v>
      </c>
      <c r="F1187" s="158" t="s">
        <v>468</v>
      </c>
      <c r="G1187" s="159" t="s">
        <v>45</v>
      </c>
      <c r="H1187" s="160">
        <f t="shared" si="129"/>
        <v>27</v>
      </c>
      <c r="I1187" s="160">
        <f t="shared" si="129"/>
        <v>27</v>
      </c>
      <c r="J1187" s="80"/>
    </row>
    <row r="1188" spans="1:10" ht="25.5">
      <c r="A1188" s="79"/>
      <c r="B1188" s="156" t="s">
        <v>49</v>
      </c>
      <c r="C1188" s="156">
        <v>231</v>
      </c>
      <c r="D1188" s="157">
        <v>3</v>
      </c>
      <c r="E1188" s="157">
        <v>14</v>
      </c>
      <c r="F1188" s="158" t="s">
        <v>468</v>
      </c>
      <c r="G1188" s="159" t="s">
        <v>43</v>
      </c>
      <c r="H1188" s="160">
        <v>27</v>
      </c>
      <c r="I1188" s="160">
        <v>27</v>
      </c>
      <c r="J1188" s="80"/>
    </row>
    <row r="1189" spans="1:10" ht="25.5">
      <c r="A1189" s="79"/>
      <c r="B1189" s="156" t="s">
        <v>469</v>
      </c>
      <c r="C1189" s="156">
        <v>231</v>
      </c>
      <c r="D1189" s="157">
        <v>3</v>
      </c>
      <c r="E1189" s="157">
        <v>14</v>
      </c>
      <c r="F1189" s="158" t="s">
        <v>470</v>
      </c>
      <c r="G1189" s="159" t="s">
        <v>372</v>
      </c>
      <c r="H1189" s="160">
        <f t="shared" ref="H1189:I1193" si="130">H1190</f>
        <v>20</v>
      </c>
      <c r="I1189" s="160">
        <f t="shared" si="130"/>
        <v>20</v>
      </c>
      <c r="J1189" s="80"/>
    </row>
    <row r="1190" spans="1:10">
      <c r="A1190" s="79"/>
      <c r="B1190" s="156" t="s">
        <v>390</v>
      </c>
      <c r="C1190" s="156">
        <v>231</v>
      </c>
      <c r="D1190" s="157">
        <v>3</v>
      </c>
      <c r="E1190" s="157">
        <v>14</v>
      </c>
      <c r="F1190" s="158" t="s">
        <v>471</v>
      </c>
      <c r="G1190" s="159" t="s">
        <v>372</v>
      </c>
      <c r="H1190" s="160">
        <f t="shared" si="130"/>
        <v>20</v>
      </c>
      <c r="I1190" s="160">
        <f t="shared" si="130"/>
        <v>20</v>
      </c>
      <c r="J1190" s="80"/>
    </row>
    <row r="1191" spans="1:10">
      <c r="A1191" s="79"/>
      <c r="B1191" s="156" t="s">
        <v>390</v>
      </c>
      <c r="C1191" s="156">
        <v>231</v>
      </c>
      <c r="D1191" s="157">
        <v>3</v>
      </c>
      <c r="E1191" s="157">
        <v>14</v>
      </c>
      <c r="F1191" s="158" t="s">
        <v>472</v>
      </c>
      <c r="G1191" s="159" t="s">
        <v>372</v>
      </c>
      <c r="H1191" s="160">
        <f t="shared" si="130"/>
        <v>20</v>
      </c>
      <c r="I1191" s="160">
        <f t="shared" si="130"/>
        <v>20</v>
      </c>
      <c r="J1191" s="80"/>
    </row>
    <row r="1192" spans="1:10" ht="38.25">
      <c r="A1192" s="79"/>
      <c r="B1192" s="156" t="s">
        <v>75</v>
      </c>
      <c r="C1192" s="156">
        <v>231</v>
      </c>
      <c r="D1192" s="157">
        <v>3</v>
      </c>
      <c r="E1192" s="157">
        <v>14</v>
      </c>
      <c r="F1192" s="158" t="s">
        <v>472</v>
      </c>
      <c r="G1192" s="159" t="s">
        <v>44</v>
      </c>
      <c r="H1192" s="160">
        <f t="shared" si="130"/>
        <v>20</v>
      </c>
      <c r="I1192" s="160">
        <f t="shared" si="130"/>
        <v>20</v>
      </c>
      <c r="J1192" s="80"/>
    </row>
    <row r="1193" spans="1:10">
      <c r="A1193" s="79"/>
      <c r="B1193" s="156" t="s">
        <v>46</v>
      </c>
      <c r="C1193" s="156">
        <v>231</v>
      </c>
      <c r="D1193" s="157">
        <v>3</v>
      </c>
      <c r="E1193" s="157">
        <v>14</v>
      </c>
      <c r="F1193" s="158" t="s">
        <v>472</v>
      </c>
      <c r="G1193" s="159" t="s">
        <v>45</v>
      </c>
      <c r="H1193" s="160">
        <f t="shared" si="130"/>
        <v>20</v>
      </c>
      <c r="I1193" s="160">
        <f t="shared" si="130"/>
        <v>20</v>
      </c>
      <c r="J1193" s="80"/>
    </row>
    <row r="1194" spans="1:10" ht="25.5">
      <c r="A1194" s="79"/>
      <c r="B1194" s="156" t="s">
        <v>49</v>
      </c>
      <c r="C1194" s="156">
        <v>231</v>
      </c>
      <c r="D1194" s="157">
        <v>3</v>
      </c>
      <c r="E1194" s="157">
        <v>14</v>
      </c>
      <c r="F1194" s="158" t="s">
        <v>472</v>
      </c>
      <c r="G1194" s="159" t="s">
        <v>43</v>
      </c>
      <c r="H1194" s="160">
        <v>20</v>
      </c>
      <c r="I1194" s="160">
        <v>20</v>
      </c>
      <c r="J1194" s="80"/>
    </row>
    <row r="1195" spans="1:10">
      <c r="A1195" s="79"/>
      <c r="B1195" s="156" t="s">
        <v>477</v>
      </c>
      <c r="C1195" s="156">
        <v>231</v>
      </c>
      <c r="D1195" s="157">
        <v>4</v>
      </c>
      <c r="E1195" s="157">
        <v>0</v>
      </c>
      <c r="F1195" s="158" t="s">
        <v>371</v>
      </c>
      <c r="G1195" s="159" t="s">
        <v>372</v>
      </c>
      <c r="H1195" s="160">
        <f t="shared" ref="H1195:I1201" si="131">H1196</f>
        <v>300</v>
      </c>
      <c r="I1195" s="160">
        <f t="shared" si="131"/>
        <v>300</v>
      </c>
      <c r="J1195" s="80">
        <f>I1195/H1195*100</f>
        <v>100</v>
      </c>
    </row>
    <row r="1196" spans="1:10">
      <c r="A1196" s="79"/>
      <c r="B1196" s="156" t="s">
        <v>38</v>
      </c>
      <c r="C1196" s="156">
        <v>231</v>
      </c>
      <c r="D1196" s="157">
        <v>4</v>
      </c>
      <c r="E1196" s="157">
        <v>10</v>
      </c>
      <c r="F1196" s="158" t="s">
        <v>371</v>
      </c>
      <c r="G1196" s="159" t="s">
        <v>372</v>
      </c>
      <c r="H1196" s="160">
        <f t="shared" si="131"/>
        <v>300</v>
      </c>
      <c r="I1196" s="160">
        <f t="shared" si="131"/>
        <v>300</v>
      </c>
      <c r="J1196" s="80">
        <f>I1196/H1196*100</f>
        <v>100</v>
      </c>
    </row>
    <row r="1197" spans="1:10" ht="25.5">
      <c r="A1197" s="79"/>
      <c r="B1197" s="156" t="s">
        <v>523</v>
      </c>
      <c r="C1197" s="156">
        <v>231</v>
      </c>
      <c r="D1197" s="157">
        <v>4</v>
      </c>
      <c r="E1197" s="157">
        <v>10</v>
      </c>
      <c r="F1197" s="158" t="s">
        <v>524</v>
      </c>
      <c r="G1197" s="159" t="s">
        <v>372</v>
      </c>
      <c r="H1197" s="160">
        <f t="shared" si="131"/>
        <v>300</v>
      </c>
      <c r="I1197" s="160">
        <f t="shared" si="131"/>
        <v>300</v>
      </c>
      <c r="J1197" s="80"/>
    </row>
    <row r="1198" spans="1:10">
      <c r="A1198" s="79"/>
      <c r="B1198" s="156" t="s">
        <v>390</v>
      </c>
      <c r="C1198" s="156">
        <v>231</v>
      </c>
      <c r="D1198" s="157">
        <v>4</v>
      </c>
      <c r="E1198" s="157">
        <v>10</v>
      </c>
      <c r="F1198" s="158" t="s">
        <v>525</v>
      </c>
      <c r="G1198" s="159" t="s">
        <v>372</v>
      </c>
      <c r="H1198" s="160">
        <f t="shared" si="131"/>
        <v>300</v>
      </c>
      <c r="I1198" s="160">
        <f t="shared" si="131"/>
        <v>300</v>
      </c>
      <c r="J1198" s="80"/>
    </row>
    <row r="1199" spans="1:10">
      <c r="A1199" s="79"/>
      <c r="B1199" s="156" t="s">
        <v>390</v>
      </c>
      <c r="C1199" s="156">
        <v>231</v>
      </c>
      <c r="D1199" s="157">
        <v>4</v>
      </c>
      <c r="E1199" s="157">
        <v>10</v>
      </c>
      <c r="F1199" s="158" t="s">
        <v>526</v>
      </c>
      <c r="G1199" s="159" t="s">
        <v>372</v>
      </c>
      <c r="H1199" s="160">
        <f t="shared" si="131"/>
        <v>300</v>
      </c>
      <c r="I1199" s="160">
        <f t="shared" si="131"/>
        <v>300</v>
      </c>
      <c r="J1199" s="80"/>
    </row>
    <row r="1200" spans="1:10" ht="38.25">
      <c r="A1200" s="79"/>
      <c r="B1200" s="156" t="s">
        <v>75</v>
      </c>
      <c r="C1200" s="156">
        <v>231</v>
      </c>
      <c r="D1200" s="157">
        <v>4</v>
      </c>
      <c r="E1200" s="157">
        <v>10</v>
      </c>
      <c r="F1200" s="158" t="s">
        <v>526</v>
      </c>
      <c r="G1200" s="159" t="s">
        <v>44</v>
      </c>
      <c r="H1200" s="160">
        <f t="shared" si="131"/>
        <v>300</v>
      </c>
      <c r="I1200" s="160">
        <f t="shared" si="131"/>
        <v>300</v>
      </c>
      <c r="J1200" s="80"/>
    </row>
    <row r="1201" spans="1:10">
      <c r="A1201" s="79"/>
      <c r="B1201" s="156" t="s">
        <v>59</v>
      </c>
      <c r="C1201" s="156">
        <v>231</v>
      </c>
      <c r="D1201" s="157">
        <v>4</v>
      </c>
      <c r="E1201" s="157">
        <v>10</v>
      </c>
      <c r="F1201" s="158" t="s">
        <v>526</v>
      </c>
      <c r="G1201" s="159" t="s">
        <v>57</v>
      </c>
      <c r="H1201" s="160">
        <f t="shared" si="131"/>
        <v>300</v>
      </c>
      <c r="I1201" s="160">
        <f t="shared" si="131"/>
        <v>300</v>
      </c>
      <c r="J1201" s="80"/>
    </row>
    <row r="1202" spans="1:10" ht="25.5">
      <c r="A1202" s="79"/>
      <c r="B1202" s="156" t="s">
        <v>73</v>
      </c>
      <c r="C1202" s="156">
        <v>231</v>
      </c>
      <c r="D1202" s="157">
        <v>4</v>
      </c>
      <c r="E1202" s="157">
        <v>10</v>
      </c>
      <c r="F1202" s="158" t="s">
        <v>526</v>
      </c>
      <c r="G1202" s="159" t="s">
        <v>71</v>
      </c>
      <c r="H1202" s="160">
        <v>300</v>
      </c>
      <c r="I1202" s="160">
        <v>300</v>
      </c>
      <c r="J1202" s="80"/>
    </row>
    <row r="1203" spans="1:10">
      <c r="A1203" s="79"/>
      <c r="B1203" s="156" t="s">
        <v>180</v>
      </c>
      <c r="C1203" s="156">
        <v>231</v>
      </c>
      <c r="D1203" s="157">
        <v>6</v>
      </c>
      <c r="E1203" s="157">
        <v>0</v>
      </c>
      <c r="F1203" s="158" t="s">
        <v>371</v>
      </c>
      <c r="G1203" s="159" t="s">
        <v>372</v>
      </c>
      <c r="H1203" s="160">
        <f t="shared" ref="H1203:I1209" si="132">H1204</f>
        <v>55.2</v>
      </c>
      <c r="I1203" s="160">
        <f t="shared" si="132"/>
        <v>55.2</v>
      </c>
      <c r="J1203" s="80">
        <f>I1203/H1203*100</f>
        <v>100</v>
      </c>
    </row>
    <row r="1204" spans="1:10" ht="25.5">
      <c r="A1204" s="79"/>
      <c r="B1204" s="156" t="s">
        <v>181</v>
      </c>
      <c r="C1204" s="156">
        <v>231</v>
      </c>
      <c r="D1204" s="157">
        <v>6</v>
      </c>
      <c r="E1204" s="157">
        <v>5</v>
      </c>
      <c r="F1204" s="158" t="s">
        <v>371</v>
      </c>
      <c r="G1204" s="159" t="s">
        <v>372</v>
      </c>
      <c r="H1204" s="160">
        <f t="shared" si="132"/>
        <v>55.2</v>
      </c>
      <c r="I1204" s="160">
        <f t="shared" si="132"/>
        <v>55.2</v>
      </c>
      <c r="J1204" s="80">
        <f>I1204/H1204*100</f>
        <v>100</v>
      </c>
    </row>
    <row r="1205" spans="1:10" ht="38.25">
      <c r="A1205" s="79"/>
      <c r="B1205" s="156" t="s">
        <v>643</v>
      </c>
      <c r="C1205" s="156">
        <v>231</v>
      </c>
      <c r="D1205" s="157">
        <v>6</v>
      </c>
      <c r="E1205" s="157">
        <v>5</v>
      </c>
      <c r="F1205" s="158" t="s">
        <v>644</v>
      </c>
      <c r="G1205" s="159" t="s">
        <v>372</v>
      </c>
      <c r="H1205" s="160">
        <f t="shared" si="132"/>
        <v>55.2</v>
      </c>
      <c r="I1205" s="160">
        <f t="shared" si="132"/>
        <v>55.2</v>
      </c>
      <c r="J1205" s="80"/>
    </row>
    <row r="1206" spans="1:10">
      <c r="A1206" s="79"/>
      <c r="B1206" s="156" t="s">
        <v>390</v>
      </c>
      <c r="C1206" s="156">
        <v>231</v>
      </c>
      <c r="D1206" s="157">
        <v>6</v>
      </c>
      <c r="E1206" s="157">
        <v>5</v>
      </c>
      <c r="F1206" s="158" t="s">
        <v>645</v>
      </c>
      <c r="G1206" s="159" t="s">
        <v>372</v>
      </c>
      <c r="H1206" s="160">
        <f t="shared" si="132"/>
        <v>55.2</v>
      </c>
      <c r="I1206" s="160">
        <f t="shared" si="132"/>
        <v>55.2</v>
      </c>
      <c r="J1206" s="80"/>
    </row>
    <row r="1207" spans="1:10">
      <c r="A1207" s="79"/>
      <c r="B1207" s="156" t="s">
        <v>390</v>
      </c>
      <c r="C1207" s="156">
        <v>231</v>
      </c>
      <c r="D1207" s="157">
        <v>6</v>
      </c>
      <c r="E1207" s="157">
        <v>5</v>
      </c>
      <c r="F1207" s="158" t="s">
        <v>646</v>
      </c>
      <c r="G1207" s="159" t="s">
        <v>372</v>
      </c>
      <c r="H1207" s="160">
        <f t="shared" si="132"/>
        <v>55.2</v>
      </c>
      <c r="I1207" s="160">
        <f t="shared" si="132"/>
        <v>55.2</v>
      </c>
      <c r="J1207" s="80"/>
    </row>
    <row r="1208" spans="1:10" ht="38.25">
      <c r="A1208" s="79"/>
      <c r="B1208" s="156" t="s">
        <v>75</v>
      </c>
      <c r="C1208" s="156">
        <v>231</v>
      </c>
      <c r="D1208" s="157">
        <v>6</v>
      </c>
      <c r="E1208" s="157">
        <v>5</v>
      </c>
      <c r="F1208" s="158" t="s">
        <v>646</v>
      </c>
      <c r="G1208" s="159" t="s">
        <v>44</v>
      </c>
      <c r="H1208" s="160">
        <f t="shared" si="132"/>
        <v>55.2</v>
      </c>
      <c r="I1208" s="160">
        <f t="shared" si="132"/>
        <v>55.2</v>
      </c>
      <c r="J1208" s="80"/>
    </row>
    <row r="1209" spans="1:10">
      <c r="A1209" s="79"/>
      <c r="B1209" s="156" t="s">
        <v>46</v>
      </c>
      <c r="C1209" s="156">
        <v>231</v>
      </c>
      <c r="D1209" s="157">
        <v>6</v>
      </c>
      <c r="E1209" s="157">
        <v>5</v>
      </c>
      <c r="F1209" s="158" t="s">
        <v>646</v>
      </c>
      <c r="G1209" s="159" t="s">
        <v>45</v>
      </c>
      <c r="H1209" s="160">
        <f t="shared" si="132"/>
        <v>55.2</v>
      </c>
      <c r="I1209" s="160">
        <f t="shared" si="132"/>
        <v>55.2</v>
      </c>
      <c r="J1209" s="80"/>
    </row>
    <row r="1210" spans="1:10" ht="25.5">
      <c r="A1210" s="79"/>
      <c r="B1210" s="156" t="s">
        <v>49</v>
      </c>
      <c r="C1210" s="156">
        <v>231</v>
      </c>
      <c r="D1210" s="157">
        <v>6</v>
      </c>
      <c r="E1210" s="157">
        <v>5</v>
      </c>
      <c r="F1210" s="158" t="s">
        <v>646</v>
      </c>
      <c r="G1210" s="159" t="s">
        <v>43</v>
      </c>
      <c r="H1210" s="160">
        <v>55.2</v>
      </c>
      <c r="I1210" s="160">
        <v>55.2</v>
      </c>
      <c r="J1210" s="80"/>
    </row>
    <row r="1211" spans="1:10">
      <c r="A1211" s="79"/>
      <c r="B1211" s="156" t="s">
        <v>25</v>
      </c>
      <c r="C1211" s="156">
        <v>231</v>
      </c>
      <c r="D1211" s="157">
        <v>7</v>
      </c>
      <c r="E1211" s="157">
        <v>0</v>
      </c>
      <c r="F1211" s="158" t="s">
        <v>371</v>
      </c>
      <c r="G1211" s="159" t="s">
        <v>372</v>
      </c>
      <c r="H1211" s="160">
        <f>H1212+H1256+H1321+H1357</f>
        <v>1260572.5999999999</v>
      </c>
      <c r="I1211" s="160">
        <f>I1212+I1256+I1321+I1357</f>
        <v>1246280.5000000002</v>
      </c>
      <c r="J1211" s="80">
        <f>I1211/H1211*100</f>
        <v>98.866221588506704</v>
      </c>
    </row>
    <row r="1212" spans="1:10">
      <c r="A1212" s="79"/>
      <c r="B1212" s="156" t="s">
        <v>128</v>
      </c>
      <c r="C1212" s="156">
        <v>231</v>
      </c>
      <c r="D1212" s="157">
        <v>7</v>
      </c>
      <c r="E1212" s="157">
        <v>1</v>
      </c>
      <c r="F1212" s="158" t="s">
        <v>371</v>
      </c>
      <c r="G1212" s="159" t="s">
        <v>372</v>
      </c>
      <c r="H1212" s="160">
        <f>H1213</f>
        <v>536803.9</v>
      </c>
      <c r="I1212" s="160">
        <f>I1213</f>
        <v>532282.9</v>
      </c>
      <c r="J1212" s="80">
        <f>I1212/H1212*100</f>
        <v>99.157793004111923</v>
      </c>
    </row>
    <row r="1213" spans="1:10" ht="25.5">
      <c r="A1213" s="79"/>
      <c r="B1213" s="156" t="s">
        <v>129</v>
      </c>
      <c r="C1213" s="156">
        <v>231</v>
      </c>
      <c r="D1213" s="157">
        <v>7</v>
      </c>
      <c r="E1213" s="157">
        <v>1</v>
      </c>
      <c r="F1213" s="158" t="s">
        <v>647</v>
      </c>
      <c r="G1213" s="159" t="s">
        <v>372</v>
      </c>
      <c r="H1213" s="160">
        <f>H1214+H1233+H1243</f>
        <v>536803.9</v>
      </c>
      <c r="I1213" s="160">
        <f>I1214+I1233+I1243</f>
        <v>532282.9</v>
      </c>
      <c r="J1213" s="80"/>
    </row>
    <row r="1214" spans="1:10">
      <c r="A1214" s="79"/>
      <c r="B1214" s="156" t="s">
        <v>832</v>
      </c>
      <c r="C1214" s="156">
        <v>231</v>
      </c>
      <c r="D1214" s="157">
        <v>7</v>
      </c>
      <c r="E1214" s="157">
        <v>1</v>
      </c>
      <c r="F1214" s="158" t="s">
        <v>833</v>
      </c>
      <c r="G1214" s="159" t="s">
        <v>372</v>
      </c>
      <c r="H1214" s="160">
        <f>H1215</f>
        <v>516238.7</v>
      </c>
      <c r="I1214" s="160">
        <f>I1215</f>
        <v>516236.5</v>
      </c>
      <c r="J1214" s="80"/>
    </row>
    <row r="1215" spans="1:10" ht="25.5">
      <c r="A1215" s="79"/>
      <c r="B1215" s="156" t="s">
        <v>834</v>
      </c>
      <c r="C1215" s="156">
        <v>231</v>
      </c>
      <c r="D1215" s="157">
        <v>7</v>
      </c>
      <c r="E1215" s="157">
        <v>1</v>
      </c>
      <c r="F1215" s="158" t="s">
        <v>835</v>
      </c>
      <c r="G1215" s="159" t="s">
        <v>372</v>
      </c>
      <c r="H1215" s="160">
        <f>H1216+H1221+H1225+H1229</f>
        <v>516238.7</v>
      </c>
      <c r="I1215" s="160">
        <f>I1216+I1221+I1225+I1229</f>
        <v>516236.5</v>
      </c>
      <c r="J1215" s="80"/>
    </row>
    <row r="1216" spans="1:10" ht="25.5">
      <c r="A1216" s="79"/>
      <c r="B1216" s="156" t="s">
        <v>440</v>
      </c>
      <c r="C1216" s="156">
        <v>231</v>
      </c>
      <c r="D1216" s="157">
        <v>7</v>
      </c>
      <c r="E1216" s="157">
        <v>1</v>
      </c>
      <c r="F1216" s="158" t="s">
        <v>836</v>
      </c>
      <c r="G1216" s="159" t="s">
        <v>372</v>
      </c>
      <c r="H1216" s="160">
        <f>H1217</f>
        <v>90579.5</v>
      </c>
      <c r="I1216" s="160">
        <f>I1217</f>
        <v>90577.3</v>
      </c>
      <c r="J1216" s="80"/>
    </row>
    <row r="1217" spans="1:10" ht="38.25">
      <c r="A1217" s="79"/>
      <c r="B1217" s="156" t="s">
        <v>75</v>
      </c>
      <c r="C1217" s="156">
        <v>231</v>
      </c>
      <c r="D1217" s="157">
        <v>7</v>
      </c>
      <c r="E1217" s="157">
        <v>1</v>
      </c>
      <c r="F1217" s="158" t="s">
        <v>836</v>
      </c>
      <c r="G1217" s="159" t="s">
        <v>44</v>
      </c>
      <c r="H1217" s="160">
        <f>H1218</f>
        <v>90579.5</v>
      </c>
      <c r="I1217" s="160">
        <f>I1218</f>
        <v>90577.3</v>
      </c>
      <c r="J1217" s="80"/>
    </row>
    <row r="1218" spans="1:10">
      <c r="A1218" s="79"/>
      <c r="B1218" s="156" t="s">
        <v>46</v>
      </c>
      <c r="C1218" s="156">
        <v>231</v>
      </c>
      <c r="D1218" s="157">
        <v>7</v>
      </c>
      <c r="E1218" s="157">
        <v>1</v>
      </c>
      <c r="F1218" s="158" t="s">
        <v>836</v>
      </c>
      <c r="G1218" s="159" t="s">
        <v>45</v>
      </c>
      <c r="H1218" s="160">
        <f>H1219+H1220</f>
        <v>90579.5</v>
      </c>
      <c r="I1218" s="160">
        <f>I1219+I1220</f>
        <v>90577.3</v>
      </c>
      <c r="J1218" s="80"/>
    </row>
    <row r="1219" spans="1:10" ht="63.75">
      <c r="A1219" s="79"/>
      <c r="B1219" s="156" t="s">
        <v>47</v>
      </c>
      <c r="C1219" s="156">
        <v>231</v>
      </c>
      <c r="D1219" s="157">
        <v>7</v>
      </c>
      <c r="E1219" s="157">
        <v>1</v>
      </c>
      <c r="F1219" s="158" t="s">
        <v>836</v>
      </c>
      <c r="G1219" s="159" t="s">
        <v>48</v>
      </c>
      <c r="H1219" s="160">
        <v>90473.600000000006</v>
      </c>
      <c r="I1219" s="160">
        <v>90473.600000000006</v>
      </c>
      <c r="J1219" s="80"/>
    </row>
    <row r="1220" spans="1:10" ht="25.5">
      <c r="A1220" s="79"/>
      <c r="B1220" s="156" t="s">
        <v>49</v>
      </c>
      <c r="C1220" s="156">
        <v>231</v>
      </c>
      <c r="D1220" s="157">
        <v>7</v>
      </c>
      <c r="E1220" s="157">
        <v>1</v>
      </c>
      <c r="F1220" s="158" t="s">
        <v>836</v>
      </c>
      <c r="G1220" s="159" t="s">
        <v>43</v>
      </c>
      <c r="H1220" s="160">
        <v>105.9</v>
      </c>
      <c r="I1220" s="160">
        <v>103.7</v>
      </c>
      <c r="J1220" s="80"/>
    </row>
    <row r="1221" spans="1:10">
      <c r="A1221" s="79"/>
      <c r="B1221" s="156" t="s">
        <v>390</v>
      </c>
      <c r="C1221" s="156">
        <v>231</v>
      </c>
      <c r="D1221" s="157">
        <v>7</v>
      </c>
      <c r="E1221" s="157">
        <v>1</v>
      </c>
      <c r="F1221" s="158" t="s">
        <v>837</v>
      </c>
      <c r="G1221" s="159" t="s">
        <v>372</v>
      </c>
      <c r="H1221" s="160">
        <f t="shared" ref="H1221:I1223" si="133">H1222</f>
        <v>100</v>
      </c>
      <c r="I1221" s="160">
        <f t="shared" si="133"/>
        <v>100</v>
      </c>
      <c r="J1221" s="80"/>
    </row>
    <row r="1222" spans="1:10" ht="38.25">
      <c r="A1222" s="79"/>
      <c r="B1222" s="156" t="s">
        <v>75</v>
      </c>
      <c r="C1222" s="156">
        <v>231</v>
      </c>
      <c r="D1222" s="157">
        <v>7</v>
      </c>
      <c r="E1222" s="157">
        <v>1</v>
      </c>
      <c r="F1222" s="158" t="s">
        <v>837</v>
      </c>
      <c r="G1222" s="159" t="s">
        <v>44</v>
      </c>
      <c r="H1222" s="160">
        <f t="shared" si="133"/>
        <v>100</v>
      </c>
      <c r="I1222" s="160">
        <f t="shared" si="133"/>
        <v>100</v>
      </c>
      <c r="J1222" s="80"/>
    </row>
    <row r="1223" spans="1:10">
      <c r="A1223" s="79"/>
      <c r="B1223" s="156" t="s">
        <v>46</v>
      </c>
      <c r="C1223" s="156">
        <v>231</v>
      </c>
      <c r="D1223" s="157">
        <v>7</v>
      </c>
      <c r="E1223" s="157">
        <v>1</v>
      </c>
      <c r="F1223" s="158" t="s">
        <v>837</v>
      </c>
      <c r="G1223" s="159" t="s">
        <v>45</v>
      </c>
      <c r="H1223" s="160">
        <f t="shared" si="133"/>
        <v>100</v>
      </c>
      <c r="I1223" s="160">
        <f t="shared" si="133"/>
        <v>100</v>
      </c>
      <c r="J1223" s="80"/>
    </row>
    <row r="1224" spans="1:10" ht="25.5">
      <c r="A1224" s="79"/>
      <c r="B1224" s="156" t="s">
        <v>49</v>
      </c>
      <c r="C1224" s="156">
        <v>231</v>
      </c>
      <c r="D1224" s="157">
        <v>7</v>
      </c>
      <c r="E1224" s="157">
        <v>1</v>
      </c>
      <c r="F1224" s="158" t="s">
        <v>837</v>
      </c>
      <c r="G1224" s="159" t="s">
        <v>43</v>
      </c>
      <c r="H1224" s="160">
        <v>100</v>
      </c>
      <c r="I1224" s="160">
        <v>100</v>
      </c>
      <c r="J1224" s="80"/>
    </row>
    <row r="1225" spans="1:10" ht="102">
      <c r="A1225" s="79"/>
      <c r="B1225" s="156" t="s">
        <v>838</v>
      </c>
      <c r="C1225" s="156">
        <v>231</v>
      </c>
      <c r="D1225" s="157">
        <v>7</v>
      </c>
      <c r="E1225" s="157">
        <v>1</v>
      </c>
      <c r="F1225" s="158" t="s">
        <v>839</v>
      </c>
      <c r="G1225" s="159" t="s">
        <v>372</v>
      </c>
      <c r="H1225" s="160">
        <f t="shared" ref="H1225:I1227" si="134">H1226</f>
        <v>425309.2</v>
      </c>
      <c r="I1225" s="160">
        <f t="shared" si="134"/>
        <v>425309.2</v>
      </c>
      <c r="J1225" s="80"/>
    </row>
    <row r="1226" spans="1:10" ht="38.25">
      <c r="A1226" s="79"/>
      <c r="B1226" s="156" t="s">
        <v>75</v>
      </c>
      <c r="C1226" s="156">
        <v>231</v>
      </c>
      <c r="D1226" s="157">
        <v>7</v>
      </c>
      <c r="E1226" s="157">
        <v>1</v>
      </c>
      <c r="F1226" s="158" t="s">
        <v>839</v>
      </c>
      <c r="G1226" s="159" t="s">
        <v>44</v>
      </c>
      <c r="H1226" s="160">
        <f t="shared" si="134"/>
        <v>425309.2</v>
      </c>
      <c r="I1226" s="160">
        <f t="shared" si="134"/>
        <v>425309.2</v>
      </c>
      <c r="J1226" s="80"/>
    </row>
    <row r="1227" spans="1:10">
      <c r="A1227" s="79"/>
      <c r="B1227" s="156" t="s">
        <v>46</v>
      </c>
      <c r="C1227" s="156">
        <v>231</v>
      </c>
      <c r="D1227" s="157">
        <v>7</v>
      </c>
      <c r="E1227" s="157">
        <v>1</v>
      </c>
      <c r="F1227" s="158" t="s">
        <v>839</v>
      </c>
      <c r="G1227" s="159" t="s">
        <v>45</v>
      </c>
      <c r="H1227" s="160">
        <f t="shared" si="134"/>
        <v>425309.2</v>
      </c>
      <c r="I1227" s="160">
        <f t="shared" si="134"/>
        <v>425309.2</v>
      </c>
      <c r="J1227" s="80"/>
    </row>
    <row r="1228" spans="1:10" ht="63.75">
      <c r="A1228" s="79"/>
      <c r="B1228" s="156" t="s">
        <v>47</v>
      </c>
      <c r="C1228" s="156">
        <v>231</v>
      </c>
      <c r="D1228" s="157">
        <v>7</v>
      </c>
      <c r="E1228" s="157">
        <v>1</v>
      </c>
      <c r="F1228" s="158" t="s">
        <v>839</v>
      </c>
      <c r="G1228" s="159" t="s">
        <v>48</v>
      </c>
      <c r="H1228" s="160">
        <v>425309.2</v>
      </c>
      <c r="I1228" s="160">
        <v>425309.2</v>
      </c>
      <c r="J1228" s="80"/>
    </row>
    <row r="1229" spans="1:10" ht="63.75">
      <c r="A1229" s="79"/>
      <c r="B1229" s="156" t="s">
        <v>840</v>
      </c>
      <c r="C1229" s="156">
        <v>231</v>
      </c>
      <c r="D1229" s="157">
        <v>7</v>
      </c>
      <c r="E1229" s="157">
        <v>1</v>
      </c>
      <c r="F1229" s="158" t="s">
        <v>841</v>
      </c>
      <c r="G1229" s="159" t="s">
        <v>372</v>
      </c>
      <c r="H1229" s="160">
        <f t="shared" ref="H1229:I1231" si="135">H1230</f>
        <v>250</v>
      </c>
      <c r="I1229" s="160">
        <f t="shared" si="135"/>
        <v>250</v>
      </c>
      <c r="J1229" s="80"/>
    </row>
    <row r="1230" spans="1:10" ht="38.25">
      <c r="A1230" s="79"/>
      <c r="B1230" s="156" t="s">
        <v>75</v>
      </c>
      <c r="C1230" s="156">
        <v>231</v>
      </c>
      <c r="D1230" s="157">
        <v>7</v>
      </c>
      <c r="E1230" s="157">
        <v>1</v>
      </c>
      <c r="F1230" s="158" t="s">
        <v>841</v>
      </c>
      <c r="G1230" s="159" t="s">
        <v>44</v>
      </c>
      <c r="H1230" s="160">
        <f t="shared" si="135"/>
        <v>250</v>
      </c>
      <c r="I1230" s="160">
        <f t="shared" si="135"/>
        <v>250</v>
      </c>
      <c r="J1230" s="80"/>
    </row>
    <row r="1231" spans="1:10">
      <c r="A1231" s="79"/>
      <c r="B1231" s="156" t="s">
        <v>46</v>
      </c>
      <c r="C1231" s="156">
        <v>231</v>
      </c>
      <c r="D1231" s="157">
        <v>7</v>
      </c>
      <c r="E1231" s="157">
        <v>1</v>
      </c>
      <c r="F1231" s="158" t="s">
        <v>841</v>
      </c>
      <c r="G1231" s="159" t="s">
        <v>45</v>
      </c>
      <c r="H1231" s="160">
        <f t="shared" si="135"/>
        <v>250</v>
      </c>
      <c r="I1231" s="160">
        <f t="shared" si="135"/>
        <v>250</v>
      </c>
      <c r="J1231" s="80"/>
    </row>
    <row r="1232" spans="1:10" ht="63.75">
      <c r="A1232" s="79"/>
      <c r="B1232" s="156" t="s">
        <v>47</v>
      </c>
      <c r="C1232" s="156">
        <v>231</v>
      </c>
      <c r="D1232" s="157">
        <v>7</v>
      </c>
      <c r="E1232" s="157">
        <v>1</v>
      </c>
      <c r="F1232" s="158" t="s">
        <v>841</v>
      </c>
      <c r="G1232" s="159" t="s">
        <v>48</v>
      </c>
      <c r="H1232" s="160">
        <v>250</v>
      </c>
      <c r="I1232" s="160">
        <v>250</v>
      </c>
      <c r="J1232" s="80"/>
    </row>
    <row r="1233" spans="1:10" ht="25.5">
      <c r="A1233" s="79"/>
      <c r="B1233" s="156" t="s">
        <v>842</v>
      </c>
      <c r="C1233" s="156">
        <v>231</v>
      </c>
      <c r="D1233" s="157">
        <v>7</v>
      </c>
      <c r="E1233" s="157">
        <v>1</v>
      </c>
      <c r="F1233" s="158" t="s">
        <v>843</v>
      </c>
      <c r="G1233" s="159" t="s">
        <v>372</v>
      </c>
      <c r="H1233" s="160">
        <f>H1234</f>
        <v>78.2</v>
      </c>
      <c r="I1233" s="160">
        <f>I1234</f>
        <v>78.2</v>
      </c>
      <c r="J1233" s="80"/>
    </row>
    <row r="1234" spans="1:10">
      <c r="A1234" s="79"/>
      <c r="B1234" s="156" t="s">
        <v>844</v>
      </c>
      <c r="C1234" s="156">
        <v>231</v>
      </c>
      <c r="D1234" s="157">
        <v>7</v>
      </c>
      <c r="E1234" s="157">
        <v>1</v>
      </c>
      <c r="F1234" s="158" t="s">
        <v>845</v>
      </c>
      <c r="G1234" s="159" t="s">
        <v>372</v>
      </c>
      <c r="H1234" s="160">
        <f>H1235+H1239</f>
        <v>78.2</v>
      </c>
      <c r="I1234" s="160">
        <f>I1235+I1239</f>
        <v>78.2</v>
      </c>
      <c r="J1234" s="80"/>
    </row>
    <row r="1235" spans="1:10">
      <c r="A1235" s="79"/>
      <c r="B1235" s="156" t="s">
        <v>390</v>
      </c>
      <c r="C1235" s="156">
        <v>231</v>
      </c>
      <c r="D1235" s="157">
        <v>7</v>
      </c>
      <c r="E1235" s="157">
        <v>1</v>
      </c>
      <c r="F1235" s="158" t="s">
        <v>846</v>
      </c>
      <c r="G1235" s="159" t="s">
        <v>372</v>
      </c>
      <c r="H1235" s="160">
        <f t="shared" ref="H1235:I1237" si="136">H1236</f>
        <v>28.2</v>
      </c>
      <c r="I1235" s="160">
        <f t="shared" si="136"/>
        <v>28.2</v>
      </c>
      <c r="J1235" s="80"/>
    </row>
    <row r="1236" spans="1:10" ht="38.25">
      <c r="A1236" s="79"/>
      <c r="B1236" s="156" t="s">
        <v>75</v>
      </c>
      <c r="C1236" s="156">
        <v>231</v>
      </c>
      <c r="D1236" s="157">
        <v>7</v>
      </c>
      <c r="E1236" s="157">
        <v>1</v>
      </c>
      <c r="F1236" s="158" t="s">
        <v>846</v>
      </c>
      <c r="G1236" s="159" t="s">
        <v>44</v>
      </c>
      <c r="H1236" s="160">
        <f t="shared" si="136"/>
        <v>28.2</v>
      </c>
      <c r="I1236" s="160">
        <f t="shared" si="136"/>
        <v>28.2</v>
      </c>
      <c r="J1236" s="80"/>
    </row>
    <row r="1237" spans="1:10">
      <c r="A1237" s="79"/>
      <c r="B1237" s="156" t="s">
        <v>46</v>
      </c>
      <c r="C1237" s="156">
        <v>231</v>
      </c>
      <c r="D1237" s="157">
        <v>7</v>
      </c>
      <c r="E1237" s="157">
        <v>1</v>
      </c>
      <c r="F1237" s="158" t="s">
        <v>846</v>
      </c>
      <c r="G1237" s="159" t="s">
        <v>45</v>
      </c>
      <c r="H1237" s="160">
        <f t="shared" si="136"/>
        <v>28.2</v>
      </c>
      <c r="I1237" s="160">
        <f t="shared" si="136"/>
        <v>28.2</v>
      </c>
      <c r="J1237" s="80"/>
    </row>
    <row r="1238" spans="1:10" ht="25.5">
      <c r="A1238" s="79"/>
      <c r="B1238" s="156" t="s">
        <v>49</v>
      </c>
      <c r="C1238" s="156">
        <v>231</v>
      </c>
      <c r="D1238" s="157">
        <v>7</v>
      </c>
      <c r="E1238" s="157">
        <v>1</v>
      </c>
      <c r="F1238" s="158" t="s">
        <v>846</v>
      </c>
      <c r="G1238" s="159" t="s">
        <v>43</v>
      </c>
      <c r="H1238" s="160">
        <v>28.2</v>
      </c>
      <c r="I1238" s="160">
        <v>28.2</v>
      </c>
      <c r="J1238" s="80"/>
    </row>
    <row r="1239" spans="1:10" ht="63.75">
      <c r="A1239" s="79"/>
      <c r="B1239" s="156" t="s">
        <v>840</v>
      </c>
      <c r="C1239" s="156">
        <v>231</v>
      </c>
      <c r="D1239" s="157">
        <v>7</v>
      </c>
      <c r="E1239" s="157">
        <v>1</v>
      </c>
      <c r="F1239" s="158" t="s">
        <v>847</v>
      </c>
      <c r="G1239" s="159" t="s">
        <v>372</v>
      </c>
      <c r="H1239" s="160">
        <f t="shared" ref="H1239:I1241" si="137">H1240</f>
        <v>50</v>
      </c>
      <c r="I1239" s="160">
        <f t="shared" si="137"/>
        <v>50</v>
      </c>
      <c r="J1239" s="80"/>
    </row>
    <row r="1240" spans="1:10" ht="38.25">
      <c r="A1240" s="79"/>
      <c r="B1240" s="156" t="s">
        <v>75</v>
      </c>
      <c r="C1240" s="156">
        <v>231</v>
      </c>
      <c r="D1240" s="157">
        <v>7</v>
      </c>
      <c r="E1240" s="157">
        <v>1</v>
      </c>
      <c r="F1240" s="158" t="s">
        <v>847</v>
      </c>
      <c r="G1240" s="159" t="s">
        <v>44</v>
      </c>
      <c r="H1240" s="160">
        <f t="shared" si="137"/>
        <v>50</v>
      </c>
      <c r="I1240" s="160">
        <f t="shared" si="137"/>
        <v>50</v>
      </c>
      <c r="J1240" s="80"/>
    </row>
    <row r="1241" spans="1:10">
      <c r="A1241" s="79"/>
      <c r="B1241" s="156" t="s">
        <v>46</v>
      </c>
      <c r="C1241" s="156">
        <v>231</v>
      </c>
      <c r="D1241" s="157">
        <v>7</v>
      </c>
      <c r="E1241" s="157">
        <v>1</v>
      </c>
      <c r="F1241" s="158" t="s">
        <v>847</v>
      </c>
      <c r="G1241" s="159" t="s">
        <v>45</v>
      </c>
      <c r="H1241" s="160">
        <f t="shared" si="137"/>
        <v>50</v>
      </c>
      <c r="I1241" s="160">
        <f t="shared" si="137"/>
        <v>50</v>
      </c>
      <c r="J1241" s="80"/>
    </row>
    <row r="1242" spans="1:10" ht="63.75">
      <c r="A1242" s="79"/>
      <c r="B1242" s="156" t="s">
        <v>47</v>
      </c>
      <c r="C1242" s="156">
        <v>231</v>
      </c>
      <c r="D1242" s="157">
        <v>7</v>
      </c>
      <c r="E1242" s="157">
        <v>1</v>
      </c>
      <c r="F1242" s="158" t="s">
        <v>847</v>
      </c>
      <c r="G1242" s="159" t="s">
        <v>48</v>
      </c>
      <c r="H1242" s="160">
        <v>50</v>
      </c>
      <c r="I1242" s="160">
        <v>50</v>
      </c>
      <c r="J1242" s="80"/>
    </row>
    <row r="1243" spans="1:10" ht="25.5">
      <c r="A1243" s="79"/>
      <c r="B1243" s="156" t="s">
        <v>648</v>
      </c>
      <c r="C1243" s="156">
        <v>231</v>
      </c>
      <c r="D1243" s="157">
        <v>7</v>
      </c>
      <c r="E1243" s="157">
        <v>1</v>
      </c>
      <c r="F1243" s="158" t="s">
        <v>649</v>
      </c>
      <c r="G1243" s="159" t="s">
        <v>372</v>
      </c>
      <c r="H1243" s="160">
        <f>H1244</f>
        <v>20487</v>
      </c>
      <c r="I1243" s="160">
        <f>I1244</f>
        <v>15968.2</v>
      </c>
      <c r="J1243" s="80"/>
    </row>
    <row r="1244" spans="1:10">
      <c r="A1244" s="79"/>
      <c r="B1244" s="156" t="s">
        <v>390</v>
      </c>
      <c r="C1244" s="156">
        <v>231</v>
      </c>
      <c r="D1244" s="157">
        <v>7</v>
      </c>
      <c r="E1244" s="157">
        <v>1</v>
      </c>
      <c r="F1244" s="158" t="s">
        <v>650</v>
      </c>
      <c r="G1244" s="159" t="s">
        <v>372</v>
      </c>
      <c r="H1244" s="160">
        <f>H1245+H1252</f>
        <v>20487</v>
      </c>
      <c r="I1244" s="160">
        <f>I1245+I1252</f>
        <v>15968.2</v>
      </c>
      <c r="J1244" s="80"/>
    </row>
    <row r="1245" spans="1:10">
      <c r="A1245" s="79"/>
      <c r="B1245" s="156" t="s">
        <v>390</v>
      </c>
      <c r="C1245" s="156">
        <v>231</v>
      </c>
      <c r="D1245" s="157">
        <v>7</v>
      </c>
      <c r="E1245" s="157">
        <v>1</v>
      </c>
      <c r="F1245" s="158" t="s">
        <v>651</v>
      </c>
      <c r="G1245" s="159" t="s">
        <v>372</v>
      </c>
      <c r="H1245" s="160">
        <f>H1246+H1249</f>
        <v>19337</v>
      </c>
      <c r="I1245" s="160">
        <f>I1246+I1249</f>
        <v>14818.2</v>
      </c>
      <c r="J1245" s="80"/>
    </row>
    <row r="1246" spans="1:10" ht="25.5">
      <c r="A1246" s="79"/>
      <c r="B1246" s="156" t="s">
        <v>394</v>
      </c>
      <c r="C1246" s="156">
        <v>231</v>
      </c>
      <c r="D1246" s="157">
        <v>7</v>
      </c>
      <c r="E1246" s="157">
        <v>1</v>
      </c>
      <c r="F1246" s="158" t="s">
        <v>651</v>
      </c>
      <c r="G1246" s="159" t="s">
        <v>52</v>
      </c>
      <c r="H1246" s="160">
        <f>H1247</f>
        <v>2960</v>
      </c>
      <c r="I1246" s="160">
        <f>I1247</f>
        <v>0</v>
      </c>
      <c r="J1246" s="80"/>
    </row>
    <row r="1247" spans="1:10" ht="38.25">
      <c r="A1247" s="79"/>
      <c r="B1247" s="156" t="s">
        <v>91</v>
      </c>
      <c r="C1247" s="156">
        <v>231</v>
      </c>
      <c r="D1247" s="157">
        <v>7</v>
      </c>
      <c r="E1247" s="157">
        <v>1</v>
      </c>
      <c r="F1247" s="158" t="s">
        <v>651</v>
      </c>
      <c r="G1247" s="159" t="s">
        <v>53</v>
      </c>
      <c r="H1247" s="160">
        <f>H1248</f>
        <v>2960</v>
      </c>
      <c r="I1247" s="160">
        <f>I1248</f>
        <v>0</v>
      </c>
      <c r="J1247" s="80"/>
    </row>
    <row r="1248" spans="1:10" ht="38.25">
      <c r="A1248" s="79"/>
      <c r="B1248" s="156" t="s">
        <v>396</v>
      </c>
      <c r="C1248" s="156">
        <v>231</v>
      </c>
      <c r="D1248" s="157">
        <v>7</v>
      </c>
      <c r="E1248" s="157">
        <v>1</v>
      </c>
      <c r="F1248" s="158" t="s">
        <v>651</v>
      </c>
      <c r="G1248" s="159" t="s">
        <v>54</v>
      </c>
      <c r="H1248" s="160">
        <v>2960</v>
      </c>
      <c r="I1248" s="160">
        <v>0</v>
      </c>
      <c r="J1248" s="80"/>
    </row>
    <row r="1249" spans="1:10" ht="38.25">
      <c r="A1249" s="79"/>
      <c r="B1249" s="156" t="s">
        <v>75</v>
      </c>
      <c r="C1249" s="156">
        <v>231</v>
      </c>
      <c r="D1249" s="157">
        <v>7</v>
      </c>
      <c r="E1249" s="157">
        <v>1</v>
      </c>
      <c r="F1249" s="158" t="s">
        <v>651</v>
      </c>
      <c r="G1249" s="159" t="s">
        <v>44</v>
      </c>
      <c r="H1249" s="160">
        <f>H1250</f>
        <v>16377</v>
      </c>
      <c r="I1249" s="160">
        <f>I1250</f>
        <v>14818.2</v>
      </c>
      <c r="J1249" s="80"/>
    </row>
    <row r="1250" spans="1:10">
      <c r="A1250" s="79"/>
      <c r="B1250" s="156" t="s">
        <v>46</v>
      </c>
      <c r="C1250" s="156">
        <v>231</v>
      </c>
      <c r="D1250" s="157">
        <v>7</v>
      </c>
      <c r="E1250" s="157">
        <v>1</v>
      </c>
      <c r="F1250" s="158" t="s">
        <v>651</v>
      </c>
      <c r="G1250" s="159" t="s">
        <v>45</v>
      </c>
      <c r="H1250" s="160">
        <f>H1251</f>
        <v>16377</v>
      </c>
      <c r="I1250" s="160">
        <f>I1251</f>
        <v>14818.2</v>
      </c>
      <c r="J1250" s="80"/>
    </row>
    <row r="1251" spans="1:10" ht="25.5">
      <c r="A1251" s="79"/>
      <c r="B1251" s="156" t="s">
        <v>49</v>
      </c>
      <c r="C1251" s="156">
        <v>231</v>
      </c>
      <c r="D1251" s="157">
        <v>7</v>
      </c>
      <c r="E1251" s="157">
        <v>1</v>
      </c>
      <c r="F1251" s="158" t="s">
        <v>651</v>
      </c>
      <c r="G1251" s="159" t="s">
        <v>43</v>
      </c>
      <c r="H1251" s="160">
        <v>16377</v>
      </c>
      <c r="I1251" s="160">
        <v>14818.2</v>
      </c>
      <c r="J1251" s="80"/>
    </row>
    <row r="1252" spans="1:10" ht="38.25">
      <c r="A1252" s="79"/>
      <c r="B1252" s="156" t="s">
        <v>661</v>
      </c>
      <c r="C1252" s="156">
        <v>231</v>
      </c>
      <c r="D1252" s="157">
        <v>7</v>
      </c>
      <c r="E1252" s="157">
        <v>1</v>
      </c>
      <c r="F1252" s="158" t="s">
        <v>848</v>
      </c>
      <c r="G1252" s="159" t="s">
        <v>372</v>
      </c>
      <c r="H1252" s="160">
        <f t="shared" ref="H1252:I1254" si="138">H1253</f>
        <v>1150</v>
      </c>
      <c r="I1252" s="160">
        <f t="shared" si="138"/>
        <v>1150</v>
      </c>
      <c r="J1252" s="80"/>
    </row>
    <row r="1253" spans="1:10" ht="38.25">
      <c r="A1253" s="79"/>
      <c r="B1253" s="156" t="s">
        <v>75</v>
      </c>
      <c r="C1253" s="156">
        <v>231</v>
      </c>
      <c r="D1253" s="157">
        <v>7</v>
      </c>
      <c r="E1253" s="157">
        <v>1</v>
      </c>
      <c r="F1253" s="158" t="s">
        <v>848</v>
      </c>
      <c r="G1253" s="159" t="s">
        <v>44</v>
      </c>
      <c r="H1253" s="160">
        <f t="shared" si="138"/>
        <v>1150</v>
      </c>
      <c r="I1253" s="160">
        <f t="shared" si="138"/>
        <v>1150</v>
      </c>
      <c r="J1253" s="80"/>
    </row>
    <row r="1254" spans="1:10">
      <c r="A1254" s="79"/>
      <c r="B1254" s="156" t="s">
        <v>46</v>
      </c>
      <c r="C1254" s="156">
        <v>231</v>
      </c>
      <c r="D1254" s="157">
        <v>7</v>
      </c>
      <c r="E1254" s="157">
        <v>1</v>
      </c>
      <c r="F1254" s="158" t="s">
        <v>848</v>
      </c>
      <c r="G1254" s="159" t="s">
        <v>45</v>
      </c>
      <c r="H1254" s="160">
        <f t="shared" si="138"/>
        <v>1150</v>
      </c>
      <c r="I1254" s="160">
        <f t="shared" si="138"/>
        <v>1150</v>
      </c>
      <c r="J1254" s="80"/>
    </row>
    <row r="1255" spans="1:10" ht="25.5">
      <c r="A1255" s="79"/>
      <c r="B1255" s="156" t="s">
        <v>49</v>
      </c>
      <c r="C1255" s="156">
        <v>231</v>
      </c>
      <c r="D1255" s="157">
        <v>7</v>
      </c>
      <c r="E1255" s="157">
        <v>1</v>
      </c>
      <c r="F1255" s="158" t="s">
        <v>848</v>
      </c>
      <c r="G1255" s="159" t="s">
        <v>43</v>
      </c>
      <c r="H1255" s="160">
        <v>1150</v>
      </c>
      <c r="I1255" s="160">
        <v>1150</v>
      </c>
      <c r="J1255" s="80"/>
    </row>
    <row r="1256" spans="1:10">
      <c r="A1256" s="79"/>
      <c r="B1256" s="156" t="s">
        <v>26</v>
      </c>
      <c r="C1256" s="156">
        <v>231</v>
      </c>
      <c r="D1256" s="157">
        <v>7</v>
      </c>
      <c r="E1256" s="157">
        <v>2</v>
      </c>
      <c r="F1256" s="158" t="s">
        <v>371</v>
      </c>
      <c r="G1256" s="159" t="s">
        <v>372</v>
      </c>
      <c r="H1256" s="160">
        <f>H1257+H1315</f>
        <v>662713.89999999991</v>
      </c>
      <c r="I1256" s="160">
        <f>I1257+I1315</f>
        <v>652987.69999999995</v>
      </c>
      <c r="J1256" s="80">
        <f>I1256/H1256*100</f>
        <v>98.532368190858833</v>
      </c>
    </row>
    <row r="1257" spans="1:10" ht="25.5">
      <c r="A1257" s="79"/>
      <c r="B1257" s="156" t="s">
        <v>129</v>
      </c>
      <c r="C1257" s="156">
        <v>231</v>
      </c>
      <c r="D1257" s="157">
        <v>7</v>
      </c>
      <c r="E1257" s="157">
        <v>2</v>
      </c>
      <c r="F1257" s="158" t="s">
        <v>647</v>
      </c>
      <c r="G1257" s="159" t="s">
        <v>372</v>
      </c>
      <c r="H1257" s="160">
        <f>H1258+H1284+H1290</f>
        <v>662413.89999999991</v>
      </c>
      <c r="I1257" s="160">
        <f>I1258+I1284+I1290</f>
        <v>652687.69999999995</v>
      </c>
      <c r="J1257" s="80"/>
    </row>
    <row r="1258" spans="1:10">
      <c r="A1258" s="79"/>
      <c r="B1258" s="156" t="s">
        <v>832</v>
      </c>
      <c r="C1258" s="156">
        <v>231</v>
      </c>
      <c r="D1258" s="157">
        <v>7</v>
      </c>
      <c r="E1258" s="157">
        <v>2</v>
      </c>
      <c r="F1258" s="158" t="s">
        <v>833</v>
      </c>
      <c r="G1258" s="159" t="s">
        <v>372</v>
      </c>
      <c r="H1258" s="160">
        <f>H1259</f>
        <v>591824.39999999991</v>
      </c>
      <c r="I1258" s="160">
        <f>I1259</f>
        <v>591710.4</v>
      </c>
      <c r="J1258" s="80"/>
    </row>
    <row r="1259" spans="1:10" ht="25.5">
      <c r="A1259" s="79"/>
      <c r="B1259" s="156" t="s">
        <v>849</v>
      </c>
      <c r="C1259" s="156">
        <v>231</v>
      </c>
      <c r="D1259" s="157">
        <v>7</v>
      </c>
      <c r="E1259" s="157">
        <v>2</v>
      </c>
      <c r="F1259" s="158" t="s">
        <v>850</v>
      </c>
      <c r="G1259" s="159" t="s">
        <v>372</v>
      </c>
      <c r="H1259" s="160">
        <f>H1260+H1264+H1268+H1272+H1276+H1280</f>
        <v>591824.39999999991</v>
      </c>
      <c r="I1259" s="160">
        <f>I1260+I1264+I1268+I1272+I1276+I1280</f>
        <v>591710.4</v>
      </c>
      <c r="J1259" s="80"/>
    </row>
    <row r="1260" spans="1:10" ht="25.5">
      <c r="A1260" s="79"/>
      <c r="B1260" s="156" t="s">
        <v>440</v>
      </c>
      <c r="C1260" s="156">
        <v>231</v>
      </c>
      <c r="D1260" s="157">
        <v>7</v>
      </c>
      <c r="E1260" s="157">
        <v>2</v>
      </c>
      <c r="F1260" s="158" t="s">
        <v>851</v>
      </c>
      <c r="G1260" s="159" t="s">
        <v>372</v>
      </c>
      <c r="H1260" s="160">
        <f t="shared" ref="H1260:I1262" si="139">H1261</f>
        <v>102187.4</v>
      </c>
      <c r="I1260" s="160">
        <f t="shared" si="139"/>
        <v>102187.4</v>
      </c>
      <c r="J1260" s="80"/>
    </row>
    <row r="1261" spans="1:10" ht="38.25">
      <c r="A1261" s="79"/>
      <c r="B1261" s="156" t="s">
        <v>75</v>
      </c>
      <c r="C1261" s="156">
        <v>231</v>
      </c>
      <c r="D1261" s="157">
        <v>7</v>
      </c>
      <c r="E1261" s="157">
        <v>2</v>
      </c>
      <c r="F1261" s="158" t="s">
        <v>851</v>
      </c>
      <c r="G1261" s="159" t="s">
        <v>44</v>
      </c>
      <c r="H1261" s="160">
        <f t="shared" si="139"/>
        <v>102187.4</v>
      </c>
      <c r="I1261" s="160">
        <f t="shared" si="139"/>
        <v>102187.4</v>
      </c>
      <c r="J1261" s="80"/>
    </row>
    <row r="1262" spans="1:10">
      <c r="A1262" s="79"/>
      <c r="B1262" s="156" t="s">
        <v>46</v>
      </c>
      <c r="C1262" s="156">
        <v>231</v>
      </c>
      <c r="D1262" s="157">
        <v>7</v>
      </c>
      <c r="E1262" s="157">
        <v>2</v>
      </c>
      <c r="F1262" s="158" t="s">
        <v>851</v>
      </c>
      <c r="G1262" s="159" t="s">
        <v>45</v>
      </c>
      <c r="H1262" s="160">
        <f t="shared" si="139"/>
        <v>102187.4</v>
      </c>
      <c r="I1262" s="160">
        <f t="shared" si="139"/>
        <v>102187.4</v>
      </c>
      <c r="J1262" s="80"/>
    </row>
    <row r="1263" spans="1:10" ht="63.75">
      <c r="A1263" s="79"/>
      <c r="B1263" s="156" t="s">
        <v>47</v>
      </c>
      <c r="C1263" s="156">
        <v>231</v>
      </c>
      <c r="D1263" s="157">
        <v>7</v>
      </c>
      <c r="E1263" s="157">
        <v>2</v>
      </c>
      <c r="F1263" s="158" t="s">
        <v>851</v>
      </c>
      <c r="G1263" s="159" t="s">
        <v>48</v>
      </c>
      <c r="H1263" s="160">
        <v>102187.4</v>
      </c>
      <c r="I1263" s="160">
        <v>102187.4</v>
      </c>
      <c r="J1263" s="80"/>
    </row>
    <row r="1264" spans="1:10">
      <c r="A1264" s="79"/>
      <c r="B1264" s="156" t="s">
        <v>390</v>
      </c>
      <c r="C1264" s="156">
        <v>231</v>
      </c>
      <c r="D1264" s="157">
        <v>7</v>
      </c>
      <c r="E1264" s="157">
        <v>2</v>
      </c>
      <c r="F1264" s="158" t="s">
        <v>852</v>
      </c>
      <c r="G1264" s="159" t="s">
        <v>372</v>
      </c>
      <c r="H1264" s="160">
        <f t="shared" ref="H1264:I1266" si="140">H1265</f>
        <v>1586.5</v>
      </c>
      <c r="I1264" s="160">
        <f t="shared" si="140"/>
        <v>1586.5</v>
      </c>
      <c r="J1264" s="80"/>
    </row>
    <row r="1265" spans="1:10" ht="38.25">
      <c r="A1265" s="79"/>
      <c r="B1265" s="156" t="s">
        <v>75</v>
      </c>
      <c r="C1265" s="156">
        <v>231</v>
      </c>
      <c r="D1265" s="157">
        <v>7</v>
      </c>
      <c r="E1265" s="157">
        <v>2</v>
      </c>
      <c r="F1265" s="158" t="s">
        <v>852</v>
      </c>
      <c r="G1265" s="159" t="s">
        <v>44</v>
      </c>
      <c r="H1265" s="160">
        <f t="shared" si="140"/>
        <v>1586.5</v>
      </c>
      <c r="I1265" s="160">
        <f t="shared" si="140"/>
        <v>1586.5</v>
      </c>
      <c r="J1265" s="80"/>
    </row>
    <row r="1266" spans="1:10">
      <c r="A1266" s="79"/>
      <c r="B1266" s="156" t="s">
        <v>46</v>
      </c>
      <c r="C1266" s="156">
        <v>231</v>
      </c>
      <c r="D1266" s="157">
        <v>7</v>
      </c>
      <c r="E1266" s="157">
        <v>2</v>
      </c>
      <c r="F1266" s="158" t="s">
        <v>852</v>
      </c>
      <c r="G1266" s="159" t="s">
        <v>45</v>
      </c>
      <c r="H1266" s="160">
        <f t="shared" si="140"/>
        <v>1586.5</v>
      </c>
      <c r="I1266" s="160">
        <f t="shared" si="140"/>
        <v>1586.5</v>
      </c>
      <c r="J1266" s="80"/>
    </row>
    <row r="1267" spans="1:10" ht="25.5">
      <c r="A1267" s="79"/>
      <c r="B1267" s="156" t="s">
        <v>49</v>
      </c>
      <c r="C1267" s="156">
        <v>231</v>
      </c>
      <c r="D1267" s="157">
        <v>7</v>
      </c>
      <c r="E1267" s="157">
        <v>2</v>
      </c>
      <c r="F1267" s="158" t="s">
        <v>852</v>
      </c>
      <c r="G1267" s="159" t="s">
        <v>43</v>
      </c>
      <c r="H1267" s="160">
        <v>1586.5</v>
      </c>
      <c r="I1267" s="160">
        <v>1586.5</v>
      </c>
      <c r="J1267" s="80"/>
    </row>
    <row r="1268" spans="1:10" ht="258" customHeight="1">
      <c r="A1268" s="79"/>
      <c r="B1268" s="156" t="s">
        <v>668</v>
      </c>
      <c r="C1268" s="156">
        <v>231</v>
      </c>
      <c r="D1268" s="157">
        <v>7</v>
      </c>
      <c r="E1268" s="157">
        <v>2</v>
      </c>
      <c r="F1268" s="158" t="s">
        <v>853</v>
      </c>
      <c r="G1268" s="159" t="s">
        <v>372</v>
      </c>
      <c r="H1268" s="160">
        <f t="shared" ref="H1268:I1270" si="141">H1269</f>
        <v>1459.8</v>
      </c>
      <c r="I1268" s="160">
        <f t="shared" si="141"/>
        <v>1459.8</v>
      </c>
      <c r="J1268" s="80"/>
    </row>
    <row r="1269" spans="1:10" ht="38.25">
      <c r="A1269" s="79"/>
      <c r="B1269" s="156" t="s">
        <v>75</v>
      </c>
      <c r="C1269" s="156">
        <v>231</v>
      </c>
      <c r="D1269" s="157">
        <v>7</v>
      </c>
      <c r="E1269" s="157">
        <v>2</v>
      </c>
      <c r="F1269" s="158" t="s">
        <v>853</v>
      </c>
      <c r="G1269" s="159" t="s">
        <v>44</v>
      </c>
      <c r="H1269" s="160">
        <f t="shared" si="141"/>
        <v>1459.8</v>
      </c>
      <c r="I1269" s="160">
        <f t="shared" si="141"/>
        <v>1459.8</v>
      </c>
      <c r="J1269" s="80"/>
    </row>
    <row r="1270" spans="1:10">
      <c r="A1270" s="79"/>
      <c r="B1270" s="156" t="s">
        <v>46</v>
      </c>
      <c r="C1270" s="156">
        <v>231</v>
      </c>
      <c r="D1270" s="157">
        <v>7</v>
      </c>
      <c r="E1270" s="157">
        <v>2</v>
      </c>
      <c r="F1270" s="158" t="s">
        <v>853</v>
      </c>
      <c r="G1270" s="159" t="s">
        <v>45</v>
      </c>
      <c r="H1270" s="160">
        <f t="shared" si="141"/>
        <v>1459.8</v>
      </c>
      <c r="I1270" s="160">
        <f t="shared" si="141"/>
        <v>1459.8</v>
      </c>
      <c r="J1270" s="80"/>
    </row>
    <row r="1271" spans="1:10" ht="63.75">
      <c r="A1271" s="79"/>
      <c r="B1271" s="156" t="s">
        <v>47</v>
      </c>
      <c r="C1271" s="156">
        <v>231</v>
      </c>
      <c r="D1271" s="157">
        <v>7</v>
      </c>
      <c r="E1271" s="157">
        <v>2</v>
      </c>
      <c r="F1271" s="158" t="s">
        <v>853</v>
      </c>
      <c r="G1271" s="159" t="s">
        <v>48</v>
      </c>
      <c r="H1271" s="160">
        <v>1459.8</v>
      </c>
      <c r="I1271" s="160">
        <v>1459.8</v>
      </c>
      <c r="J1271" s="80"/>
    </row>
    <row r="1272" spans="1:10" ht="89.25">
      <c r="A1272" s="79"/>
      <c r="B1272" s="156" t="s">
        <v>854</v>
      </c>
      <c r="C1272" s="156">
        <v>231</v>
      </c>
      <c r="D1272" s="157">
        <v>7</v>
      </c>
      <c r="E1272" s="157">
        <v>2</v>
      </c>
      <c r="F1272" s="158" t="s">
        <v>855</v>
      </c>
      <c r="G1272" s="159" t="s">
        <v>372</v>
      </c>
      <c r="H1272" s="160">
        <f t="shared" ref="H1272:I1274" si="142">H1273</f>
        <v>485226</v>
      </c>
      <c r="I1272" s="160">
        <f t="shared" si="142"/>
        <v>485112.9</v>
      </c>
      <c r="J1272" s="80"/>
    </row>
    <row r="1273" spans="1:10" ht="38.25">
      <c r="A1273" s="79"/>
      <c r="B1273" s="156" t="s">
        <v>75</v>
      </c>
      <c r="C1273" s="156">
        <v>231</v>
      </c>
      <c r="D1273" s="157">
        <v>7</v>
      </c>
      <c r="E1273" s="157">
        <v>2</v>
      </c>
      <c r="F1273" s="158" t="s">
        <v>855</v>
      </c>
      <c r="G1273" s="159" t="s">
        <v>44</v>
      </c>
      <c r="H1273" s="160">
        <f t="shared" si="142"/>
        <v>485226</v>
      </c>
      <c r="I1273" s="160">
        <f t="shared" si="142"/>
        <v>485112.9</v>
      </c>
      <c r="J1273" s="80"/>
    </row>
    <row r="1274" spans="1:10">
      <c r="A1274" s="79"/>
      <c r="B1274" s="156" t="s">
        <v>46</v>
      </c>
      <c r="C1274" s="156">
        <v>231</v>
      </c>
      <c r="D1274" s="157">
        <v>7</v>
      </c>
      <c r="E1274" s="157">
        <v>2</v>
      </c>
      <c r="F1274" s="158" t="s">
        <v>855</v>
      </c>
      <c r="G1274" s="159" t="s">
        <v>45</v>
      </c>
      <c r="H1274" s="160">
        <f t="shared" si="142"/>
        <v>485226</v>
      </c>
      <c r="I1274" s="160">
        <f t="shared" si="142"/>
        <v>485112.9</v>
      </c>
      <c r="J1274" s="80"/>
    </row>
    <row r="1275" spans="1:10" ht="63.75">
      <c r="A1275" s="79"/>
      <c r="B1275" s="156" t="s">
        <v>47</v>
      </c>
      <c r="C1275" s="156">
        <v>231</v>
      </c>
      <c r="D1275" s="157">
        <v>7</v>
      </c>
      <c r="E1275" s="157">
        <v>2</v>
      </c>
      <c r="F1275" s="158" t="s">
        <v>855</v>
      </c>
      <c r="G1275" s="159" t="s">
        <v>48</v>
      </c>
      <c r="H1275" s="160">
        <v>485226</v>
      </c>
      <c r="I1275" s="160">
        <v>485112.9</v>
      </c>
      <c r="J1275" s="80"/>
    </row>
    <row r="1276" spans="1:10" ht="102">
      <c r="A1276" s="79"/>
      <c r="B1276" s="156" t="s">
        <v>856</v>
      </c>
      <c r="C1276" s="156">
        <v>231</v>
      </c>
      <c r="D1276" s="157">
        <v>7</v>
      </c>
      <c r="E1276" s="157">
        <v>2</v>
      </c>
      <c r="F1276" s="158" t="s">
        <v>857</v>
      </c>
      <c r="G1276" s="159" t="s">
        <v>372</v>
      </c>
      <c r="H1276" s="160">
        <f t="shared" ref="H1276:I1278" si="143">H1277</f>
        <v>764.7</v>
      </c>
      <c r="I1276" s="160">
        <f t="shared" si="143"/>
        <v>763.8</v>
      </c>
      <c r="J1276" s="80"/>
    </row>
    <row r="1277" spans="1:10" ht="38.25">
      <c r="A1277" s="79"/>
      <c r="B1277" s="156" t="s">
        <v>75</v>
      </c>
      <c r="C1277" s="156">
        <v>231</v>
      </c>
      <c r="D1277" s="157">
        <v>7</v>
      </c>
      <c r="E1277" s="157">
        <v>2</v>
      </c>
      <c r="F1277" s="158" t="s">
        <v>857</v>
      </c>
      <c r="G1277" s="159" t="s">
        <v>44</v>
      </c>
      <c r="H1277" s="160">
        <f t="shared" si="143"/>
        <v>764.7</v>
      </c>
      <c r="I1277" s="160">
        <f t="shared" si="143"/>
        <v>763.8</v>
      </c>
      <c r="J1277" s="80"/>
    </row>
    <row r="1278" spans="1:10">
      <c r="A1278" s="79"/>
      <c r="B1278" s="156" t="s">
        <v>46</v>
      </c>
      <c r="C1278" s="156">
        <v>231</v>
      </c>
      <c r="D1278" s="157">
        <v>7</v>
      </c>
      <c r="E1278" s="157">
        <v>2</v>
      </c>
      <c r="F1278" s="158" t="s">
        <v>857</v>
      </c>
      <c r="G1278" s="159" t="s">
        <v>45</v>
      </c>
      <c r="H1278" s="160">
        <f t="shared" si="143"/>
        <v>764.7</v>
      </c>
      <c r="I1278" s="160">
        <f t="shared" si="143"/>
        <v>763.8</v>
      </c>
      <c r="J1278" s="80"/>
    </row>
    <row r="1279" spans="1:10" ht="63.75">
      <c r="A1279" s="79"/>
      <c r="B1279" s="156" t="s">
        <v>47</v>
      </c>
      <c r="C1279" s="156">
        <v>231</v>
      </c>
      <c r="D1279" s="157">
        <v>7</v>
      </c>
      <c r="E1279" s="157">
        <v>2</v>
      </c>
      <c r="F1279" s="158" t="s">
        <v>857</v>
      </c>
      <c r="G1279" s="159" t="s">
        <v>48</v>
      </c>
      <c r="H1279" s="160">
        <v>764.7</v>
      </c>
      <c r="I1279" s="160">
        <v>763.8</v>
      </c>
      <c r="J1279" s="80"/>
    </row>
    <row r="1280" spans="1:10" ht="38.25">
      <c r="A1280" s="79"/>
      <c r="B1280" s="156" t="s">
        <v>858</v>
      </c>
      <c r="C1280" s="156">
        <v>231</v>
      </c>
      <c r="D1280" s="157">
        <v>7</v>
      </c>
      <c r="E1280" s="157">
        <v>2</v>
      </c>
      <c r="F1280" s="158" t="s">
        <v>859</v>
      </c>
      <c r="G1280" s="159" t="s">
        <v>372</v>
      </c>
      <c r="H1280" s="160">
        <f t="shared" ref="H1280:I1282" si="144">H1281</f>
        <v>600</v>
      </c>
      <c r="I1280" s="160">
        <f t="shared" si="144"/>
        <v>600</v>
      </c>
      <c r="J1280" s="80"/>
    </row>
    <row r="1281" spans="1:10" ht="38.25">
      <c r="A1281" s="79"/>
      <c r="B1281" s="156" t="s">
        <v>75</v>
      </c>
      <c r="C1281" s="156">
        <v>231</v>
      </c>
      <c r="D1281" s="157">
        <v>7</v>
      </c>
      <c r="E1281" s="157">
        <v>2</v>
      </c>
      <c r="F1281" s="158" t="s">
        <v>859</v>
      </c>
      <c r="G1281" s="159" t="s">
        <v>44</v>
      </c>
      <c r="H1281" s="160">
        <f t="shared" si="144"/>
        <v>600</v>
      </c>
      <c r="I1281" s="160">
        <f t="shared" si="144"/>
        <v>600</v>
      </c>
      <c r="J1281" s="80"/>
    </row>
    <row r="1282" spans="1:10">
      <c r="A1282" s="79"/>
      <c r="B1282" s="156" t="s">
        <v>46</v>
      </c>
      <c r="C1282" s="156">
        <v>231</v>
      </c>
      <c r="D1282" s="157">
        <v>7</v>
      </c>
      <c r="E1282" s="157">
        <v>2</v>
      </c>
      <c r="F1282" s="158" t="s">
        <v>859</v>
      </c>
      <c r="G1282" s="159" t="s">
        <v>45</v>
      </c>
      <c r="H1282" s="160">
        <f t="shared" si="144"/>
        <v>600</v>
      </c>
      <c r="I1282" s="160">
        <f t="shared" si="144"/>
        <v>600</v>
      </c>
      <c r="J1282" s="80"/>
    </row>
    <row r="1283" spans="1:10" ht="63.75">
      <c r="A1283" s="79"/>
      <c r="B1283" s="156" t="s">
        <v>47</v>
      </c>
      <c r="C1283" s="156">
        <v>231</v>
      </c>
      <c r="D1283" s="157">
        <v>7</v>
      </c>
      <c r="E1283" s="157">
        <v>2</v>
      </c>
      <c r="F1283" s="158" t="s">
        <v>859</v>
      </c>
      <c r="G1283" s="159" t="s">
        <v>48</v>
      </c>
      <c r="H1283" s="160">
        <v>600</v>
      </c>
      <c r="I1283" s="160">
        <v>600</v>
      </c>
      <c r="J1283" s="80"/>
    </row>
    <row r="1284" spans="1:10" ht="25.5">
      <c r="A1284" s="79"/>
      <c r="B1284" s="156" t="s">
        <v>842</v>
      </c>
      <c r="C1284" s="156">
        <v>231</v>
      </c>
      <c r="D1284" s="157">
        <v>7</v>
      </c>
      <c r="E1284" s="157">
        <v>2</v>
      </c>
      <c r="F1284" s="158" t="s">
        <v>843</v>
      </c>
      <c r="G1284" s="159" t="s">
        <v>372</v>
      </c>
      <c r="H1284" s="160">
        <f t="shared" ref="H1284:I1288" si="145">H1285</f>
        <v>86.6</v>
      </c>
      <c r="I1284" s="160">
        <f t="shared" si="145"/>
        <v>86.6</v>
      </c>
      <c r="J1284" s="80"/>
    </row>
    <row r="1285" spans="1:10">
      <c r="A1285" s="79"/>
      <c r="B1285" s="156" t="s">
        <v>844</v>
      </c>
      <c r="C1285" s="156">
        <v>231</v>
      </c>
      <c r="D1285" s="157">
        <v>7</v>
      </c>
      <c r="E1285" s="157">
        <v>2</v>
      </c>
      <c r="F1285" s="158" t="s">
        <v>845</v>
      </c>
      <c r="G1285" s="159" t="s">
        <v>372</v>
      </c>
      <c r="H1285" s="160">
        <f t="shared" si="145"/>
        <v>86.6</v>
      </c>
      <c r="I1285" s="160">
        <f t="shared" si="145"/>
        <v>86.6</v>
      </c>
      <c r="J1285" s="80"/>
    </row>
    <row r="1286" spans="1:10">
      <c r="A1286" s="79"/>
      <c r="B1286" s="156" t="s">
        <v>390</v>
      </c>
      <c r="C1286" s="156">
        <v>231</v>
      </c>
      <c r="D1286" s="157">
        <v>7</v>
      </c>
      <c r="E1286" s="157">
        <v>2</v>
      </c>
      <c r="F1286" s="158" t="s">
        <v>846</v>
      </c>
      <c r="G1286" s="159" t="s">
        <v>372</v>
      </c>
      <c r="H1286" s="160">
        <f t="shared" si="145"/>
        <v>86.6</v>
      </c>
      <c r="I1286" s="160">
        <f t="shared" si="145"/>
        <v>86.6</v>
      </c>
      <c r="J1286" s="80"/>
    </row>
    <row r="1287" spans="1:10" ht="38.25">
      <c r="A1287" s="79"/>
      <c r="B1287" s="156" t="s">
        <v>75</v>
      </c>
      <c r="C1287" s="156">
        <v>231</v>
      </c>
      <c r="D1287" s="157">
        <v>7</v>
      </c>
      <c r="E1287" s="157">
        <v>2</v>
      </c>
      <c r="F1287" s="158" t="s">
        <v>846</v>
      </c>
      <c r="G1287" s="159" t="s">
        <v>44</v>
      </c>
      <c r="H1287" s="160">
        <f t="shared" si="145"/>
        <v>86.6</v>
      </c>
      <c r="I1287" s="160">
        <f t="shared" si="145"/>
        <v>86.6</v>
      </c>
      <c r="J1287" s="80"/>
    </row>
    <row r="1288" spans="1:10">
      <c r="A1288" s="79"/>
      <c r="B1288" s="156" t="s">
        <v>46</v>
      </c>
      <c r="C1288" s="156">
        <v>231</v>
      </c>
      <c r="D1288" s="157">
        <v>7</v>
      </c>
      <c r="E1288" s="157">
        <v>2</v>
      </c>
      <c r="F1288" s="158" t="s">
        <v>846</v>
      </c>
      <c r="G1288" s="159" t="s">
        <v>45</v>
      </c>
      <c r="H1288" s="160">
        <f t="shared" si="145"/>
        <v>86.6</v>
      </c>
      <c r="I1288" s="160">
        <f t="shared" si="145"/>
        <v>86.6</v>
      </c>
      <c r="J1288" s="80"/>
    </row>
    <row r="1289" spans="1:10" ht="25.5">
      <c r="A1289" s="79"/>
      <c r="B1289" s="156" t="s">
        <v>49</v>
      </c>
      <c r="C1289" s="156">
        <v>231</v>
      </c>
      <c r="D1289" s="157">
        <v>7</v>
      </c>
      <c r="E1289" s="157">
        <v>2</v>
      </c>
      <c r="F1289" s="158" t="s">
        <v>846</v>
      </c>
      <c r="G1289" s="159" t="s">
        <v>43</v>
      </c>
      <c r="H1289" s="160">
        <v>86.6</v>
      </c>
      <c r="I1289" s="160">
        <v>86.6</v>
      </c>
      <c r="J1289" s="80"/>
    </row>
    <row r="1290" spans="1:10" ht="25.5">
      <c r="A1290" s="79"/>
      <c r="B1290" s="156" t="s">
        <v>648</v>
      </c>
      <c r="C1290" s="156">
        <v>231</v>
      </c>
      <c r="D1290" s="157">
        <v>7</v>
      </c>
      <c r="E1290" s="157">
        <v>2</v>
      </c>
      <c r="F1290" s="158" t="s">
        <v>649</v>
      </c>
      <c r="G1290" s="159" t="s">
        <v>372</v>
      </c>
      <c r="H1290" s="160">
        <f>H1291+H1296+H1301</f>
        <v>70502.900000000009</v>
      </c>
      <c r="I1290" s="160">
        <f>I1291+I1296+I1301</f>
        <v>60890.7</v>
      </c>
      <c r="J1290" s="80"/>
    </row>
    <row r="1291" spans="1:10" ht="116.25" customHeight="1">
      <c r="A1291" s="79"/>
      <c r="B1291" s="156" t="s">
        <v>860</v>
      </c>
      <c r="C1291" s="156">
        <v>231</v>
      </c>
      <c r="D1291" s="157">
        <v>7</v>
      </c>
      <c r="E1291" s="157">
        <v>2</v>
      </c>
      <c r="F1291" s="158" t="s">
        <v>861</v>
      </c>
      <c r="G1291" s="159" t="s">
        <v>372</v>
      </c>
      <c r="H1291" s="160">
        <f t="shared" ref="H1291:I1294" si="146">H1292</f>
        <v>28385.200000000001</v>
      </c>
      <c r="I1291" s="160">
        <f t="shared" si="146"/>
        <v>22986.3</v>
      </c>
      <c r="J1291" s="80"/>
    </row>
    <row r="1292" spans="1:10" ht="102">
      <c r="A1292" s="79"/>
      <c r="B1292" s="156" t="s">
        <v>860</v>
      </c>
      <c r="C1292" s="156">
        <v>231</v>
      </c>
      <c r="D1292" s="157">
        <v>7</v>
      </c>
      <c r="E1292" s="157">
        <v>2</v>
      </c>
      <c r="F1292" s="158" t="s">
        <v>862</v>
      </c>
      <c r="G1292" s="159" t="s">
        <v>372</v>
      </c>
      <c r="H1292" s="160">
        <f t="shared" si="146"/>
        <v>28385.200000000001</v>
      </c>
      <c r="I1292" s="160">
        <f t="shared" si="146"/>
        <v>22986.3</v>
      </c>
      <c r="J1292" s="80"/>
    </row>
    <row r="1293" spans="1:10" ht="38.25">
      <c r="A1293" s="79"/>
      <c r="B1293" s="156" t="s">
        <v>75</v>
      </c>
      <c r="C1293" s="156">
        <v>231</v>
      </c>
      <c r="D1293" s="157">
        <v>7</v>
      </c>
      <c r="E1293" s="157">
        <v>2</v>
      </c>
      <c r="F1293" s="158" t="s">
        <v>862</v>
      </c>
      <c r="G1293" s="159" t="s">
        <v>44</v>
      </c>
      <c r="H1293" s="160">
        <f t="shared" si="146"/>
        <v>28385.200000000001</v>
      </c>
      <c r="I1293" s="160">
        <f t="shared" si="146"/>
        <v>22986.3</v>
      </c>
      <c r="J1293" s="80"/>
    </row>
    <row r="1294" spans="1:10">
      <c r="A1294" s="79"/>
      <c r="B1294" s="156" t="s">
        <v>46</v>
      </c>
      <c r="C1294" s="156">
        <v>231</v>
      </c>
      <c r="D1294" s="157">
        <v>7</v>
      </c>
      <c r="E1294" s="157">
        <v>2</v>
      </c>
      <c r="F1294" s="158" t="s">
        <v>862</v>
      </c>
      <c r="G1294" s="159" t="s">
        <v>45</v>
      </c>
      <c r="H1294" s="160">
        <f t="shared" si="146"/>
        <v>28385.200000000001</v>
      </c>
      <c r="I1294" s="160">
        <f t="shared" si="146"/>
        <v>22986.3</v>
      </c>
      <c r="J1294" s="80"/>
    </row>
    <row r="1295" spans="1:10" ht="63.75">
      <c r="A1295" s="79"/>
      <c r="B1295" s="156" t="s">
        <v>47</v>
      </c>
      <c r="C1295" s="156">
        <v>231</v>
      </c>
      <c r="D1295" s="157">
        <v>7</v>
      </c>
      <c r="E1295" s="157">
        <v>2</v>
      </c>
      <c r="F1295" s="158" t="s">
        <v>862</v>
      </c>
      <c r="G1295" s="159" t="s">
        <v>48</v>
      </c>
      <c r="H1295" s="160">
        <v>28385.200000000001</v>
      </c>
      <c r="I1295" s="160">
        <v>22986.3</v>
      </c>
      <c r="J1295" s="80"/>
    </row>
    <row r="1296" spans="1:10" ht="153">
      <c r="A1296" s="79"/>
      <c r="B1296" s="156" t="s">
        <v>863</v>
      </c>
      <c r="C1296" s="156">
        <v>231</v>
      </c>
      <c r="D1296" s="157">
        <v>7</v>
      </c>
      <c r="E1296" s="157">
        <v>2</v>
      </c>
      <c r="F1296" s="158" t="s">
        <v>864</v>
      </c>
      <c r="G1296" s="159" t="s">
        <v>372</v>
      </c>
      <c r="H1296" s="160">
        <f t="shared" ref="H1296:I1299" si="147">H1297</f>
        <v>32062.400000000001</v>
      </c>
      <c r="I1296" s="160">
        <f t="shared" si="147"/>
        <v>28783.4</v>
      </c>
      <c r="J1296" s="80"/>
    </row>
    <row r="1297" spans="1:10" ht="153">
      <c r="A1297" s="79"/>
      <c r="B1297" s="156" t="s">
        <v>863</v>
      </c>
      <c r="C1297" s="156">
        <v>231</v>
      </c>
      <c r="D1297" s="157">
        <v>7</v>
      </c>
      <c r="E1297" s="157">
        <v>2</v>
      </c>
      <c r="F1297" s="158" t="s">
        <v>865</v>
      </c>
      <c r="G1297" s="159" t="s">
        <v>372</v>
      </c>
      <c r="H1297" s="160">
        <f t="shared" si="147"/>
        <v>32062.400000000001</v>
      </c>
      <c r="I1297" s="160">
        <f t="shared" si="147"/>
        <v>28783.4</v>
      </c>
      <c r="J1297" s="80"/>
    </row>
    <row r="1298" spans="1:10" ht="38.25">
      <c r="A1298" s="79"/>
      <c r="B1298" s="156" t="s">
        <v>75</v>
      </c>
      <c r="C1298" s="156">
        <v>231</v>
      </c>
      <c r="D1298" s="157">
        <v>7</v>
      </c>
      <c r="E1298" s="157">
        <v>2</v>
      </c>
      <c r="F1298" s="158" t="s">
        <v>865</v>
      </c>
      <c r="G1298" s="159" t="s">
        <v>44</v>
      </c>
      <c r="H1298" s="160">
        <f t="shared" si="147"/>
        <v>32062.400000000001</v>
      </c>
      <c r="I1298" s="160">
        <f t="shared" si="147"/>
        <v>28783.4</v>
      </c>
      <c r="J1298" s="80"/>
    </row>
    <row r="1299" spans="1:10">
      <c r="A1299" s="79"/>
      <c r="B1299" s="156" t="s">
        <v>46</v>
      </c>
      <c r="C1299" s="156">
        <v>231</v>
      </c>
      <c r="D1299" s="157">
        <v>7</v>
      </c>
      <c r="E1299" s="157">
        <v>2</v>
      </c>
      <c r="F1299" s="158" t="s">
        <v>865</v>
      </c>
      <c r="G1299" s="159" t="s">
        <v>45</v>
      </c>
      <c r="H1299" s="160">
        <f t="shared" si="147"/>
        <v>32062.400000000001</v>
      </c>
      <c r="I1299" s="160">
        <f t="shared" si="147"/>
        <v>28783.4</v>
      </c>
      <c r="J1299" s="80"/>
    </row>
    <row r="1300" spans="1:10" ht="63.75">
      <c r="A1300" s="79"/>
      <c r="B1300" s="156" t="s">
        <v>47</v>
      </c>
      <c r="C1300" s="156">
        <v>231</v>
      </c>
      <c r="D1300" s="157">
        <v>7</v>
      </c>
      <c r="E1300" s="157">
        <v>2</v>
      </c>
      <c r="F1300" s="158" t="s">
        <v>865</v>
      </c>
      <c r="G1300" s="159" t="s">
        <v>48</v>
      </c>
      <c r="H1300" s="160">
        <v>32062.400000000001</v>
      </c>
      <c r="I1300" s="160">
        <v>28783.4</v>
      </c>
      <c r="J1300" s="80"/>
    </row>
    <row r="1301" spans="1:10">
      <c r="A1301" s="79"/>
      <c r="B1301" s="156" t="s">
        <v>390</v>
      </c>
      <c r="C1301" s="156">
        <v>231</v>
      </c>
      <c r="D1301" s="157">
        <v>7</v>
      </c>
      <c r="E1301" s="157">
        <v>2</v>
      </c>
      <c r="F1301" s="158" t="s">
        <v>650</v>
      </c>
      <c r="G1301" s="159" t="s">
        <v>372</v>
      </c>
      <c r="H1301" s="160">
        <f>H1302+H1307+H1311</f>
        <v>10055.299999999999</v>
      </c>
      <c r="I1301" s="160">
        <f>I1302+I1307+I1311</f>
        <v>9121</v>
      </c>
      <c r="J1301" s="80"/>
    </row>
    <row r="1302" spans="1:10">
      <c r="A1302" s="79"/>
      <c r="B1302" s="156" t="s">
        <v>390</v>
      </c>
      <c r="C1302" s="156">
        <v>231</v>
      </c>
      <c r="D1302" s="157">
        <v>7</v>
      </c>
      <c r="E1302" s="157">
        <v>2</v>
      </c>
      <c r="F1302" s="158" t="s">
        <v>651</v>
      </c>
      <c r="G1302" s="159" t="s">
        <v>372</v>
      </c>
      <c r="H1302" s="160">
        <f>H1303</f>
        <v>9467.2999999999993</v>
      </c>
      <c r="I1302" s="160">
        <f>I1303</f>
        <v>8533</v>
      </c>
      <c r="J1302" s="80"/>
    </row>
    <row r="1303" spans="1:10" ht="38.25">
      <c r="A1303" s="79"/>
      <c r="B1303" s="156" t="s">
        <v>75</v>
      </c>
      <c r="C1303" s="156">
        <v>231</v>
      </c>
      <c r="D1303" s="157">
        <v>7</v>
      </c>
      <c r="E1303" s="157">
        <v>2</v>
      </c>
      <c r="F1303" s="158" t="s">
        <v>651</v>
      </c>
      <c r="G1303" s="159" t="s">
        <v>44</v>
      </c>
      <c r="H1303" s="160">
        <f>H1304</f>
        <v>9467.2999999999993</v>
      </c>
      <c r="I1303" s="160">
        <f>I1304</f>
        <v>8533</v>
      </c>
      <c r="J1303" s="80"/>
    </row>
    <row r="1304" spans="1:10">
      <c r="A1304" s="79"/>
      <c r="B1304" s="156" t="s">
        <v>46</v>
      </c>
      <c r="C1304" s="156">
        <v>231</v>
      </c>
      <c r="D1304" s="157">
        <v>7</v>
      </c>
      <c r="E1304" s="157">
        <v>2</v>
      </c>
      <c r="F1304" s="158" t="s">
        <v>651</v>
      </c>
      <c r="G1304" s="159" t="s">
        <v>45</v>
      </c>
      <c r="H1304" s="160">
        <f>H1305+H1306</f>
        <v>9467.2999999999993</v>
      </c>
      <c r="I1304" s="160">
        <f>I1305+I1306</f>
        <v>8533</v>
      </c>
      <c r="J1304" s="80"/>
    </row>
    <row r="1305" spans="1:10" ht="63.75">
      <c r="A1305" s="79"/>
      <c r="B1305" s="156" t="s">
        <v>47</v>
      </c>
      <c r="C1305" s="156">
        <v>231</v>
      </c>
      <c r="D1305" s="157">
        <v>7</v>
      </c>
      <c r="E1305" s="157">
        <v>2</v>
      </c>
      <c r="F1305" s="158" t="s">
        <v>651</v>
      </c>
      <c r="G1305" s="159" t="s">
        <v>48</v>
      </c>
      <c r="H1305" s="160">
        <v>2781.1</v>
      </c>
      <c r="I1305" s="160">
        <v>1850.8</v>
      </c>
      <c r="J1305" s="80"/>
    </row>
    <row r="1306" spans="1:10" ht="25.5">
      <c r="A1306" s="79"/>
      <c r="B1306" s="156" t="s">
        <v>49</v>
      </c>
      <c r="C1306" s="156">
        <v>231</v>
      </c>
      <c r="D1306" s="157">
        <v>7</v>
      </c>
      <c r="E1306" s="157">
        <v>2</v>
      </c>
      <c r="F1306" s="158" t="s">
        <v>651</v>
      </c>
      <c r="G1306" s="159" t="s">
        <v>43</v>
      </c>
      <c r="H1306" s="160">
        <v>6686.2</v>
      </c>
      <c r="I1306" s="160">
        <v>6682.2</v>
      </c>
      <c r="J1306" s="80"/>
    </row>
    <row r="1307" spans="1:10" ht="114.75">
      <c r="A1307" s="79"/>
      <c r="B1307" s="156" t="s">
        <v>866</v>
      </c>
      <c r="C1307" s="156">
        <v>231</v>
      </c>
      <c r="D1307" s="157">
        <v>7</v>
      </c>
      <c r="E1307" s="157">
        <v>2</v>
      </c>
      <c r="F1307" s="158" t="s">
        <v>867</v>
      </c>
      <c r="G1307" s="159" t="s">
        <v>372</v>
      </c>
      <c r="H1307" s="160">
        <f t="shared" ref="H1307:I1309" si="148">H1308</f>
        <v>38</v>
      </c>
      <c r="I1307" s="160">
        <f t="shared" si="148"/>
        <v>38</v>
      </c>
      <c r="J1307" s="80"/>
    </row>
    <row r="1308" spans="1:10" ht="38.25">
      <c r="A1308" s="79"/>
      <c r="B1308" s="156" t="s">
        <v>75</v>
      </c>
      <c r="C1308" s="156">
        <v>231</v>
      </c>
      <c r="D1308" s="157">
        <v>7</v>
      </c>
      <c r="E1308" s="157">
        <v>2</v>
      </c>
      <c r="F1308" s="158" t="s">
        <v>867</v>
      </c>
      <c r="G1308" s="159" t="s">
        <v>44</v>
      </c>
      <c r="H1308" s="160">
        <f t="shared" si="148"/>
        <v>38</v>
      </c>
      <c r="I1308" s="160">
        <f t="shared" si="148"/>
        <v>38</v>
      </c>
      <c r="J1308" s="80"/>
    </row>
    <row r="1309" spans="1:10">
      <c r="A1309" s="79"/>
      <c r="B1309" s="156" t="s">
        <v>46</v>
      </c>
      <c r="C1309" s="156">
        <v>231</v>
      </c>
      <c r="D1309" s="157">
        <v>7</v>
      </c>
      <c r="E1309" s="157">
        <v>2</v>
      </c>
      <c r="F1309" s="158" t="s">
        <v>867</v>
      </c>
      <c r="G1309" s="159" t="s">
        <v>45</v>
      </c>
      <c r="H1309" s="160">
        <f t="shared" si="148"/>
        <v>38</v>
      </c>
      <c r="I1309" s="160">
        <f t="shared" si="148"/>
        <v>38</v>
      </c>
      <c r="J1309" s="80"/>
    </row>
    <row r="1310" spans="1:10" ht="63.75">
      <c r="A1310" s="79"/>
      <c r="B1310" s="156" t="s">
        <v>47</v>
      </c>
      <c r="C1310" s="156">
        <v>231</v>
      </c>
      <c r="D1310" s="157">
        <v>7</v>
      </c>
      <c r="E1310" s="157">
        <v>2</v>
      </c>
      <c r="F1310" s="158" t="s">
        <v>867</v>
      </c>
      <c r="G1310" s="159" t="s">
        <v>48</v>
      </c>
      <c r="H1310" s="160">
        <v>38</v>
      </c>
      <c r="I1310" s="160">
        <v>38</v>
      </c>
      <c r="J1310" s="80"/>
    </row>
    <row r="1311" spans="1:10" ht="38.25">
      <c r="A1311" s="79"/>
      <c r="B1311" s="156" t="s">
        <v>661</v>
      </c>
      <c r="C1311" s="156">
        <v>231</v>
      </c>
      <c r="D1311" s="157">
        <v>7</v>
      </c>
      <c r="E1311" s="157">
        <v>2</v>
      </c>
      <c r="F1311" s="158" t="s">
        <v>848</v>
      </c>
      <c r="G1311" s="159" t="s">
        <v>372</v>
      </c>
      <c r="H1311" s="160">
        <f t="shared" ref="H1311:I1313" si="149">H1312</f>
        <v>550</v>
      </c>
      <c r="I1311" s="160">
        <f t="shared" si="149"/>
        <v>550</v>
      </c>
      <c r="J1311" s="80"/>
    </row>
    <row r="1312" spans="1:10" ht="38.25">
      <c r="A1312" s="79"/>
      <c r="B1312" s="156" t="s">
        <v>75</v>
      </c>
      <c r="C1312" s="156">
        <v>231</v>
      </c>
      <c r="D1312" s="157">
        <v>7</v>
      </c>
      <c r="E1312" s="157">
        <v>2</v>
      </c>
      <c r="F1312" s="158" t="s">
        <v>848</v>
      </c>
      <c r="G1312" s="159" t="s">
        <v>44</v>
      </c>
      <c r="H1312" s="160">
        <f t="shared" si="149"/>
        <v>550</v>
      </c>
      <c r="I1312" s="160">
        <f t="shared" si="149"/>
        <v>550</v>
      </c>
      <c r="J1312" s="80"/>
    </row>
    <row r="1313" spans="1:10">
      <c r="A1313" s="79"/>
      <c r="B1313" s="156" t="s">
        <v>46</v>
      </c>
      <c r="C1313" s="156">
        <v>231</v>
      </c>
      <c r="D1313" s="157">
        <v>7</v>
      </c>
      <c r="E1313" s="157">
        <v>2</v>
      </c>
      <c r="F1313" s="158" t="s">
        <v>848</v>
      </c>
      <c r="G1313" s="159" t="s">
        <v>45</v>
      </c>
      <c r="H1313" s="160">
        <f t="shared" si="149"/>
        <v>550</v>
      </c>
      <c r="I1313" s="160">
        <f t="shared" si="149"/>
        <v>550</v>
      </c>
      <c r="J1313" s="80"/>
    </row>
    <row r="1314" spans="1:10" ht="25.5">
      <c r="A1314" s="79"/>
      <c r="B1314" s="156" t="s">
        <v>49</v>
      </c>
      <c r="C1314" s="156">
        <v>231</v>
      </c>
      <c r="D1314" s="157">
        <v>7</v>
      </c>
      <c r="E1314" s="157">
        <v>2</v>
      </c>
      <c r="F1314" s="158" t="s">
        <v>848</v>
      </c>
      <c r="G1314" s="159" t="s">
        <v>43</v>
      </c>
      <c r="H1314" s="160">
        <v>550</v>
      </c>
      <c r="I1314" s="160">
        <v>550</v>
      </c>
      <c r="J1314" s="80"/>
    </row>
    <row r="1315" spans="1:10" ht="25.5">
      <c r="A1315" s="79"/>
      <c r="B1315" s="156" t="s">
        <v>699</v>
      </c>
      <c r="C1315" s="156">
        <v>231</v>
      </c>
      <c r="D1315" s="157">
        <v>7</v>
      </c>
      <c r="E1315" s="157">
        <v>2</v>
      </c>
      <c r="F1315" s="158" t="s">
        <v>700</v>
      </c>
      <c r="G1315" s="159" t="s">
        <v>372</v>
      </c>
      <c r="H1315" s="160">
        <f t="shared" ref="H1315:I1319" si="150">H1316</f>
        <v>300</v>
      </c>
      <c r="I1315" s="160">
        <f t="shared" si="150"/>
        <v>300</v>
      </c>
      <c r="J1315" s="80"/>
    </row>
    <row r="1316" spans="1:10">
      <c r="A1316" s="79"/>
      <c r="B1316" s="156" t="s">
        <v>390</v>
      </c>
      <c r="C1316" s="156">
        <v>231</v>
      </c>
      <c r="D1316" s="157">
        <v>7</v>
      </c>
      <c r="E1316" s="157">
        <v>2</v>
      </c>
      <c r="F1316" s="158" t="s">
        <v>705</v>
      </c>
      <c r="G1316" s="159" t="s">
        <v>372</v>
      </c>
      <c r="H1316" s="160">
        <f t="shared" si="150"/>
        <v>300</v>
      </c>
      <c r="I1316" s="160">
        <f t="shared" si="150"/>
        <v>300</v>
      </c>
      <c r="J1316" s="80"/>
    </row>
    <row r="1317" spans="1:10" ht="38.25">
      <c r="A1317" s="79"/>
      <c r="B1317" s="156" t="s">
        <v>868</v>
      </c>
      <c r="C1317" s="156">
        <v>231</v>
      </c>
      <c r="D1317" s="157">
        <v>7</v>
      </c>
      <c r="E1317" s="157">
        <v>2</v>
      </c>
      <c r="F1317" s="158" t="s">
        <v>869</v>
      </c>
      <c r="G1317" s="159" t="s">
        <v>372</v>
      </c>
      <c r="H1317" s="160">
        <f t="shared" si="150"/>
        <v>300</v>
      </c>
      <c r="I1317" s="160">
        <f t="shared" si="150"/>
        <v>300</v>
      </c>
      <c r="J1317" s="80"/>
    </row>
    <row r="1318" spans="1:10" ht="38.25">
      <c r="A1318" s="79"/>
      <c r="B1318" s="156" t="s">
        <v>75</v>
      </c>
      <c r="C1318" s="156">
        <v>231</v>
      </c>
      <c r="D1318" s="157">
        <v>7</v>
      </c>
      <c r="E1318" s="157">
        <v>2</v>
      </c>
      <c r="F1318" s="158" t="s">
        <v>869</v>
      </c>
      <c r="G1318" s="159" t="s">
        <v>44</v>
      </c>
      <c r="H1318" s="160">
        <f t="shared" si="150"/>
        <v>300</v>
      </c>
      <c r="I1318" s="160">
        <f t="shared" si="150"/>
        <v>300</v>
      </c>
      <c r="J1318" s="80"/>
    </row>
    <row r="1319" spans="1:10">
      <c r="A1319" s="79"/>
      <c r="B1319" s="156" t="s">
        <v>46</v>
      </c>
      <c r="C1319" s="156">
        <v>231</v>
      </c>
      <c r="D1319" s="157">
        <v>7</v>
      </c>
      <c r="E1319" s="157">
        <v>2</v>
      </c>
      <c r="F1319" s="158" t="s">
        <v>869</v>
      </c>
      <c r="G1319" s="159" t="s">
        <v>45</v>
      </c>
      <c r="H1319" s="160">
        <f t="shared" si="150"/>
        <v>300</v>
      </c>
      <c r="I1319" s="160">
        <f t="shared" si="150"/>
        <v>300</v>
      </c>
      <c r="J1319" s="80"/>
    </row>
    <row r="1320" spans="1:10" ht="63.75">
      <c r="A1320" s="79"/>
      <c r="B1320" s="156" t="s">
        <v>47</v>
      </c>
      <c r="C1320" s="156">
        <v>231</v>
      </c>
      <c r="D1320" s="157">
        <v>7</v>
      </c>
      <c r="E1320" s="157">
        <v>2</v>
      </c>
      <c r="F1320" s="158" t="s">
        <v>869</v>
      </c>
      <c r="G1320" s="159" t="s">
        <v>48</v>
      </c>
      <c r="H1320" s="160">
        <v>300</v>
      </c>
      <c r="I1320" s="160">
        <v>300</v>
      </c>
      <c r="J1320" s="80"/>
    </row>
    <row r="1321" spans="1:10" s="84" customFormat="1">
      <c r="A1321" s="79"/>
      <c r="B1321" s="156" t="s">
        <v>27</v>
      </c>
      <c r="C1321" s="156">
        <v>231</v>
      </c>
      <c r="D1321" s="157">
        <v>7</v>
      </c>
      <c r="E1321" s="157">
        <v>7</v>
      </c>
      <c r="F1321" s="158" t="s">
        <v>371</v>
      </c>
      <c r="G1321" s="159" t="s">
        <v>372</v>
      </c>
      <c r="H1321" s="160">
        <f>H1322+H1351</f>
        <v>14920.300000000001</v>
      </c>
      <c r="I1321" s="160">
        <f>I1322+I1351</f>
        <v>14919.800000000001</v>
      </c>
      <c r="J1321" s="80">
        <f>I1321/H1321*100</f>
        <v>99.996648860947829</v>
      </c>
    </row>
    <row r="1322" spans="1:10" s="84" customFormat="1" ht="35.25" customHeight="1">
      <c r="A1322" s="79"/>
      <c r="B1322" s="156" t="s">
        <v>129</v>
      </c>
      <c r="C1322" s="156">
        <v>231</v>
      </c>
      <c r="D1322" s="157">
        <v>7</v>
      </c>
      <c r="E1322" s="157">
        <v>7</v>
      </c>
      <c r="F1322" s="158" t="s">
        <v>647</v>
      </c>
      <c r="G1322" s="159" t="s">
        <v>372</v>
      </c>
      <c r="H1322" s="160">
        <f>H1323</f>
        <v>14682.1</v>
      </c>
      <c r="I1322" s="160">
        <f>I1323</f>
        <v>14681.6</v>
      </c>
      <c r="J1322" s="80"/>
    </row>
    <row r="1323" spans="1:10" s="84" customFormat="1" ht="25.5">
      <c r="A1323" s="79"/>
      <c r="B1323" s="156" t="s">
        <v>689</v>
      </c>
      <c r="C1323" s="156">
        <v>231</v>
      </c>
      <c r="D1323" s="157">
        <v>7</v>
      </c>
      <c r="E1323" s="157">
        <v>7</v>
      </c>
      <c r="F1323" s="158" t="s">
        <v>690</v>
      </c>
      <c r="G1323" s="159" t="s">
        <v>372</v>
      </c>
      <c r="H1323" s="160">
        <f>H1324+H1335+H1340</f>
        <v>14682.1</v>
      </c>
      <c r="I1323" s="160">
        <f>I1324+I1335+I1340</f>
        <v>14681.6</v>
      </c>
      <c r="J1323" s="80"/>
    </row>
    <row r="1324" spans="1:10" s="84" customFormat="1" ht="108" customHeight="1">
      <c r="A1324" s="79"/>
      <c r="B1324" s="156" t="s">
        <v>691</v>
      </c>
      <c r="C1324" s="156">
        <v>231</v>
      </c>
      <c r="D1324" s="157">
        <v>7</v>
      </c>
      <c r="E1324" s="157">
        <v>7</v>
      </c>
      <c r="F1324" s="158" t="s">
        <v>692</v>
      </c>
      <c r="G1324" s="159" t="s">
        <v>372</v>
      </c>
      <c r="H1324" s="160">
        <f>H1325+H1331</f>
        <v>5968.7000000000007</v>
      </c>
      <c r="I1324" s="160">
        <f>I1325+I1331</f>
        <v>5968.6</v>
      </c>
      <c r="J1324" s="80"/>
    </row>
    <row r="1325" spans="1:10" ht="102.75" customHeight="1">
      <c r="A1325" s="79"/>
      <c r="B1325" s="156" t="s">
        <v>691</v>
      </c>
      <c r="C1325" s="156">
        <v>231</v>
      </c>
      <c r="D1325" s="157">
        <v>7</v>
      </c>
      <c r="E1325" s="157">
        <v>7</v>
      </c>
      <c r="F1325" s="158" t="s">
        <v>693</v>
      </c>
      <c r="G1325" s="159" t="s">
        <v>372</v>
      </c>
      <c r="H1325" s="160">
        <f>H1326</f>
        <v>4446.3</v>
      </c>
      <c r="I1325" s="160">
        <f>I1326</f>
        <v>4446.2</v>
      </c>
      <c r="J1325" s="80"/>
    </row>
    <row r="1326" spans="1:10" ht="38.25">
      <c r="A1326" s="79"/>
      <c r="B1326" s="156" t="s">
        <v>75</v>
      </c>
      <c r="C1326" s="156">
        <v>231</v>
      </c>
      <c r="D1326" s="157">
        <v>7</v>
      </c>
      <c r="E1326" s="157">
        <v>7</v>
      </c>
      <c r="F1326" s="158" t="s">
        <v>693</v>
      </c>
      <c r="G1326" s="159" t="s">
        <v>44</v>
      </c>
      <c r="H1326" s="160">
        <f>H1327+H1329</f>
        <v>4446.3</v>
      </c>
      <c r="I1326" s="160">
        <f>I1327+I1329</f>
        <v>4446.2</v>
      </c>
      <c r="J1326" s="80"/>
    </row>
    <row r="1327" spans="1:10">
      <c r="A1327" s="79"/>
      <c r="B1327" s="156" t="s">
        <v>46</v>
      </c>
      <c r="C1327" s="156">
        <v>231</v>
      </c>
      <c r="D1327" s="157">
        <v>7</v>
      </c>
      <c r="E1327" s="157">
        <v>7</v>
      </c>
      <c r="F1327" s="158" t="s">
        <v>693</v>
      </c>
      <c r="G1327" s="159" t="s">
        <v>45</v>
      </c>
      <c r="H1327" s="160">
        <f>H1328</f>
        <v>4153.8</v>
      </c>
      <c r="I1327" s="160">
        <f>I1328</f>
        <v>4153.7</v>
      </c>
      <c r="J1327" s="80"/>
    </row>
    <row r="1328" spans="1:10" ht="63.75">
      <c r="A1328" s="79"/>
      <c r="B1328" s="156" t="s">
        <v>47</v>
      </c>
      <c r="C1328" s="156">
        <v>231</v>
      </c>
      <c r="D1328" s="157">
        <v>7</v>
      </c>
      <c r="E1328" s="157">
        <v>7</v>
      </c>
      <c r="F1328" s="158" t="s">
        <v>693</v>
      </c>
      <c r="G1328" s="159" t="s">
        <v>48</v>
      </c>
      <c r="H1328" s="160">
        <v>4153.8</v>
      </c>
      <c r="I1328" s="160">
        <v>4153.7</v>
      </c>
      <c r="J1328" s="80"/>
    </row>
    <row r="1329" spans="1:10">
      <c r="A1329" s="79"/>
      <c r="B1329" s="156" t="s">
        <v>59</v>
      </c>
      <c r="C1329" s="156">
        <v>231</v>
      </c>
      <c r="D1329" s="157">
        <v>7</v>
      </c>
      <c r="E1329" s="157">
        <v>7</v>
      </c>
      <c r="F1329" s="158" t="s">
        <v>693</v>
      </c>
      <c r="G1329" s="159" t="s">
        <v>57</v>
      </c>
      <c r="H1329" s="160">
        <f>H1330</f>
        <v>292.5</v>
      </c>
      <c r="I1329" s="160">
        <f>I1330</f>
        <v>292.5</v>
      </c>
      <c r="J1329" s="80"/>
    </row>
    <row r="1330" spans="1:10" ht="63.75">
      <c r="A1330" s="79"/>
      <c r="B1330" s="156" t="s">
        <v>72</v>
      </c>
      <c r="C1330" s="156">
        <v>231</v>
      </c>
      <c r="D1330" s="157">
        <v>7</v>
      </c>
      <c r="E1330" s="157">
        <v>7</v>
      </c>
      <c r="F1330" s="158" t="s">
        <v>693</v>
      </c>
      <c r="G1330" s="159" t="s">
        <v>58</v>
      </c>
      <c r="H1330" s="160">
        <v>292.5</v>
      </c>
      <c r="I1330" s="160">
        <v>292.5</v>
      </c>
      <c r="J1330" s="80"/>
    </row>
    <row r="1331" spans="1:10" ht="117.75" customHeight="1">
      <c r="A1331" s="79"/>
      <c r="B1331" s="156" t="s">
        <v>870</v>
      </c>
      <c r="C1331" s="156">
        <v>231</v>
      </c>
      <c r="D1331" s="157">
        <v>7</v>
      </c>
      <c r="E1331" s="157">
        <v>7</v>
      </c>
      <c r="F1331" s="158" t="s">
        <v>871</v>
      </c>
      <c r="G1331" s="159" t="s">
        <v>372</v>
      </c>
      <c r="H1331" s="160">
        <f t="shared" ref="H1331:I1333" si="151">H1332</f>
        <v>1522.4</v>
      </c>
      <c r="I1331" s="160">
        <f t="shared" si="151"/>
        <v>1522.4</v>
      </c>
      <c r="J1331" s="80"/>
    </row>
    <row r="1332" spans="1:10" ht="38.25">
      <c r="A1332" s="79"/>
      <c r="B1332" s="156" t="s">
        <v>75</v>
      </c>
      <c r="C1332" s="156">
        <v>231</v>
      </c>
      <c r="D1332" s="157">
        <v>7</v>
      </c>
      <c r="E1332" s="157">
        <v>7</v>
      </c>
      <c r="F1332" s="158" t="s">
        <v>871</v>
      </c>
      <c r="G1332" s="159" t="s">
        <v>44</v>
      </c>
      <c r="H1332" s="160">
        <f t="shared" si="151"/>
        <v>1522.4</v>
      </c>
      <c r="I1332" s="160">
        <f t="shared" si="151"/>
        <v>1522.4</v>
      </c>
      <c r="J1332" s="80"/>
    </row>
    <row r="1333" spans="1:10">
      <c r="A1333" s="79"/>
      <c r="B1333" s="156" t="s">
        <v>46</v>
      </c>
      <c r="C1333" s="156">
        <v>231</v>
      </c>
      <c r="D1333" s="157">
        <v>7</v>
      </c>
      <c r="E1333" s="157">
        <v>7</v>
      </c>
      <c r="F1333" s="158" t="s">
        <v>871</v>
      </c>
      <c r="G1333" s="159" t="s">
        <v>45</v>
      </c>
      <c r="H1333" s="160">
        <f t="shared" si="151"/>
        <v>1522.4</v>
      </c>
      <c r="I1333" s="160">
        <f t="shared" si="151"/>
        <v>1522.4</v>
      </c>
      <c r="J1333" s="80"/>
    </row>
    <row r="1334" spans="1:10" ht="63.75">
      <c r="A1334" s="79"/>
      <c r="B1334" s="156" t="s">
        <v>47</v>
      </c>
      <c r="C1334" s="156">
        <v>231</v>
      </c>
      <c r="D1334" s="157">
        <v>7</v>
      </c>
      <c r="E1334" s="157">
        <v>7</v>
      </c>
      <c r="F1334" s="158" t="s">
        <v>871</v>
      </c>
      <c r="G1334" s="159" t="s">
        <v>48</v>
      </c>
      <c r="H1334" s="160">
        <v>1522.4</v>
      </c>
      <c r="I1334" s="160">
        <v>1522.4</v>
      </c>
      <c r="J1334" s="80"/>
    </row>
    <row r="1335" spans="1:10" ht="76.5">
      <c r="A1335" s="79"/>
      <c r="B1335" s="156" t="s">
        <v>694</v>
      </c>
      <c r="C1335" s="156">
        <v>231</v>
      </c>
      <c r="D1335" s="157">
        <v>7</v>
      </c>
      <c r="E1335" s="157">
        <v>7</v>
      </c>
      <c r="F1335" s="158" t="s">
        <v>695</v>
      </c>
      <c r="G1335" s="159" t="s">
        <v>372</v>
      </c>
      <c r="H1335" s="160">
        <f t="shared" ref="H1335:I1338" si="152">H1336</f>
        <v>5694</v>
      </c>
      <c r="I1335" s="160">
        <f t="shared" si="152"/>
        <v>5693.6</v>
      </c>
      <c r="J1335" s="80"/>
    </row>
    <row r="1336" spans="1:10" ht="76.5">
      <c r="A1336" s="79"/>
      <c r="B1336" s="156" t="s">
        <v>694</v>
      </c>
      <c r="C1336" s="156">
        <v>231</v>
      </c>
      <c r="D1336" s="157">
        <v>7</v>
      </c>
      <c r="E1336" s="157">
        <v>7</v>
      </c>
      <c r="F1336" s="158" t="s">
        <v>696</v>
      </c>
      <c r="G1336" s="159" t="s">
        <v>372</v>
      </c>
      <c r="H1336" s="160">
        <f t="shared" si="152"/>
        <v>5694</v>
      </c>
      <c r="I1336" s="160">
        <f t="shared" si="152"/>
        <v>5693.6</v>
      </c>
      <c r="J1336" s="80"/>
    </row>
    <row r="1337" spans="1:10" ht="38.25">
      <c r="A1337" s="79"/>
      <c r="B1337" s="156" t="s">
        <v>75</v>
      </c>
      <c r="C1337" s="156">
        <v>231</v>
      </c>
      <c r="D1337" s="157">
        <v>7</v>
      </c>
      <c r="E1337" s="157">
        <v>7</v>
      </c>
      <c r="F1337" s="158" t="s">
        <v>696</v>
      </c>
      <c r="G1337" s="159" t="s">
        <v>44</v>
      </c>
      <c r="H1337" s="160">
        <f t="shared" si="152"/>
        <v>5694</v>
      </c>
      <c r="I1337" s="160">
        <f t="shared" si="152"/>
        <v>5693.6</v>
      </c>
      <c r="J1337" s="80"/>
    </row>
    <row r="1338" spans="1:10">
      <c r="A1338" s="79"/>
      <c r="B1338" s="156" t="s">
        <v>59</v>
      </c>
      <c r="C1338" s="156">
        <v>231</v>
      </c>
      <c r="D1338" s="157">
        <v>7</v>
      </c>
      <c r="E1338" s="157">
        <v>7</v>
      </c>
      <c r="F1338" s="158" t="s">
        <v>696</v>
      </c>
      <c r="G1338" s="159" t="s">
        <v>57</v>
      </c>
      <c r="H1338" s="160">
        <f t="shared" si="152"/>
        <v>5694</v>
      </c>
      <c r="I1338" s="160">
        <f t="shared" si="152"/>
        <v>5693.6</v>
      </c>
      <c r="J1338" s="80"/>
    </row>
    <row r="1339" spans="1:10" ht="63.75">
      <c r="A1339" s="79"/>
      <c r="B1339" s="156" t="s">
        <v>72</v>
      </c>
      <c r="C1339" s="156">
        <v>231</v>
      </c>
      <c r="D1339" s="157">
        <v>7</v>
      </c>
      <c r="E1339" s="157">
        <v>7</v>
      </c>
      <c r="F1339" s="158" t="s">
        <v>696</v>
      </c>
      <c r="G1339" s="159" t="s">
        <v>58</v>
      </c>
      <c r="H1339" s="160">
        <v>5694</v>
      </c>
      <c r="I1339" s="160">
        <v>5693.6</v>
      </c>
      <c r="J1339" s="80"/>
    </row>
    <row r="1340" spans="1:10">
      <c r="A1340" s="79"/>
      <c r="B1340" s="156" t="s">
        <v>390</v>
      </c>
      <c r="C1340" s="156">
        <v>231</v>
      </c>
      <c r="D1340" s="157">
        <v>7</v>
      </c>
      <c r="E1340" s="157">
        <v>7</v>
      </c>
      <c r="F1340" s="158" t="s">
        <v>697</v>
      </c>
      <c r="G1340" s="159" t="s">
        <v>372</v>
      </c>
      <c r="H1340" s="160">
        <f>H1341+H1347</f>
        <v>3019.3999999999996</v>
      </c>
      <c r="I1340" s="160">
        <f>I1341+I1347</f>
        <v>3019.3999999999996</v>
      </c>
      <c r="J1340" s="80"/>
    </row>
    <row r="1341" spans="1:10">
      <c r="A1341" s="79"/>
      <c r="B1341" s="156" t="s">
        <v>390</v>
      </c>
      <c r="C1341" s="156">
        <v>231</v>
      </c>
      <c r="D1341" s="157">
        <v>7</v>
      </c>
      <c r="E1341" s="157">
        <v>7</v>
      </c>
      <c r="F1341" s="158" t="s">
        <v>698</v>
      </c>
      <c r="G1341" s="159" t="s">
        <v>372</v>
      </c>
      <c r="H1341" s="160">
        <f>H1342</f>
        <v>2909.3999999999996</v>
      </c>
      <c r="I1341" s="160">
        <f>I1342</f>
        <v>2909.3999999999996</v>
      </c>
      <c r="J1341" s="80"/>
    </row>
    <row r="1342" spans="1:10" ht="38.25">
      <c r="A1342" s="79"/>
      <c r="B1342" s="156" t="s">
        <v>75</v>
      </c>
      <c r="C1342" s="156">
        <v>231</v>
      </c>
      <c r="D1342" s="157">
        <v>7</v>
      </c>
      <c r="E1342" s="157">
        <v>7</v>
      </c>
      <c r="F1342" s="158" t="s">
        <v>698</v>
      </c>
      <c r="G1342" s="159" t="s">
        <v>44</v>
      </c>
      <c r="H1342" s="160">
        <f>H1343+H1345</f>
        <v>2909.3999999999996</v>
      </c>
      <c r="I1342" s="160">
        <f>I1343+I1345</f>
        <v>2909.3999999999996</v>
      </c>
      <c r="J1342" s="80"/>
    </row>
    <row r="1343" spans="1:10">
      <c r="A1343" s="79"/>
      <c r="B1343" s="156" t="s">
        <v>46</v>
      </c>
      <c r="C1343" s="156">
        <v>231</v>
      </c>
      <c r="D1343" s="157">
        <v>7</v>
      </c>
      <c r="E1343" s="157">
        <v>7</v>
      </c>
      <c r="F1343" s="158" t="s">
        <v>698</v>
      </c>
      <c r="G1343" s="159" t="s">
        <v>45</v>
      </c>
      <c r="H1343" s="160">
        <f>H1344</f>
        <v>2515.1999999999998</v>
      </c>
      <c r="I1343" s="160">
        <f>I1344</f>
        <v>2515.1999999999998</v>
      </c>
      <c r="J1343" s="80"/>
    </row>
    <row r="1344" spans="1:10" ht="63.75">
      <c r="A1344" s="79"/>
      <c r="B1344" s="156" t="s">
        <v>47</v>
      </c>
      <c r="C1344" s="156">
        <v>231</v>
      </c>
      <c r="D1344" s="157">
        <v>7</v>
      </c>
      <c r="E1344" s="157">
        <v>7</v>
      </c>
      <c r="F1344" s="158" t="s">
        <v>698</v>
      </c>
      <c r="G1344" s="159" t="s">
        <v>48</v>
      </c>
      <c r="H1344" s="160">
        <v>2515.1999999999998</v>
      </c>
      <c r="I1344" s="160">
        <v>2515.1999999999998</v>
      </c>
      <c r="J1344" s="80"/>
    </row>
    <row r="1345" spans="1:10">
      <c r="A1345" s="79"/>
      <c r="B1345" s="156" t="s">
        <v>59</v>
      </c>
      <c r="C1345" s="156">
        <v>231</v>
      </c>
      <c r="D1345" s="157">
        <v>7</v>
      </c>
      <c r="E1345" s="157">
        <v>7</v>
      </c>
      <c r="F1345" s="158" t="s">
        <v>698</v>
      </c>
      <c r="G1345" s="159" t="s">
        <v>57</v>
      </c>
      <c r="H1345" s="160">
        <f>H1346</f>
        <v>394.2</v>
      </c>
      <c r="I1345" s="160">
        <f>I1346</f>
        <v>394.2</v>
      </c>
      <c r="J1345" s="80"/>
    </row>
    <row r="1346" spans="1:10" ht="63.75">
      <c r="A1346" s="79"/>
      <c r="B1346" s="156" t="s">
        <v>72</v>
      </c>
      <c r="C1346" s="156">
        <v>231</v>
      </c>
      <c r="D1346" s="157">
        <v>7</v>
      </c>
      <c r="E1346" s="157">
        <v>7</v>
      </c>
      <c r="F1346" s="158" t="s">
        <v>698</v>
      </c>
      <c r="G1346" s="159" t="s">
        <v>58</v>
      </c>
      <c r="H1346" s="160">
        <v>394.2</v>
      </c>
      <c r="I1346" s="160">
        <v>394.2</v>
      </c>
      <c r="J1346" s="80"/>
    </row>
    <row r="1347" spans="1:10" ht="51">
      <c r="A1347" s="79"/>
      <c r="B1347" s="156" t="s">
        <v>707</v>
      </c>
      <c r="C1347" s="156">
        <v>231</v>
      </c>
      <c r="D1347" s="157">
        <v>7</v>
      </c>
      <c r="E1347" s="157">
        <v>7</v>
      </c>
      <c r="F1347" s="158" t="s">
        <v>872</v>
      </c>
      <c r="G1347" s="159" t="s">
        <v>372</v>
      </c>
      <c r="H1347" s="160">
        <f t="shared" ref="H1347:I1349" si="153">H1348</f>
        <v>110</v>
      </c>
      <c r="I1347" s="160">
        <f t="shared" si="153"/>
        <v>110</v>
      </c>
      <c r="J1347" s="80"/>
    </row>
    <row r="1348" spans="1:10" ht="38.25">
      <c r="A1348" s="79"/>
      <c r="B1348" s="156" t="s">
        <v>75</v>
      </c>
      <c r="C1348" s="156">
        <v>231</v>
      </c>
      <c r="D1348" s="157">
        <v>7</v>
      </c>
      <c r="E1348" s="157">
        <v>7</v>
      </c>
      <c r="F1348" s="158" t="s">
        <v>872</v>
      </c>
      <c r="G1348" s="159" t="s">
        <v>44</v>
      </c>
      <c r="H1348" s="160">
        <f t="shared" si="153"/>
        <v>110</v>
      </c>
      <c r="I1348" s="160">
        <f t="shared" si="153"/>
        <v>110</v>
      </c>
      <c r="J1348" s="80"/>
    </row>
    <row r="1349" spans="1:10">
      <c r="A1349" s="79"/>
      <c r="B1349" s="156" t="s">
        <v>46</v>
      </c>
      <c r="C1349" s="156">
        <v>231</v>
      </c>
      <c r="D1349" s="157">
        <v>7</v>
      </c>
      <c r="E1349" s="157">
        <v>7</v>
      </c>
      <c r="F1349" s="158" t="s">
        <v>872</v>
      </c>
      <c r="G1349" s="159" t="s">
        <v>45</v>
      </c>
      <c r="H1349" s="160">
        <f t="shared" si="153"/>
        <v>110</v>
      </c>
      <c r="I1349" s="160">
        <f t="shared" si="153"/>
        <v>110</v>
      </c>
      <c r="J1349" s="80"/>
    </row>
    <row r="1350" spans="1:10" ht="25.5">
      <c r="A1350" s="79"/>
      <c r="B1350" s="156" t="s">
        <v>49</v>
      </c>
      <c r="C1350" s="156">
        <v>231</v>
      </c>
      <c r="D1350" s="157">
        <v>7</v>
      </c>
      <c r="E1350" s="157">
        <v>7</v>
      </c>
      <c r="F1350" s="158" t="s">
        <v>872</v>
      </c>
      <c r="G1350" s="159" t="s">
        <v>43</v>
      </c>
      <c r="H1350" s="160">
        <v>110</v>
      </c>
      <c r="I1350" s="160">
        <v>110</v>
      </c>
      <c r="J1350" s="80"/>
    </row>
    <row r="1351" spans="1:10" ht="25.5">
      <c r="A1351" s="79"/>
      <c r="B1351" s="156" t="s">
        <v>699</v>
      </c>
      <c r="C1351" s="156">
        <v>231</v>
      </c>
      <c r="D1351" s="157">
        <v>7</v>
      </c>
      <c r="E1351" s="157">
        <v>7</v>
      </c>
      <c r="F1351" s="158" t="s">
        <v>700</v>
      </c>
      <c r="G1351" s="159" t="s">
        <v>372</v>
      </c>
      <c r="H1351" s="160">
        <f t="shared" ref="H1351:I1355" si="154">H1352</f>
        <v>238.2</v>
      </c>
      <c r="I1351" s="160">
        <f t="shared" si="154"/>
        <v>238.2</v>
      </c>
      <c r="J1351" s="80"/>
    </row>
    <row r="1352" spans="1:10">
      <c r="A1352" s="79"/>
      <c r="B1352" s="156" t="s">
        <v>390</v>
      </c>
      <c r="C1352" s="156">
        <v>231</v>
      </c>
      <c r="D1352" s="157">
        <v>7</v>
      </c>
      <c r="E1352" s="157">
        <v>7</v>
      </c>
      <c r="F1352" s="158" t="s">
        <v>705</v>
      </c>
      <c r="G1352" s="159" t="s">
        <v>372</v>
      </c>
      <c r="H1352" s="160">
        <f t="shared" si="154"/>
        <v>238.2</v>
      </c>
      <c r="I1352" s="160">
        <f t="shared" si="154"/>
        <v>238.2</v>
      </c>
      <c r="J1352" s="80"/>
    </row>
    <row r="1353" spans="1:10">
      <c r="A1353" s="79"/>
      <c r="B1353" s="156" t="s">
        <v>390</v>
      </c>
      <c r="C1353" s="156">
        <v>231</v>
      </c>
      <c r="D1353" s="157">
        <v>7</v>
      </c>
      <c r="E1353" s="157">
        <v>7</v>
      </c>
      <c r="F1353" s="158" t="s">
        <v>706</v>
      </c>
      <c r="G1353" s="159" t="s">
        <v>372</v>
      </c>
      <c r="H1353" s="160">
        <f t="shared" si="154"/>
        <v>238.2</v>
      </c>
      <c r="I1353" s="160">
        <f t="shared" si="154"/>
        <v>238.2</v>
      </c>
      <c r="J1353" s="80"/>
    </row>
    <row r="1354" spans="1:10" ht="38.25">
      <c r="A1354" s="79"/>
      <c r="B1354" s="156" t="s">
        <v>75</v>
      </c>
      <c r="C1354" s="156">
        <v>231</v>
      </c>
      <c r="D1354" s="157">
        <v>7</v>
      </c>
      <c r="E1354" s="157">
        <v>7</v>
      </c>
      <c r="F1354" s="158" t="s">
        <v>706</v>
      </c>
      <c r="G1354" s="159" t="s">
        <v>44</v>
      </c>
      <c r="H1354" s="160">
        <f t="shared" si="154"/>
        <v>238.2</v>
      </c>
      <c r="I1354" s="160">
        <f t="shared" si="154"/>
        <v>238.2</v>
      </c>
      <c r="J1354" s="80"/>
    </row>
    <row r="1355" spans="1:10">
      <c r="A1355" s="79"/>
      <c r="B1355" s="156" t="s">
        <v>46</v>
      </c>
      <c r="C1355" s="156">
        <v>231</v>
      </c>
      <c r="D1355" s="157">
        <v>7</v>
      </c>
      <c r="E1355" s="157">
        <v>7</v>
      </c>
      <c r="F1355" s="158" t="s">
        <v>706</v>
      </c>
      <c r="G1355" s="159" t="s">
        <v>45</v>
      </c>
      <c r="H1355" s="160">
        <f t="shared" si="154"/>
        <v>238.2</v>
      </c>
      <c r="I1355" s="160">
        <f t="shared" si="154"/>
        <v>238.2</v>
      </c>
      <c r="J1355" s="80"/>
    </row>
    <row r="1356" spans="1:10" ht="25.5">
      <c r="A1356" s="79"/>
      <c r="B1356" s="156" t="s">
        <v>49</v>
      </c>
      <c r="C1356" s="156">
        <v>231</v>
      </c>
      <c r="D1356" s="157">
        <v>7</v>
      </c>
      <c r="E1356" s="157">
        <v>7</v>
      </c>
      <c r="F1356" s="158" t="s">
        <v>706</v>
      </c>
      <c r="G1356" s="159" t="s">
        <v>43</v>
      </c>
      <c r="H1356" s="160">
        <v>238.2</v>
      </c>
      <c r="I1356" s="160">
        <v>238.2</v>
      </c>
      <c r="J1356" s="80"/>
    </row>
    <row r="1357" spans="1:10">
      <c r="A1357" s="79"/>
      <c r="B1357" s="156" t="s">
        <v>130</v>
      </c>
      <c r="C1357" s="156">
        <v>231</v>
      </c>
      <c r="D1357" s="157">
        <v>7</v>
      </c>
      <c r="E1357" s="157">
        <v>9</v>
      </c>
      <c r="F1357" s="158" t="s">
        <v>371</v>
      </c>
      <c r="G1357" s="159" t="s">
        <v>372</v>
      </c>
      <c r="H1357" s="160">
        <f>H1358+H1408+H1415</f>
        <v>46134.499999999993</v>
      </c>
      <c r="I1357" s="160">
        <f>I1358+I1408+I1415</f>
        <v>46090.099999999991</v>
      </c>
      <c r="J1357" s="80">
        <f>I1357/H1357*100</f>
        <v>99.903759659257176</v>
      </c>
    </row>
    <row r="1358" spans="1:10" ht="25.5">
      <c r="A1358" s="79"/>
      <c r="B1358" s="156" t="s">
        <v>129</v>
      </c>
      <c r="C1358" s="156">
        <v>231</v>
      </c>
      <c r="D1358" s="157">
        <v>7</v>
      </c>
      <c r="E1358" s="157">
        <v>9</v>
      </c>
      <c r="F1358" s="158" t="s">
        <v>647</v>
      </c>
      <c r="G1358" s="159" t="s">
        <v>372</v>
      </c>
      <c r="H1358" s="160">
        <f>H1359+H1388+H1394</f>
        <v>45895.899999999994</v>
      </c>
      <c r="I1358" s="160">
        <f>I1359+I1388+I1394</f>
        <v>45851.499999999993</v>
      </c>
      <c r="J1358" s="80"/>
    </row>
    <row r="1359" spans="1:10">
      <c r="A1359" s="79"/>
      <c r="B1359" s="156" t="s">
        <v>832</v>
      </c>
      <c r="C1359" s="156">
        <v>231</v>
      </c>
      <c r="D1359" s="157">
        <v>7</v>
      </c>
      <c r="E1359" s="157">
        <v>9</v>
      </c>
      <c r="F1359" s="158" t="s">
        <v>833</v>
      </c>
      <c r="G1359" s="159" t="s">
        <v>372</v>
      </c>
      <c r="H1359" s="160">
        <f>H1360</f>
        <v>44700.5</v>
      </c>
      <c r="I1359" s="160">
        <f>I1360</f>
        <v>44656.1</v>
      </c>
      <c r="J1359" s="80"/>
    </row>
    <row r="1360" spans="1:10" ht="25.5">
      <c r="A1360" s="79"/>
      <c r="B1360" s="156" t="s">
        <v>873</v>
      </c>
      <c r="C1360" s="156">
        <v>231</v>
      </c>
      <c r="D1360" s="157">
        <v>7</v>
      </c>
      <c r="E1360" s="157">
        <v>9</v>
      </c>
      <c r="F1360" s="158" t="s">
        <v>874</v>
      </c>
      <c r="G1360" s="159" t="s">
        <v>372</v>
      </c>
      <c r="H1360" s="160">
        <f>H1361+H1365+H1379</f>
        <v>44700.5</v>
      </c>
      <c r="I1360" s="160">
        <f>I1361+I1365+I1379</f>
        <v>44656.1</v>
      </c>
      <c r="J1360" s="80"/>
    </row>
    <row r="1361" spans="1:10" ht="25.5">
      <c r="A1361" s="79"/>
      <c r="B1361" s="156" t="s">
        <v>440</v>
      </c>
      <c r="C1361" s="156">
        <v>231</v>
      </c>
      <c r="D1361" s="157">
        <v>7</v>
      </c>
      <c r="E1361" s="157">
        <v>9</v>
      </c>
      <c r="F1361" s="158" t="s">
        <v>875</v>
      </c>
      <c r="G1361" s="159" t="s">
        <v>372</v>
      </c>
      <c r="H1361" s="160">
        <f t="shared" ref="H1361:I1363" si="155">H1362</f>
        <v>16783.8</v>
      </c>
      <c r="I1361" s="160">
        <f t="shared" si="155"/>
        <v>16783.8</v>
      </c>
      <c r="J1361" s="80"/>
    </row>
    <row r="1362" spans="1:10" ht="38.25">
      <c r="A1362" s="79"/>
      <c r="B1362" s="156" t="s">
        <v>75</v>
      </c>
      <c r="C1362" s="156">
        <v>231</v>
      </c>
      <c r="D1362" s="157">
        <v>7</v>
      </c>
      <c r="E1362" s="157">
        <v>9</v>
      </c>
      <c r="F1362" s="158" t="s">
        <v>875</v>
      </c>
      <c r="G1362" s="159" t="s">
        <v>44</v>
      </c>
      <c r="H1362" s="160">
        <f t="shared" si="155"/>
        <v>16783.8</v>
      </c>
      <c r="I1362" s="160">
        <f t="shared" si="155"/>
        <v>16783.8</v>
      </c>
      <c r="J1362" s="80"/>
    </row>
    <row r="1363" spans="1:10">
      <c r="A1363" s="79"/>
      <c r="B1363" s="156" t="s">
        <v>59</v>
      </c>
      <c r="C1363" s="156">
        <v>231</v>
      </c>
      <c r="D1363" s="157">
        <v>7</v>
      </c>
      <c r="E1363" s="157">
        <v>9</v>
      </c>
      <c r="F1363" s="158" t="s">
        <v>875</v>
      </c>
      <c r="G1363" s="159" t="s">
        <v>57</v>
      </c>
      <c r="H1363" s="160">
        <f t="shared" si="155"/>
        <v>16783.8</v>
      </c>
      <c r="I1363" s="160">
        <f t="shared" si="155"/>
        <v>16783.8</v>
      </c>
      <c r="J1363" s="80"/>
    </row>
    <row r="1364" spans="1:10" ht="63.75">
      <c r="A1364" s="79"/>
      <c r="B1364" s="156" t="s">
        <v>72</v>
      </c>
      <c r="C1364" s="156">
        <v>231</v>
      </c>
      <c r="D1364" s="157">
        <v>7</v>
      </c>
      <c r="E1364" s="157">
        <v>9</v>
      </c>
      <c r="F1364" s="158" t="s">
        <v>875</v>
      </c>
      <c r="G1364" s="159" t="s">
        <v>58</v>
      </c>
      <c r="H1364" s="160">
        <v>16783.8</v>
      </c>
      <c r="I1364" s="160">
        <v>16783.8</v>
      </c>
      <c r="J1364" s="80"/>
    </row>
    <row r="1365" spans="1:10" ht="25.5">
      <c r="A1365" s="79"/>
      <c r="B1365" s="156" t="s">
        <v>102</v>
      </c>
      <c r="C1365" s="156">
        <v>231</v>
      </c>
      <c r="D1365" s="157">
        <v>7</v>
      </c>
      <c r="E1365" s="157">
        <v>9</v>
      </c>
      <c r="F1365" s="158" t="s">
        <v>876</v>
      </c>
      <c r="G1365" s="159" t="s">
        <v>372</v>
      </c>
      <c r="H1365" s="160">
        <f>H1366+H1371+H1375</f>
        <v>26559.700000000004</v>
      </c>
      <c r="I1365" s="160">
        <f>I1366+I1371+I1375</f>
        <v>26559.700000000004</v>
      </c>
      <c r="J1365" s="80"/>
    </row>
    <row r="1366" spans="1:10" ht="63.75">
      <c r="A1366" s="79"/>
      <c r="B1366" s="156" t="s">
        <v>50</v>
      </c>
      <c r="C1366" s="156">
        <v>231</v>
      </c>
      <c r="D1366" s="157">
        <v>7</v>
      </c>
      <c r="E1366" s="157">
        <v>9</v>
      </c>
      <c r="F1366" s="158" t="s">
        <v>876</v>
      </c>
      <c r="G1366" s="159" t="s">
        <v>51</v>
      </c>
      <c r="H1366" s="160">
        <f>H1367</f>
        <v>25277.800000000003</v>
      </c>
      <c r="I1366" s="160">
        <f>I1367</f>
        <v>25277.800000000003</v>
      </c>
      <c r="J1366" s="80"/>
    </row>
    <row r="1367" spans="1:10" ht="25.5">
      <c r="A1367" s="79"/>
      <c r="B1367" s="156" t="s">
        <v>85</v>
      </c>
      <c r="C1367" s="156">
        <v>231</v>
      </c>
      <c r="D1367" s="157">
        <v>7</v>
      </c>
      <c r="E1367" s="157">
        <v>9</v>
      </c>
      <c r="F1367" s="158" t="s">
        <v>876</v>
      </c>
      <c r="G1367" s="159" t="s">
        <v>86</v>
      </c>
      <c r="H1367" s="160">
        <f>H1368+H1369+H1370</f>
        <v>25277.800000000003</v>
      </c>
      <c r="I1367" s="160">
        <f>I1368+I1369+I1370</f>
        <v>25277.800000000003</v>
      </c>
      <c r="J1367" s="80"/>
    </row>
    <row r="1368" spans="1:10" ht="25.5">
      <c r="A1368" s="79"/>
      <c r="B1368" s="156" t="s">
        <v>378</v>
      </c>
      <c r="C1368" s="156">
        <v>231</v>
      </c>
      <c r="D1368" s="157">
        <v>7</v>
      </c>
      <c r="E1368" s="157">
        <v>9</v>
      </c>
      <c r="F1368" s="158" t="s">
        <v>876</v>
      </c>
      <c r="G1368" s="159" t="s">
        <v>87</v>
      </c>
      <c r="H1368" s="160">
        <v>18767.7</v>
      </c>
      <c r="I1368" s="160">
        <v>18767.7</v>
      </c>
      <c r="J1368" s="80"/>
    </row>
    <row r="1369" spans="1:10" ht="38.25">
      <c r="A1369" s="79"/>
      <c r="B1369" s="156" t="s">
        <v>88</v>
      </c>
      <c r="C1369" s="156">
        <v>231</v>
      </c>
      <c r="D1369" s="157">
        <v>7</v>
      </c>
      <c r="E1369" s="157">
        <v>9</v>
      </c>
      <c r="F1369" s="158" t="s">
        <v>876</v>
      </c>
      <c r="G1369" s="159" t="s">
        <v>89</v>
      </c>
      <c r="H1369" s="160">
        <v>1250</v>
      </c>
      <c r="I1369" s="160">
        <v>1250</v>
      </c>
      <c r="J1369" s="80"/>
    </row>
    <row r="1370" spans="1:10" ht="51">
      <c r="A1370" s="79"/>
      <c r="B1370" s="156" t="s">
        <v>379</v>
      </c>
      <c r="C1370" s="156">
        <v>231</v>
      </c>
      <c r="D1370" s="157">
        <v>7</v>
      </c>
      <c r="E1370" s="157">
        <v>9</v>
      </c>
      <c r="F1370" s="158" t="s">
        <v>876</v>
      </c>
      <c r="G1370" s="159" t="s">
        <v>380</v>
      </c>
      <c r="H1370" s="160">
        <v>5260.1</v>
      </c>
      <c r="I1370" s="160">
        <v>5260.1</v>
      </c>
      <c r="J1370" s="80"/>
    </row>
    <row r="1371" spans="1:10" ht="25.5">
      <c r="A1371" s="79"/>
      <c r="B1371" s="156" t="s">
        <v>394</v>
      </c>
      <c r="C1371" s="156">
        <v>231</v>
      </c>
      <c r="D1371" s="157">
        <v>7</v>
      </c>
      <c r="E1371" s="157">
        <v>9</v>
      </c>
      <c r="F1371" s="158" t="s">
        <v>876</v>
      </c>
      <c r="G1371" s="159" t="s">
        <v>52</v>
      </c>
      <c r="H1371" s="160">
        <f>H1372</f>
        <v>1237.9000000000001</v>
      </c>
      <c r="I1371" s="160">
        <f>I1372</f>
        <v>1237.9000000000001</v>
      </c>
      <c r="J1371" s="80"/>
    </row>
    <row r="1372" spans="1:10" ht="38.25">
      <c r="A1372" s="79"/>
      <c r="B1372" s="156" t="s">
        <v>91</v>
      </c>
      <c r="C1372" s="156">
        <v>231</v>
      </c>
      <c r="D1372" s="157">
        <v>7</v>
      </c>
      <c r="E1372" s="157">
        <v>9</v>
      </c>
      <c r="F1372" s="158" t="s">
        <v>876</v>
      </c>
      <c r="G1372" s="159" t="s">
        <v>53</v>
      </c>
      <c r="H1372" s="160">
        <f>H1373+H1374</f>
        <v>1237.9000000000001</v>
      </c>
      <c r="I1372" s="160">
        <f>I1373+I1374</f>
        <v>1237.9000000000001</v>
      </c>
      <c r="J1372" s="80"/>
    </row>
    <row r="1373" spans="1:10" ht="25.5">
      <c r="A1373" s="79"/>
      <c r="B1373" s="156" t="s">
        <v>56</v>
      </c>
      <c r="C1373" s="156">
        <v>231</v>
      </c>
      <c r="D1373" s="157">
        <v>7</v>
      </c>
      <c r="E1373" s="157">
        <v>9</v>
      </c>
      <c r="F1373" s="158" t="s">
        <v>876</v>
      </c>
      <c r="G1373" s="159" t="s">
        <v>55</v>
      </c>
      <c r="H1373" s="160">
        <v>1005.7</v>
      </c>
      <c r="I1373" s="160">
        <v>1005.7</v>
      </c>
      <c r="J1373" s="80"/>
    </row>
    <row r="1374" spans="1:10" ht="38.25">
      <c r="A1374" s="79"/>
      <c r="B1374" s="156" t="s">
        <v>396</v>
      </c>
      <c r="C1374" s="156">
        <v>231</v>
      </c>
      <c r="D1374" s="157">
        <v>7</v>
      </c>
      <c r="E1374" s="157">
        <v>9</v>
      </c>
      <c r="F1374" s="158" t="s">
        <v>876</v>
      </c>
      <c r="G1374" s="159" t="s">
        <v>54</v>
      </c>
      <c r="H1374" s="160">
        <v>232.2</v>
      </c>
      <c r="I1374" s="160">
        <v>232.2</v>
      </c>
      <c r="J1374" s="80"/>
    </row>
    <row r="1375" spans="1:10">
      <c r="A1375" s="79"/>
      <c r="B1375" s="156" t="s">
        <v>64</v>
      </c>
      <c r="C1375" s="156">
        <v>231</v>
      </c>
      <c r="D1375" s="157">
        <v>7</v>
      </c>
      <c r="E1375" s="157">
        <v>9</v>
      </c>
      <c r="F1375" s="158" t="s">
        <v>876</v>
      </c>
      <c r="G1375" s="159" t="s">
        <v>65</v>
      </c>
      <c r="H1375" s="160">
        <f>H1376</f>
        <v>44</v>
      </c>
      <c r="I1375" s="160">
        <f>I1376</f>
        <v>44</v>
      </c>
      <c r="J1375" s="80"/>
    </row>
    <row r="1376" spans="1:10">
      <c r="A1376" s="79"/>
      <c r="B1376" s="156" t="s">
        <v>381</v>
      </c>
      <c r="C1376" s="156">
        <v>231</v>
      </c>
      <c r="D1376" s="157">
        <v>7</v>
      </c>
      <c r="E1376" s="157">
        <v>9</v>
      </c>
      <c r="F1376" s="158" t="s">
        <v>876</v>
      </c>
      <c r="G1376" s="159" t="s">
        <v>66</v>
      </c>
      <c r="H1376" s="160">
        <f>H1377+H1378</f>
        <v>44</v>
      </c>
      <c r="I1376" s="160">
        <f>I1377+I1378</f>
        <v>44</v>
      </c>
      <c r="J1376" s="80"/>
    </row>
    <row r="1377" spans="1:10" ht="25.5">
      <c r="A1377" s="79"/>
      <c r="B1377" s="156" t="s">
        <v>397</v>
      </c>
      <c r="C1377" s="156">
        <v>231</v>
      </c>
      <c r="D1377" s="157">
        <v>7</v>
      </c>
      <c r="E1377" s="157">
        <v>9</v>
      </c>
      <c r="F1377" s="158" t="s">
        <v>876</v>
      </c>
      <c r="G1377" s="159" t="s">
        <v>179</v>
      </c>
      <c r="H1377" s="160">
        <v>38.200000000000003</v>
      </c>
      <c r="I1377" s="160">
        <v>38.200000000000003</v>
      </c>
      <c r="J1377" s="80"/>
    </row>
    <row r="1378" spans="1:10">
      <c r="A1378" s="79"/>
      <c r="B1378" s="156" t="s">
        <v>185</v>
      </c>
      <c r="C1378" s="156">
        <v>231</v>
      </c>
      <c r="D1378" s="157">
        <v>7</v>
      </c>
      <c r="E1378" s="157">
        <v>9</v>
      </c>
      <c r="F1378" s="158" t="s">
        <v>876</v>
      </c>
      <c r="G1378" s="159" t="s">
        <v>67</v>
      </c>
      <c r="H1378" s="160">
        <v>5.8</v>
      </c>
      <c r="I1378" s="160">
        <v>5.8</v>
      </c>
      <c r="J1378" s="80"/>
    </row>
    <row r="1379" spans="1:10" ht="155.25" customHeight="1">
      <c r="A1379" s="79"/>
      <c r="B1379" s="156" t="s">
        <v>877</v>
      </c>
      <c r="C1379" s="156">
        <v>231</v>
      </c>
      <c r="D1379" s="157">
        <v>7</v>
      </c>
      <c r="E1379" s="157">
        <v>9</v>
      </c>
      <c r="F1379" s="158" t="s">
        <v>878</v>
      </c>
      <c r="G1379" s="159" t="s">
        <v>372</v>
      </c>
      <c r="H1379" s="160">
        <f>H1380+H1384</f>
        <v>1357</v>
      </c>
      <c r="I1379" s="160">
        <f>I1380+I1384</f>
        <v>1312.6</v>
      </c>
      <c r="J1379" s="80"/>
    </row>
    <row r="1380" spans="1:10" ht="63.75">
      <c r="A1380" s="79"/>
      <c r="B1380" s="156" t="s">
        <v>50</v>
      </c>
      <c r="C1380" s="156">
        <v>231</v>
      </c>
      <c r="D1380" s="157">
        <v>7</v>
      </c>
      <c r="E1380" s="157">
        <v>9</v>
      </c>
      <c r="F1380" s="158" t="s">
        <v>878</v>
      </c>
      <c r="G1380" s="159" t="s">
        <v>51</v>
      </c>
      <c r="H1380" s="160">
        <f>H1381</f>
        <v>1300.7</v>
      </c>
      <c r="I1380" s="160">
        <f>I1381</f>
        <v>1256.3</v>
      </c>
      <c r="J1380" s="80"/>
    </row>
    <row r="1381" spans="1:10" ht="25.5">
      <c r="A1381" s="79"/>
      <c r="B1381" s="156" t="s">
        <v>85</v>
      </c>
      <c r="C1381" s="156">
        <v>231</v>
      </c>
      <c r="D1381" s="157">
        <v>7</v>
      </c>
      <c r="E1381" s="157">
        <v>9</v>
      </c>
      <c r="F1381" s="158" t="s">
        <v>878</v>
      </c>
      <c r="G1381" s="159" t="s">
        <v>86</v>
      </c>
      <c r="H1381" s="160">
        <f>H1382+H1383</f>
        <v>1300.7</v>
      </c>
      <c r="I1381" s="160">
        <f>I1382+I1383</f>
        <v>1256.3</v>
      </c>
      <c r="J1381" s="80"/>
    </row>
    <row r="1382" spans="1:10" ht="25.5">
      <c r="A1382" s="79"/>
      <c r="B1382" s="156" t="s">
        <v>378</v>
      </c>
      <c r="C1382" s="156">
        <v>231</v>
      </c>
      <c r="D1382" s="157">
        <v>7</v>
      </c>
      <c r="E1382" s="157">
        <v>9</v>
      </c>
      <c r="F1382" s="158" t="s">
        <v>878</v>
      </c>
      <c r="G1382" s="159" t="s">
        <v>87</v>
      </c>
      <c r="H1382" s="160">
        <v>992.7</v>
      </c>
      <c r="I1382" s="160">
        <v>962.4</v>
      </c>
      <c r="J1382" s="80"/>
    </row>
    <row r="1383" spans="1:10" ht="51">
      <c r="A1383" s="79"/>
      <c r="B1383" s="156" t="s">
        <v>379</v>
      </c>
      <c r="C1383" s="156">
        <v>231</v>
      </c>
      <c r="D1383" s="157">
        <v>7</v>
      </c>
      <c r="E1383" s="157">
        <v>9</v>
      </c>
      <c r="F1383" s="158" t="s">
        <v>878</v>
      </c>
      <c r="G1383" s="159" t="s">
        <v>380</v>
      </c>
      <c r="H1383" s="160">
        <v>308</v>
      </c>
      <c r="I1383" s="160">
        <v>293.89999999999998</v>
      </c>
      <c r="J1383" s="80"/>
    </row>
    <row r="1384" spans="1:10" ht="25.5">
      <c r="A1384" s="79"/>
      <c r="B1384" s="156" t="s">
        <v>394</v>
      </c>
      <c r="C1384" s="156">
        <v>231</v>
      </c>
      <c r="D1384" s="157">
        <v>7</v>
      </c>
      <c r="E1384" s="157">
        <v>9</v>
      </c>
      <c r="F1384" s="158" t="s">
        <v>878</v>
      </c>
      <c r="G1384" s="159" t="s">
        <v>52</v>
      </c>
      <c r="H1384" s="160">
        <f>H1385</f>
        <v>56.3</v>
      </c>
      <c r="I1384" s="160">
        <f>I1385</f>
        <v>56.3</v>
      </c>
      <c r="J1384" s="80"/>
    </row>
    <row r="1385" spans="1:10" ht="38.25">
      <c r="A1385" s="79"/>
      <c r="B1385" s="156" t="s">
        <v>91</v>
      </c>
      <c r="C1385" s="156">
        <v>231</v>
      </c>
      <c r="D1385" s="157">
        <v>7</v>
      </c>
      <c r="E1385" s="157">
        <v>9</v>
      </c>
      <c r="F1385" s="158" t="s">
        <v>878</v>
      </c>
      <c r="G1385" s="159" t="s">
        <v>53</v>
      </c>
      <c r="H1385" s="160">
        <f>H1386+H1387</f>
        <v>56.3</v>
      </c>
      <c r="I1385" s="160">
        <f>I1386+I1387</f>
        <v>56.3</v>
      </c>
      <c r="J1385" s="80"/>
    </row>
    <row r="1386" spans="1:10" ht="25.5">
      <c r="A1386" s="79"/>
      <c r="B1386" s="156" t="s">
        <v>56</v>
      </c>
      <c r="C1386" s="156">
        <v>231</v>
      </c>
      <c r="D1386" s="157">
        <v>7</v>
      </c>
      <c r="E1386" s="157">
        <v>9</v>
      </c>
      <c r="F1386" s="158" t="s">
        <v>878</v>
      </c>
      <c r="G1386" s="159" t="s">
        <v>55</v>
      </c>
      <c r="H1386" s="160">
        <v>26.3</v>
      </c>
      <c r="I1386" s="160">
        <v>26.3</v>
      </c>
      <c r="J1386" s="80"/>
    </row>
    <row r="1387" spans="1:10" ht="38.25">
      <c r="A1387" s="79"/>
      <c r="B1387" s="156" t="s">
        <v>396</v>
      </c>
      <c r="C1387" s="156">
        <v>231</v>
      </c>
      <c r="D1387" s="157">
        <v>7</v>
      </c>
      <c r="E1387" s="157">
        <v>9</v>
      </c>
      <c r="F1387" s="158" t="s">
        <v>878</v>
      </c>
      <c r="G1387" s="159" t="s">
        <v>54</v>
      </c>
      <c r="H1387" s="160">
        <v>30</v>
      </c>
      <c r="I1387" s="160">
        <v>30</v>
      </c>
      <c r="J1387" s="80"/>
    </row>
    <row r="1388" spans="1:10" ht="25.5">
      <c r="A1388" s="79"/>
      <c r="B1388" s="156" t="s">
        <v>842</v>
      </c>
      <c r="C1388" s="156">
        <v>231</v>
      </c>
      <c r="D1388" s="157">
        <v>7</v>
      </c>
      <c r="E1388" s="157">
        <v>9</v>
      </c>
      <c r="F1388" s="158" t="s">
        <v>843</v>
      </c>
      <c r="G1388" s="159" t="s">
        <v>372</v>
      </c>
      <c r="H1388" s="160">
        <f t="shared" ref="H1388:I1392" si="156">H1389</f>
        <v>847.7</v>
      </c>
      <c r="I1388" s="160">
        <f t="shared" si="156"/>
        <v>847.7</v>
      </c>
      <c r="J1388" s="80"/>
    </row>
    <row r="1389" spans="1:10">
      <c r="A1389" s="79"/>
      <c r="B1389" s="156" t="s">
        <v>844</v>
      </c>
      <c r="C1389" s="156">
        <v>231</v>
      </c>
      <c r="D1389" s="157">
        <v>7</v>
      </c>
      <c r="E1389" s="157">
        <v>9</v>
      </c>
      <c r="F1389" s="158" t="s">
        <v>845</v>
      </c>
      <c r="G1389" s="159" t="s">
        <v>372</v>
      </c>
      <c r="H1389" s="160">
        <f t="shared" si="156"/>
        <v>847.7</v>
      </c>
      <c r="I1389" s="160">
        <f t="shared" si="156"/>
        <v>847.7</v>
      </c>
      <c r="J1389" s="80"/>
    </row>
    <row r="1390" spans="1:10">
      <c r="A1390" s="79"/>
      <c r="B1390" s="156" t="s">
        <v>390</v>
      </c>
      <c r="C1390" s="156">
        <v>231</v>
      </c>
      <c r="D1390" s="157">
        <v>7</v>
      </c>
      <c r="E1390" s="157">
        <v>9</v>
      </c>
      <c r="F1390" s="158" t="s">
        <v>846</v>
      </c>
      <c r="G1390" s="159" t="s">
        <v>372</v>
      </c>
      <c r="H1390" s="160">
        <f t="shared" si="156"/>
        <v>847.7</v>
      </c>
      <c r="I1390" s="160">
        <f t="shared" si="156"/>
        <v>847.7</v>
      </c>
      <c r="J1390" s="80"/>
    </row>
    <row r="1391" spans="1:10" ht="38.25">
      <c r="A1391" s="79"/>
      <c r="B1391" s="156" t="s">
        <v>75</v>
      </c>
      <c r="C1391" s="156">
        <v>231</v>
      </c>
      <c r="D1391" s="157">
        <v>7</v>
      </c>
      <c r="E1391" s="157">
        <v>9</v>
      </c>
      <c r="F1391" s="158" t="s">
        <v>846</v>
      </c>
      <c r="G1391" s="159" t="s">
        <v>44</v>
      </c>
      <c r="H1391" s="160">
        <f t="shared" si="156"/>
        <v>847.7</v>
      </c>
      <c r="I1391" s="160">
        <f t="shared" si="156"/>
        <v>847.7</v>
      </c>
      <c r="J1391" s="80"/>
    </row>
    <row r="1392" spans="1:10">
      <c r="A1392" s="79"/>
      <c r="B1392" s="156" t="s">
        <v>59</v>
      </c>
      <c r="C1392" s="156">
        <v>231</v>
      </c>
      <c r="D1392" s="157">
        <v>7</v>
      </c>
      <c r="E1392" s="157">
        <v>9</v>
      </c>
      <c r="F1392" s="158" t="s">
        <v>846</v>
      </c>
      <c r="G1392" s="159" t="s">
        <v>57</v>
      </c>
      <c r="H1392" s="160">
        <f t="shared" si="156"/>
        <v>847.7</v>
      </c>
      <c r="I1392" s="160">
        <f t="shared" si="156"/>
        <v>847.7</v>
      </c>
      <c r="J1392" s="80"/>
    </row>
    <row r="1393" spans="1:10" ht="25.5">
      <c r="A1393" s="79"/>
      <c r="B1393" s="156" t="s">
        <v>73</v>
      </c>
      <c r="C1393" s="156">
        <v>231</v>
      </c>
      <c r="D1393" s="157">
        <v>7</v>
      </c>
      <c r="E1393" s="157">
        <v>9</v>
      </c>
      <c r="F1393" s="158" t="s">
        <v>846</v>
      </c>
      <c r="G1393" s="159" t="s">
        <v>71</v>
      </c>
      <c r="H1393" s="160">
        <v>847.7</v>
      </c>
      <c r="I1393" s="160">
        <v>847.7</v>
      </c>
      <c r="J1393" s="80"/>
    </row>
    <row r="1394" spans="1:10" ht="25.5">
      <c r="A1394" s="79"/>
      <c r="B1394" s="156" t="s">
        <v>648</v>
      </c>
      <c r="C1394" s="156">
        <v>231</v>
      </c>
      <c r="D1394" s="157">
        <v>7</v>
      </c>
      <c r="E1394" s="157">
        <v>9</v>
      </c>
      <c r="F1394" s="158" t="s">
        <v>649</v>
      </c>
      <c r="G1394" s="159" t="s">
        <v>372</v>
      </c>
      <c r="H1394" s="160">
        <f>H1395</f>
        <v>347.7</v>
      </c>
      <c r="I1394" s="160">
        <f>I1395</f>
        <v>347.7</v>
      </c>
      <c r="J1394" s="80"/>
    </row>
    <row r="1395" spans="1:10">
      <c r="A1395" s="79"/>
      <c r="B1395" s="156" t="s">
        <v>390</v>
      </c>
      <c r="C1395" s="156">
        <v>231</v>
      </c>
      <c r="D1395" s="157">
        <v>7</v>
      </c>
      <c r="E1395" s="157">
        <v>9</v>
      </c>
      <c r="F1395" s="158" t="s">
        <v>650</v>
      </c>
      <c r="G1395" s="159" t="s">
        <v>372</v>
      </c>
      <c r="H1395" s="160">
        <f>H1396+H1400+H1404</f>
        <v>347.7</v>
      </c>
      <c r="I1395" s="160">
        <f>I1396+I1400+I1404</f>
        <v>347.7</v>
      </c>
      <c r="J1395" s="80"/>
    </row>
    <row r="1396" spans="1:10">
      <c r="A1396" s="79"/>
      <c r="B1396" s="156" t="s">
        <v>390</v>
      </c>
      <c r="C1396" s="156">
        <v>231</v>
      </c>
      <c r="D1396" s="157">
        <v>7</v>
      </c>
      <c r="E1396" s="157">
        <v>9</v>
      </c>
      <c r="F1396" s="158" t="s">
        <v>651</v>
      </c>
      <c r="G1396" s="159" t="s">
        <v>372</v>
      </c>
      <c r="H1396" s="160">
        <f t="shared" ref="H1396:I1398" si="157">H1397</f>
        <v>235.7</v>
      </c>
      <c r="I1396" s="160">
        <f t="shared" si="157"/>
        <v>235.7</v>
      </c>
      <c r="J1396" s="80"/>
    </row>
    <row r="1397" spans="1:10" ht="38.25">
      <c r="A1397" s="79"/>
      <c r="B1397" s="156" t="s">
        <v>75</v>
      </c>
      <c r="C1397" s="156">
        <v>231</v>
      </c>
      <c r="D1397" s="157">
        <v>7</v>
      </c>
      <c r="E1397" s="157">
        <v>9</v>
      </c>
      <c r="F1397" s="158" t="s">
        <v>651</v>
      </c>
      <c r="G1397" s="159" t="s">
        <v>44</v>
      </c>
      <c r="H1397" s="160">
        <f t="shared" si="157"/>
        <v>235.7</v>
      </c>
      <c r="I1397" s="160">
        <f t="shared" si="157"/>
        <v>235.7</v>
      </c>
      <c r="J1397" s="80"/>
    </row>
    <row r="1398" spans="1:10">
      <c r="A1398" s="79"/>
      <c r="B1398" s="156" t="s">
        <v>59</v>
      </c>
      <c r="C1398" s="156">
        <v>231</v>
      </c>
      <c r="D1398" s="157">
        <v>7</v>
      </c>
      <c r="E1398" s="157">
        <v>9</v>
      </c>
      <c r="F1398" s="158" t="s">
        <v>651</v>
      </c>
      <c r="G1398" s="159" t="s">
        <v>57</v>
      </c>
      <c r="H1398" s="160">
        <f t="shared" si="157"/>
        <v>235.7</v>
      </c>
      <c r="I1398" s="160">
        <f t="shared" si="157"/>
        <v>235.7</v>
      </c>
      <c r="J1398" s="80"/>
    </row>
    <row r="1399" spans="1:10" ht="25.5">
      <c r="A1399" s="79"/>
      <c r="B1399" s="156" t="s">
        <v>73</v>
      </c>
      <c r="C1399" s="156">
        <v>231</v>
      </c>
      <c r="D1399" s="157">
        <v>7</v>
      </c>
      <c r="E1399" s="157">
        <v>9</v>
      </c>
      <c r="F1399" s="158" t="s">
        <v>651</v>
      </c>
      <c r="G1399" s="159" t="s">
        <v>71</v>
      </c>
      <c r="H1399" s="160">
        <v>235.7</v>
      </c>
      <c r="I1399" s="160">
        <v>235.7</v>
      </c>
      <c r="J1399" s="80"/>
    </row>
    <row r="1400" spans="1:10" ht="114.75">
      <c r="A1400" s="79"/>
      <c r="B1400" s="156" t="s">
        <v>866</v>
      </c>
      <c r="C1400" s="156">
        <v>231</v>
      </c>
      <c r="D1400" s="157">
        <v>7</v>
      </c>
      <c r="E1400" s="157">
        <v>9</v>
      </c>
      <c r="F1400" s="158" t="s">
        <v>867</v>
      </c>
      <c r="G1400" s="159" t="s">
        <v>372</v>
      </c>
      <c r="H1400" s="160">
        <f t="shared" ref="H1400:I1402" si="158">H1401</f>
        <v>12</v>
      </c>
      <c r="I1400" s="160">
        <f t="shared" si="158"/>
        <v>12</v>
      </c>
      <c r="J1400" s="80"/>
    </row>
    <row r="1401" spans="1:10" ht="25.5">
      <c r="A1401" s="79"/>
      <c r="B1401" s="156" t="s">
        <v>394</v>
      </c>
      <c r="C1401" s="156">
        <v>231</v>
      </c>
      <c r="D1401" s="157">
        <v>7</v>
      </c>
      <c r="E1401" s="157">
        <v>9</v>
      </c>
      <c r="F1401" s="158" t="s">
        <v>867</v>
      </c>
      <c r="G1401" s="159" t="s">
        <v>52</v>
      </c>
      <c r="H1401" s="160">
        <f t="shared" si="158"/>
        <v>12</v>
      </c>
      <c r="I1401" s="160">
        <f t="shared" si="158"/>
        <v>12</v>
      </c>
      <c r="J1401" s="80"/>
    </row>
    <row r="1402" spans="1:10" ht="38.25">
      <c r="A1402" s="79"/>
      <c r="B1402" s="156" t="s">
        <v>91</v>
      </c>
      <c r="C1402" s="156">
        <v>231</v>
      </c>
      <c r="D1402" s="157">
        <v>7</v>
      </c>
      <c r="E1402" s="157">
        <v>9</v>
      </c>
      <c r="F1402" s="158" t="s">
        <v>867</v>
      </c>
      <c r="G1402" s="159" t="s">
        <v>53</v>
      </c>
      <c r="H1402" s="160">
        <f t="shared" si="158"/>
        <v>12</v>
      </c>
      <c r="I1402" s="160">
        <f t="shared" si="158"/>
        <v>12</v>
      </c>
      <c r="J1402" s="80"/>
    </row>
    <row r="1403" spans="1:10" ht="38.25">
      <c r="A1403" s="79"/>
      <c r="B1403" s="156" t="s">
        <v>396</v>
      </c>
      <c r="C1403" s="156">
        <v>231</v>
      </c>
      <c r="D1403" s="157">
        <v>7</v>
      </c>
      <c r="E1403" s="157">
        <v>9</v>
      </c>
      <c r="F1403" s="158" t="s">
        <v>867</v>
      </c>
      <c r="G1403" s="159" t="s">
        <v>54</v>
      </c>
      <c r="H1403" s="160">
        <v>12</v>
      </c>
      <c r="I1403" s="160">
        <v>12</v>
      </c>
      <c r="J1403" s="80"/>
    </row>
    <row r="1404" spans="1:10" ht="38.25">
      <c r="A1404" s="79"/>
      <c r="B1404" s="156" t="s">
        <v>661</v>
      </c>
      <c r="C1404" s="156">
        <v>231</v>
      </c>
      <c r="D1404" s="157">
        <v>7</v>
      </c>
      <c r="E1404" s="157">
        <v>9</v>
      </c>
      <c r="F1404" s="158" t="s">
        <v>848</v>
      </c>
      <c r="G1404" s="159" t="s">
        <v>372</v>
      </c>
      <c r="H1404" s="160">
        <f t="shared" ref="H1404:I1406" si="159">H1405</f>
        <v>100</v>
      </c>
      <c r="I1404" s="160">
        <f t="shared" si="159"/>
        <v>100</v>
      </c>
      <c r="J1404" s="80"/>
    </row>
    <row r="1405" spans="1:10" ht="38.25">
      <c r="A1405" s="79"/>
      <c r="B1405" s="156" t="s">
        <v>75</v>
      </c>
      <c r="C1405" s="156">
        <v>231</v>
      </c>
      <c r="D1405" s="157">
        <v>7</v>
      </c>
      <c r="E1405" s="157">
        <v>9</v>
      </c>
      <c r="F1405" s="158" t="s">
        <v>848</v>
      </c>
      <c r="G1405" s="159" t="s">
        <v>44</v>
      </c>
      <c r="H1405" s="160">
        <f t="shared" si="159"/>
        <v>100</v>
      </c>
      <c r="I1405" s="160">
        <f t="shared" si="159"/>
        <v>100</v>
      </c>
      <c r="J1405" s="80"/>
    </row>
    <row r="1406" spans="1:10">
      <c r="A1406" s="79"/>
      <c r="B1406" s="156" t="s">
        <v>59</v>
      </c>
      <c r="C1406" s="156">
        <v>231</v>
      </c>
      <c r="D1406" s="157">
        <v>7</v>
      </c>
      <c r="E1406" s="157">
        <v>9</v>
      </c>
      <c r="F1406" s="158" t="s">
        <v>848</v>
      </c>
      <c r="G1406" s="159" t="s">
        <v>57</v>
      </c>
      <c r="H1406" s="160">
        <f t="shared" si="159"/>
        <v>100</v>
      </c>
      <c r="I1406" s="160">
        <f t="shared" si="159"/>
        <v>100</v>
      </c>
      <c r="J1406" s="80"/>
    </row>
    <row r="1407" spans="1:10" ht="25.5">
      <c r="A1407" s="79"/>
      <c r="B1407" s="156" t="s">
        <v>73</v>
      </c>
      <c r="C1407" s="156">
        <v>231</v>
      </c>
      <c r="D1407" s="157">
        <v>7</v>
      </c>
      <c r="E1407" s="157">
        <v>9</v>
      </c>
      <c r="F1407" s="158" t="s">
        <v>848</v>
      </c>
      <c r="G1407" s="159" t="s">
        <v>71</v>
      </c>
      <c r="H1407" s="160">
        <v>100</v>
      </c>
      <c r="I1407" s="160">
        <v>100</v>
      </c>
      <c r="J1407" s="80"/>
    </row>
    <row r="1408" spans="1:10" ht="51">
      <c r="A1408" s="79"/>
      <c r="B1408" s="156" t="s">
        <v>81</v>
      </c>
      <c r="C1408" s="156">
        <v>231</v>
      </c>
      <c r="D1408" s="157">
        <v>7</v>
      </c>
      <c r="E1408" s="157">
        <v>9</v>
      </c>
      <c r="F1408" s="158" t="s">
        <v>373</v>
      </c>
      <c r="G1408" s="159" t="s">
        <v>372</v>
      </c>
      <c r="H1408" s="160">
        <f t="shared" ref="H1408:I1413" si="160">H1409</f>
        <v>218.6</v>
      </c>
      <c r="I1408" s="160">
        <f t="shared" si="160"/>
        <v>218.6</v>
      </c>
      <c r="J1408" s="80"/>
    </row>
    <row r="1409" spans="1:10" ht="38.25">
      <c r="A1409" s="79"/>
      <c r="B1409" s="156" t="s">
        <v>374</v>
      </c>
      <c r="C1409" s="156">
        <v>231</v>
      </c>
      <c r="D1409" s="157">
        <v>7</v>
      </c>
      <c r="E1409" s="157">
        <v>9</v>
      </c>
      <c r="F1409" s="158" t="s">
        <v>375</v>
      </c>
      <c r="G1409" s="159" t="s">
        <v>372</v>
      </c>
      <c r="H1409" s="160">
        <f t="shared" si="160"/>
        <v>218.6</v>
      </c>
      <c r="I1409" s="160">
        <f t="shared" si="160"/>
        <v>218.6</v>
      </c>
      <c r="J1409" s="80"/>
    </row>
    <row r="1410" spans="1:10">
      <c r="A1410" s="79"/>
      <c r="B1410" s="156" t="s">
        <v>390</v>
      </c>
      <c r="C1410" s="156">
        <v>231</v>
      </c>
      <c r="D1410" s="157">
        <v>7</v>
      </c>
      <c r="E1410" s="157">
        <v>9</v>
      </c>
      <c r="F1410" s="158" t="s">
        <v>478</v>
      </c>
      <c r="G1410" s="159" t="s">
        <v>372</v>
      </c>
      <c r="H1410" s="160">
        <f t="shared" si="160"/>
        <v>218.6</v>
      </c>
      <c r="I1410" s="160">
        <f t="shared" si="160"/>
        <v>218.6</v>
      </c>
      <c r="J1410" s="80"/>
    </row>
    <row r="1411" spans="1:10">
      <c r="A1411" s="79"/>
      <c r="B1411" s="156" t="s">
        <v>390</v>
      </c>
      <c r="C1411" s="156">
        <v>231</v>
      </c>
      <c r="D1411" s="157">
        <v>7</v>
      </c>
      <c r="E1411" s="157">
        <v>9</v>
      </c>
      <c r="F1411" s="158" t="s">
        <v>479</v>
      </c>
      <c r="G1411" s="159" t="s">
        <v>372</v>
      </c>
      <c r="H1411" s="160">
        <f t="shared" si="160"/>
        <v>218.6</v>
      </c>
      <c r="I1411" s="160">
        <f t="shared" si="160"/>
        <v>218.6</v>
      </c>
      <c r="J1411" s="80"/>
    </row>
    <row r="1412" spans="1:10" ht="38.25">
      <c r="A1412" s="79"/>
      <c r="B1412" s="156" t="s">
        <v>75</v>
      </c>
      <c r="C1412" s="156">
        <v>231</v>
      </c>
      <c r="D1412" s="157">
        <v>7</v>
      </c>
      <c r="E1412" s="157">
        <v>9</v>
      </c>
      <c r="F1412" s="158" t="s">
        <v>479</v>
      </c>
      <c r="G1412" s="159" t="s">
        <v>44</v>
      </c>
      <c r="H1412" s="160">
        <f t="shared" si="160"/>
        <v>218.6</v>
      </c>
      <c r="I1412" s="160">
        <f t="shared" si="160"/>
        <v>218.6</v>
      </c>
      <c r="J1412" s="80"/>
    </row>
    <row r="1413" spans="1:10" ht="18" customHeight="1">
      <c r="A1413" s="79"/>
      <c r="B1413" s="156" t="s">
        <v>59</v>
      </c>
      <c r="C1413" s="156">
        <v>231</v>
      </c>
      <c r="D1413" s="157">
        <v>7</v>
      </c>
      <c r="E1413" s="157">
        <v>9</v>
      </c>
      <c r="F1413" s="158" t="s">
        <v>479</v>
      </c>
      <c r="G1413" s="159" t="s">
        <v>57</v>
      </c>
      <c r="H1413" s="160">
        <f t="shared" si="160"/>
        <v>218.6</v>
      </c>
      <c r="I1413" s="160">
        <f t="shared" si="160"/>
        <v>218.6</v>
      </c>
      <c r="J1413" s="80"/>
    </row>
    <row r="1414" spans="1:10" ht="25.5">
      <c r="A1414" s="79"/>
      <c r="B1414" s="156" t="s">
        <v>73</v>
      </c>
      <c r="C1414" s="156">
        <v>231</v>
      </c>
      <c r="D1414" s="157">
        <v>7</v>
      </c>
      <c r="E1414" s="157">
        <v>9</v>
      </c>
      <c r="F1414" s="158" t="s">
        <v>479</v>
      </c>
      <c r="G1414" s="159" t="s">
        <v>71</v>
      </c>
      <c r="H1414" s="160">
        <v>218.6</v>
      </c>
      <c r="I1414" s="160">
        <v>218.6</v>
      </c>
      <c r="J1414" s="80"/>
    </row>
    <row r="1415" spans="1:10" ht="25.5">
      <c r="A1415" s="79"/>
      <c r="B1415" s="156" t="s">
        <v>402</v>
      </c>
      <c r="C1415" s="156">
        <v>231</v>
      </c>
      <c r="D1415" s="157">
        <v>7</v>
      </c>
      <c r="E1415" s="157">
        <v>9</v>
      </c>
      <c r="F1415" s="158" t="s">
        <v>424</v>
      </c>
      <c r="G1415" s="159" t="s">
        <v>372</v>
      </c>
      <c r="H1415" s="160">
        <f t="shared" ref="H1415:I1418" si="161">H1416</f>
        <v>20</v>
      </c>
      <c r="I1415" s="160">
        <f t="shared" si="161"/>
        <v>20</v>
      </c>
      <c r="J1415" s="80"/>
    </row>
    <row r="1416" spans="1:10" ht="25.5">
      <c r="A1416" s="79"/>
      <c r="B1416" s="156" t="s">
        <v>402</v>
      </c>
      <c r="C1416" s="156">
        <v>231</v>
      </c>
      <c r="D1416" s="157">
        <v>7</v>
      </c>
      <c r="E1416" s="157">
        <v>9</v>
      </c>
      <c r="F1416" s="158" t="s">
        <v>425</v>
      </c>
      <c r="G1416" s="159" t="s">
        <v>372</v>
      </c>
      <c r="H1416" s="160">
        <f t="shared" si="161"/>
        <v>20</v>
      </c>
      <c r="I1416" s="160">
        <f t="shared" si="161"/>
        <v>20</v>
      </c>
      <c r="J1416" s="80"/>
    </row>
    <row r="1417" spans="1:10">
      <c r="A1417" s="79"/>
      <c r="B1417" s="156" t="s">
        <v>64</v>
      </c>
      <c r="C1417" s="156">
        <v>231</v>
      </c>
      <c r="D1417" s="157">
        <v>7</v>
      </c>
      <c r="E1417" s="157">
        <v>9</v>
      </c>
      <c r="F1417" s="158" t="s">
        <v>425</v>
      </c>
      <c r="G1417" s="159" t="s">
        <v>65</v>
      </c>
      <c r="H1417" s="160">
        <f t="shared" si="161"/>
        <v>20</v>
      </c>
      <c r="I1417" s="160">
        <f t="shared" si="161"/>
        <v>20</v>
      </c>
      <c r="J1417" s="80"/>
    </row>
    <row r="1418" spans="1:10">
      <c r="A1418" s="79"/>
      <c r="B1418" s="156" t="s">
        <v>427</v>
      </c>
      <c r="C1418" s="156">
        <v>231</v>
      </c>
      <c r="D1418" s="157">
        <v>7</v>
      </c>
      <c r="E1418" s="157">
        <v>9</v>
      </c>
      <c r="F1418" s="158" t="s">
        <v>425</v>
      </c>
      <c r="G1418" s="159" t="s">
        <v>428</v>
      </c>
      <c r="H1418" s="160">
        <f t="shared" si="161"/>
        <v>20</v>
      </c>
      <c r="I1418" s="160">
        <f t="shared" si="161"/>
        <v>20</v>
      </c>
      <c r="J1418" s="80"/>
    </row>
    <row r="1419" spans="1:10" ht="112.5" customHeight="1">
      <c r="A1419" s="79"/>
      <c r="B1419" s="156" t="s">
        <v>429</v>
      </c>
      <c r="C1419" s="156">
        <v>231</v>
      </c>
      <c r="D1419" s="157">
        <v>7</v>
      </c>
      <c r="E1419" s="157">
        <v>9</v>
      </c>
      <c r="F1419" s="158" t="s">
        <v>425</v>
      </c>
      <c r="G1419" s="159" t="s">
        <v>430</v>
      </c>
      <c r="H1419" s="160">
        <v>20</v>
      </c>
      <c r="I1419" s="160">
        <v>20</v>
      </c>
      <c r="J1419" s="80"/>
    </row>
    <row r="1420" spans="1:10">
      <c r="A1420" s="79"/>
      <c r="B1420" s="156" t="s">
        <v>114</v>
      </c>
      <c r="C1420" s="156">
        <v>231</v>
      </c>
      <c r="D1420" s="157">
        <v>10</v>
      </c>
      <c r="E1420" s="157">
        <v>0</v>
      </c>
      <c r="F1420" s="158" t="s">
        <v>371</v>
      </c>
      <c r="G1420" s="159" t="s">
        <v>372</v>
      </c>
      <c r="H1420" s="160">
        <f>H1421+H1429</f>
        <v>27225.9</v>
      </c>
      <c r="I1420" s="160">
        <f>I1421+I1429</f>
        <v>26146.600000000002</v>
      </c>
      <c r="J1420" s="80">
        <f>I1420/H1420*100</f>
        <v>96.035760066701187</v>
      </c>
    </row>
    <row r="1421" spans="1:10">
      <c r="A1421" s="79"/>
      <c r="B1421" s="156" t="s">
        <v>124</v>
      </c>
      <c r="C1421" s="156">
        <v>231</v>
      </c>
      <c r="D1421" s="157">
        <v>10</v>
      </c>
      <c r="E1421" s="157">
        <v>4</v>
      </c>
      <c r="F1421" s="158" t="s">
        <v>371</v>
      </c>
      <c r="G1421" s="159" t="s">
        <v>372</v>
      </c>
      <c r="H1421" s="160">
        <f t="shared" ref="H1421:I1427" si="162">H1422</f>
        <v>27220</v>
      </c>
      <c r="I1421" s="160">
        <f t="shared" si="162"/>
        <v>26140.7</v>
      </c>
      <c r="J1421" s="80">
        <f>I1421/H1421*100</f>
        <v>96.034900808229253</v>
      </c>
    </row>
    <row r="1422" spans="1:10" ht="25.5">
      <c r="A1422" s="79"/>
      <c r="B1422" s="156" t="s">
        <v>129</v>
      </c>
      <c r="C1422" s="156">
        <v>231</v>
      </c>
      <c r="D1422" s="157">
        <v>10</v>
      </c>
      <c r="E1422" s="157">
        <v>4</v>
      </c>
      <c r="F1422" s="158" t="s">
        <v>647</v>
      </c>
      <c r="G1422" s="159" t="s">
        <v>372</v>
      </c>
      <c r="H1422" s="160">
        <f t="shared" si="162"/>
        <v>27220</v>
      </c>
      <c r="I1422" s="160">
        <f t="shared" si="162"/>
        <v>26140.7</v>
      </c>
      <c r="J1422" s="80"/>
    </row>
    <row r="1423" spans="1:10">
      <c r="A1423" s="79"/>
      <c r="B1423" s="156" t="s">
        <v>832</v>
      </c>
      <c r="C1423" s="156">
        <v>231</v>
      </c>
      <c r="D1423" s="157">
        <v>10</v>
      </c>
      <c r="E1423" s="157">
        <v>4</v>
      </c>
      <c r="F1423" s="158" t="s">
        <v>833</v>
      </c>
      <c r="G1423" s="159" t="s">
        <v>372</v>
      </c>
      <c r="H1423" s="160">
        <f t="shared" si="162"/>
        <v>27220</v>
      </c>
      <c r="I1423" s="160">
        <f t="shared" si="162"/>
        <v>26140.7</v>
      </c>
      <c r="J1423" s="80"/>
    </row>
    <row r="1424" spans="1:10" ht="25.5">
      <c r="A1424" s="79"/>
      <c r="B1424" s="156" t="s">
        <v>834</v>
      </c>
      <c r="C1424" s="156">
        <v>231</v>
      </c>
      <c r="D1424" s="157">
        <v>10</v>
      </c>
      <c r="E1424" s="157">
        <v>4</v>
      </c>
      <c r="F1424" s="158" t="s">
        <v>835</v>
      </c>
      <c r="G1424" s="159" t="s">
        <v>372</v>
      </c>
      <c r="H1424" s="160">
        <f t="shared" si="162"/>
        <v>27220</v>
      </c>
      <c r="I1424" s="160">
        <f t="shared" si="162"/>
        <v>26140.7</v>
      </c>
      <c r="J1424" s="80"/>
    </row>
    <row r="1425" spans="1:10" ht="156" customHeight="1">
      <c r="A1425" s="79"/>
      <c r="B1425" s="156" t="s">
        <v>877</v>
      </c>
      <c r="C1425" s="156">
        <v>231</v>
      </c>
      <c r="D1425" s="157">
        <v>10</v>
      </c>
      <c r="E1425" s="157">
        <v>4</v>
      </c>
      <c r="F1425" s="158" t="s">
        <v>879</v>
      </c>
      <c r="G1425" s="159" t="s">
        <v>372</v>
      </c>
      <c r="H1425" s="160">
        <f t="shared" si="162"/>
        <v>27220</v>
      </c>
      <c r="I1425" s="160">
        <f t="shared" si="162"/>
        <v>26140.7</v>
      </c>
      <c r="J1425" s="80"/>
    </row>
    <row r="1426" spans="1:10" ht="25.5">
      <c r="A1426" s="79"/>
      <c r="B1426" s="156" t="s">
        <v>116</v>
      </c>
      <c r="C1426" s="156">
        <v>231</v>
      </c>
      <c r="D1426" s="157">
        <v>10</v>
      </c>
      <c r="E1426" s="157">
        <v>4</v>
      </c>
      <c r="F1426" s="158" t="s">
        <v>879</v>
      </c>
      <c r="G1426" s="159" t="s">
        <v>117</v>
      </c>
      <c r="H1426" s="160">
        <f t="shared" si="162"/>
        <v>27220</v>
      </c>
      <c r="I1426" s="160">
        <f t="shared" si="162"/>
        <v>26140.7</v>
      </c>
      <c r="J1426" s="80"/>
    </row>
    <row r="1427" spans="1:10" ht="25.5">
      <c r="A1427" s="79"/>
      <c r="B1427" s="156" t="s">
        <v>131</v>
      </c>
      <c r="C1427" s="156">
        <v>231</v>
      </c>
      <c r="D1427" s="157">
        <v>10</v>
      </c>
      <c r="E1427" s="157">
        <v>4</v>
      </c>
      <c r="F1427" s="158" t="s">
        <v>879</v>
      </c>
      <c r="G1427" s="159" t="s">
        <v>132</v>
      </c>
      <c r="H1427" s="160">
        <f t="shared" si="162"/>
        <v>27220</v>
      </c>
      <c r="I1427" s="160">
        <f t="shared" si="162"/>
        <v>26140.7</v>
      </c>
      <c r="J1427" s="80"/>
    </row>
    <row r="1428" spans="1:10" ht="38.25">
      <c r="A1428" s="79"/>
      <c r="B1428" s="156" t="s">
        <v>184</v>
      </c>
      <c r="C1428" s="156">
        <v>231</v>
      </c>
      <c r="D1428" s="157">
        <v>10</v>
      </c>
      <c r="E1428" s="157">
        <v>4</v>
      </c>
      <c r="F1428" s="158" t="s">
        <v>879</v>
      </c>
      <c r="G1428" s="159" t="s">
        <v>133</v>
      </c>
      <c r="H1428" s="160">
        <v>27220</v>
      </c>
      <c r="I1428" s="160">
        <v>26140.7</v>
      </c>
      <c r="J1428" s="80"/>
    </row>
    <row r="1429" spans="1:10" ht="29.25" customHeight="1">
      <c r="A1429" s="79"/>
      <c r="B1429" s="156" t="s">
        <v>126</v>
      </c>
      <c r="C1429" s="156">
        <v>231</v>
      </c>
      <c r="D1429" s="157">
        <v>10</v>
      </c>
      <c r="E1429" s="157">
        <v>6</v>
      </c>
      <c r="F1429" s="158" t="s">
        <v>371</v>
      </c>
      <c r="G1429" s="159" t="s">
        <v>372</v>
      </c>
      <c r="H1429" s="160">
        <f t="shared" ref="H1429:I1435" si="163">H1430</f>
        <v>5.9</v>
      </c>
      <c r="I1429" s="160">
        <f t="shared" si="163"/>
        <v>5.9</v>
      </c>
      <c r="J1429" s="80">
        <f>I1429/H1429*100</f>
        <v>100</v>
      </c>
    </row>
    <row r="1430" spans="1:10" ht="51">
      <c r="A1430" s="79"/>
      <c r="B1430" s="156" t="s">
        <v>81</v>
      </c>
      <c r="C1430" s="156">
        <v>231</v>
      </c>
      <c r="D1430" s="157">
        <v>10</v>
      </c>
      <c r="E1430" s="157">
        <v>6</v>
      </c>
      <c r="F1430" s="158" t="s">
        <v>373</v>
      </c>
      <c r="G1430" s="159" t="s">
        <v>372</v>
      </c>
      <c r="H1430" s="160">
        <f t="shared" si="163"/>
        <v>5.9</v>
      </c>
      <c r="I1430" s="160">
        <f t="shared" si="163"/>
        <v>5.9</v>
      </c>
      <c r="J1430" s="80"/>
    </row>
    <row r="1431" spans="1:10" ht="38.25">
      <c r="A1431" s="79"/>
      <c r="B1431" s="156" t="s">
        <v>374</v>
      </c>
      <c r="C1431" s="156">
        <v>231</v>
      </c>
      <c r="D1431" s="157">
        <v>10</v>
      </c>
      <c r="E1431" s="157">
        <v>6</v>
      </c>
      <c r="F1431" s="158" t="s">
        <v>375</v>
      </c>
      <c r="G1431" s="159" t="s">
        <v>372</v>
      </c>
      <c r="H1431" s="160">
        <f t="shared" si="163"/>
        <v>5.9</v>
      </c>
      <c r="I1431" s="160">
        <f t="shared" si="163"/>
        <v>5.9</v>
      </c>
      <c r="J1431" s="80"/>
    </row>
    <row r="1432" spans="1:10" ht="87" customHeight="1">
      <c r="A1432" s="79"/>
      <c r="B1432" s="156" t="s">
        <v>809</v>
      </c>
      <c r="C1432" s="156">
        <v>231</v>
      </c>
      <c r="D1432" s="157">
        <v>10</v>
      </c>
      <c r="E1432" s="157">
        <v>6</v>
      </c>
      <c r="F1432" s="158" t="s">
        <v>810</v>
      </c>
      <c r="G1432" s="159" t="s">
        <v>372</v>
      </c>
      <c r="H1432" s="160">
        <f t="shared" si="163"/>
        <v>5.9</v>
      </c>
      <c r="I1432" s="160">
        <f t="shared" si="163"/>
        <v>5.9</v>
      </c>
      <c r="J1432" s="80"/>
    </row>
    <row r="1433" spans="1:10" ht="76.5">
      <c r="A1433" s="79"/>
      <c r="B1433" s="156" t="s">
        <v>809</v>
      </c>
      <c r="C1433" s="156">
        <v>231</v>
      </c>
      <c r="D1433" s="157">
        <v>10</v>
      </c>
      <c r="E1433" s="157">
        <v>6</v>
      </c>
      <c r="F1433" s="158" t="s">
        <v>811</v>
      </c>
      <c r="G1433" s="159" t="s">
        <v>372</v>
      </c>
      <c r="H1433" s="160">
        <f t="shared" si="163"/>
        <v>5.9</v>
      </c>
      <c r="I1433" s="160">
        <f t="shared" si="163"/>
        <v>5.9</v>
      </c>
      <c r="J1433" s="80"/>
    </row>
    <row r="1434" spans="1:10" ht="41.25" customHeight="1">
      <c r="A1434" s="79"/>
      <c r="B1434" s="156" t="s">
        <v>394</v>
      </c>
      <c r="C1434" s="156">
        <v>231</v>
      </c>
      <c r="D1434" s="157">
        <v>10</v>
      </c>
      <c r="E1434" s="157">
        <v>6</v>
      </c>
      <c r="F1434" s="158" t="s">
        <v>811</v>
      </c>
      <c r="G1434" s="159" t="s">
        <v>52</v>
      </c>
      <c r="H1434" s="160">
        <f t="shared" si="163"/>
        <v>5.9</v>
      </c>
      <c r="I1434" s="160">
        <f t="shared" si="163"/>
        <v>5.9</v>
      </c>
      <c r="J1434" s="80"/>
    </row>
    <row r="1435" spans="1:10" ht="45" customHeight="1">
      <c r="A1435" s="79"/>
      <c r="B1435" s="156" t="s">
        <v>91</v>
      </c>
      <c r="C1435" s="156">
        <v>231</v>
      </c>
      <c r="D1435" s="157">
        <v>10</v>
      </c>
      <c r="E1435" s="157">
        <v>6</v>
      </c>
      <c r="F1435" s="158" t="s">
        <v>811</v>
      </c>
      <c r="G1435" s="159" t="s">
        <v>53</v>
      </c>
      <c r="H1435" s="160">
        <f t="shared" si="163"/>
        <v>5.9</v>
      </c>
      <c r="I1435" s="160">
        <f t="shared" si="163"/>
        <v>5.9</v>
      </c>
      <c r="J1435" s="80"/>
    </row>
    <row r="1436" spans="1:10" ht="44.25" customHeight="1">
      <c r="A1436" s="71"/>
      <c r="B1436" s="145" t="s">
        <v>56</v>
      </c>
      <c r="C1436" s="145">
        <v>231</v>
      </c>
      <c r="D1436" s="146">
        <v>10</v>
      </c>
      <c r="E1436" s="146">
        <v>6</v>
      </c>
      <c r="F1436" s="147" t="s">
        <v>811</v>
      </c>
      <c r="G1436" s="148" t="s">
        <v>55</v>
      </c>
      <c r="H1436" s="149">
        <v>5.9</v>
      </c>
      <c r="I1436" s="149">
        <v>5.9</v>
      </c>
      <c r="J1436" s="78"/>
    </row>
    <row r="1437" spans="1:10" ht="20.25" customHeight="1">
      <c r="A1437" s="71"/>
      <c r="B1437" s="162" t="s">
        <v>880</v>
      </c>
      <c r="C1437" s="75"/>
      <c r="D1437" s="75"/>
      <c r="E1437" s="75"/>
      <c r="F1437" s="75"/>
      <c r="G1437" s="75"/>
      <c r="H1437" s="144">
        <f>H10+H61+H1123+H1173</f>
        <v>3920740.2999999993</v>
      </c>
      <c r="I1437" s="144">
        <f>I10+I61+I1123+I1173</f>
        <v>3834734.4999999995</v>
      </c>
      <c r="J1437" s="131">
        <f>I1437/H1437*100</f>
        <v>97.806388757755784</v>
      </c>
    </row>
    <row r="1438" spans="1:10">
      <c r="B1438" s="66"/>
      <c r="C1438" s="66"/>
      <c r="D1438" s="66"/>
      <c r="E1438" s="70"/>
      <c r="F1438" s="70"/>
      <c r="G1438" s="66"/>
      <c r="H1438" s="132"/>
      <c r="I1438" s="133"/>
      <c r="J1438" s="134"/>
    </row>
    <row r="1439" spans="1:10">
      <c r="B1439" s="67"/>
      <c r="C1439" s="66"/>
      <c r="D1439" s="66"/>
      <c r="E1439" s="66"/>
      <c r="F1439" s="66"/>
      <c r="G1439" s="66"/>
      <c r="H1439" s="66"/>
      <c r="I1439" s="67"/>
    </row>
    <row r="1440" spans="1:10">
      <c r="B1440" s="66"/>
      <c r="C1440" s="66"/>
      <c r="D1440" s="66"/>
      <c r="E1440" s="66"/>
      <c r="F1440" s="66"/>
      <c r="G1440" s="66"/>
      <c r="H1440" s="66"/>
      <c r="I1440" s="66"/>
    </row>
  </sheetData>
  <mergeCells count="2">
    <mergeCell ref="A5:J5"/>
    <mergeCell ref="B6:H6"/>
  </mergeCells>
  <phoneticPr fontId="9" type="noConversion"/>
  <pageMargins left="0.27559055118110237" right="0.23622047244094491" top="0.31496062992125984" bottom="0.15748031496062992" header="0.31496062992125984" footer="0.15748031496062992"/>
  <pageSetup paperSize="9" scale="72" firstPageNumber="123" fitToHeight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="80" zoomScaleNormal="80" workbookViewId="0">
      <selection activeCell="G4" sqref="G4"/>
    </sheetView>
  </sheetViews>
  <sheetFormatPr defaultColWidth="9.140625" defaultRowHeight="15.75"/>
  <cols>
    <col min="1" max="1" width="6.85546875" style="38" customWidth="1"/>
    <col min="2" max="2" width="62.140625" style="27" customWidth="1"/>
    <col min="3" max="3" width="7.7109375" style="27" customWidth="1"/>
    <col min="4" max="4" width="7.42578125" style="27" customWidth="1"/>
    <col min="5" max="5" width="17.28515625" style="65" customWidth="1"/>
    <col min="6" max="7" width="16.140625" style="27" customWidth="1"/>
    <col min="8" max="8" width="9.28515625" style="27" bestFit="1" customWidth="1"/>
    <col min="9" max="9" width="13.28515625" style="28" customWidth="1"/>
    <col min="10" max="12" width="9.140625" style="27"/>
    <col min="13" max="13" width="9.28515625" style="27" bestFit="1" customWidth="1"/>
    <col min="14" max="252" width="9.140625" style="27"/>
    <col min="253" max="253" width="4.140625" style="27" customWidth="1"/>
    <col min="254" max="254" width="46.5703125" style="27" customWidth="1"/>
    <col min="255" max="255" width="4.85546875" style="27" customWidth="1"/>
    <col min="256" max="256" width="4.28515625" style="27" customWidth="1"/>
    <col min="257" max="257" width="11.5703125" style="27" customWidth="1"/>
    <col min="258" max="258" width="12" style="27" customWidth="1"/>
    <col min="259" max="259" width="11.7109375" style="27" customWidth="1"/>
    <col min="260" max="260" width="11.140625" style="27" customWidth="1"/>
    <col min="261" max="261" width="12.85546875" style="27" customWidth="1"/>
    <col min="262" max="264" width="9.28515625" style="27" bestFit="1" customWidth="1"/>
    <col min="265" max="265" width="13.28515625" style="27" customWidth="1"/>
    <col min="266" max="268" width="9.140625" style="27"/>
    <col min="269" max="269" width="9.28515625" style="27" bestFit="1" customWidth="1"/>
    <col min="270" max="508" width="9.140625" style="27"/>
    <col min="509" max="509" width="4.140625" style="27" customWidth="1"/>
    <col min="510" max="510" width="46.5703125" style="27" customWidth="1"/>
    <col min="511" max="511" width="4.85546875" style="27" customWidth="1"/>
    <col min="512" max="512" width="4.28515625" style="27" customWidth="1"/>
    <col min="513" max="513" width="11.5703125" style="27" customWidth="1"/>
    <col min="514" max="514" width="12" style="27" customWidth="1"/>
    <col min="515" max="515" width="11.7109375" style="27" customWidth="1"/>
    <col min="516" max="516" width="11.140625" style="27" customWidth="1"/>
    <col min="517" max="517" width="12.85546875" style="27" customWidth="1"/>
    <col min="518" max="520" width="9.28515625" style="27" bestFit="1" customWidth="1"/>
    <col min="521" max="521" width="13.28515625" style="27" customWidth="1"/>
    <col min="522" max="524" width="9.140625" style="27"/>
    <col min="525" max="525" width="9.28515625" style="27" bestFit="1" customWidth="1"/>
    <col min="526" max="764" width="9.140625" style="27"/>
    <col min="765" max="765" width="4.140625" style="27" customWidth="1"/>
    <col min="766" max="766" width="46.5703125" style="27" customWidth="1"/>
    <col min="767" max="767" width="4.85546875" style="27" customWidth="1"/>
    <col min="768" max="768" width="4.28515625" style="27" customWidth="1"/>
    <col min="769" max="769" width="11.5703125" style="27" customWidth="1"/>
    <col min="770" max="770" width="12" style="27" customWidth="1"/>
    <col min="771" max="771" width="11.7109375" style="27" customWidth="1"/>
    <col min="772" max="772" width="11.140625" style="27" customWidth="1"/>
    <col min="773" max="773" width="12.85546875" style="27" customWidth="1"/>
    <col min="774" max="776" width="9.28515625" style="27" bestFit="1" customWidth="1"/>
    <col min="777" max="777" width="13.28515625" style="27" customWidth="1"/>
    <col min="778" max="780" width="9.140625" style="27"/>
    <col min="781" max="781" width="9.28515625" style="27" bestFit="1" customWidth="1"/>
    <col min="782" max="1020" width="9.140625" style="27"/>
    <col min="1021" max="1021" width="4.140625" style="27" customWidth="1"/>
    <col min="1022" max="1022" width="46.5703125" style="27" customWidth="1"/>
    <col min="1023" max="1023" width="4.85546875" style="27" customWidth="1"/>
    <col min="1024" max="1024" width="4.28515625" style="27" customWidth="1"/>
    <col min="1025" max="1025" width="11.5703125" style="27" customWidth="1"/>
    <col min="1026" max="1026" width="12" style="27" customWidth="1"/>
    <col min="1027" max="1027" width="11.7109375" style="27" customWidth="1"/>
    <col min="1028" max="1028" width="11.140625" style="27" customWidth="1"/>
    <col min="1029" max="1029" width="12.85546875" style="27" customWidth="1"/>
    <col min="1030" max="1032" width="9.28515625" style="27" bestFit="1" customWidth="1"/>
    <col min="1033" max="1033" width="13.28515625" style="27" customWidth="1"/>
    <col min="1034" max="1036" width="9.140625" style="27"/>
    <col min="1037" max="1037" width="9.28515625" style="27" bestFit="1" customWidth="1"/>
    <col min="1038" max="1276" width="9.140625" style="27"/>
    <col min="1277" max="1277" width="4.140625" style="27" customWidth="1"/>
    <col min="1278" max="1278" width="46.5703125" style="27" customWidth="1"/>
    <col min="1279" max="1279" width="4.85546875" style="27" customWidth="1"/>
    <col min="1280" max="1280" width="4.28515625" style="27" customWidth="1"/>
    <col min="1281" max="1281" width="11.5703125" style="27" customWidth="1"/>
    <col min="1282" max="1282" width="12" style="27" customWidth="1"/>
    <col min="1283" max="1283" width="11.7109375" style="27" customWidth="1"/>
    <col min="1284" max="1284" width="11.140625" style="27" customWidth="1"/>
    <col min="1285" max="1285" width="12.85546875" style="27" customWidth="1"/>
    <col min="1286" max="1288" width="9.28515625" style="27" bestFit="1" customWidth="1"/>
    <col min="1289" max="1289" width="13.28515625" style="27" customWidth="1"/>
    <col min="1290" max="1292" width="9.140625" style="27"/>
    <col min="1293" max="1293" width="9.28515625" style="27" bestFit="1" customWidth="1"/>
    <col min="1294" max="1532" width="9.140625" style="27"/>
    <col min="1533" max="1533" width="4.140625" style="27" customWidth="1"/>
    <col min="1534" max="1534" width="46.5703125" style="27" customWidth="1"/>
    <col min="1535" max="1535" width="4.85546875" style="27" customWidth="1"/>
    <col min="1536" max="1536" width="4.28515625" style="27" customWidth="1"/>
    <col min="1537" max="1537" width="11.5703125" style="27" customWidth="1"/>
    <col min="1538" max="1538" width="12" style="27" customWidth="1"/>
    <col min="1539" max="1539" width="11.7109375" style="27" customWidth="1"/>
    <col min="1540" max="1540" width="11.140625" style="27" customWidth="1"/>
    <col min="1541" max="1541" width="12.85546875" style="27" customWidth="1"/>
    <col min="1542" max="1544" width="9.28515625" style="27" bestFit="1" customWidth="1"/>
    <col min="1545" max="1545" width="13.28515625" style="27" customWidth="1"/>
    <col min="1546" max="1548" width="9.140625" style="27"/>
    <col min="1549" max="1549" width="9.28515625" style="27" bestFit="1" customWidth="1"/>
    <col min="1550" max="1788" width="9.140625" style="27"/>
    <col min="1789" max="1789" width="4.140625" style="27" customWidth="1"/>
    <col min="1790" max="1790" width="46.5703125" style="27" customWidth="1"/>
    <col min="1791" max="1791" width="4.85546875" style="27" customWidth="1"/>
    <col min="1792" max="1792" width="4.28515625" style="27" customWidth="1"/>
    <col min="1793" max="1793" width="11.5703125" style="27" customWidth="1"/>
    <col min="1794" max="1794" width="12" style="27" customWidth="1"/>
    <col min="1795" max="1795" width="11.7109375" style="27" customWidth="1"/>
    <col min="1796" max="1796" width="11.140625" style="27" customWidth="1"/>
    <col min="1797" max="1797" width="12.85546875" style="27" customWidth="1"/>
    <col min="1798" max="1800" width="9.28515625" style="27" bestFit="1" customWidth="1"/>
    <col min="1801" max="1801" width="13.28515625" style="27" customWidth="1"/>
    <col min="1802" max="1804" width="9.140625" style="27"/>
    <col min="1805" max="1805" width="9.28515625" style="27" bestFit="1" customWidth="1"/>
    <col min="1806" max="2044" width="9.140625" style="27"/>
    <col min="2045" max="2045" width="4.140625" style="27" customWidth="1"/>
    <col min="2046" max="2046" width="46.5703125" style="27" customWidth="1"/>
    <col min="2047" max="2047" width="4.85546875" style="27" customWidth="1"/>
    <col min="2048" max="2048" width="4.28515625" style="27" customWidth="1"/>
    <col min="2049" max="2049" width="11.5703125" style="27" customWidth="1"/>
    <col min="2050" max="2050" width="12" style="27" customWidth="1"/>
    <col min="2051" max="2051" width="11.7109375" style="27" customWidth="1"/>
    <col min="2052" max="2052" width="11.140625" style="27" customWidth="1"/>
    <col min="2053" max="2053" width="12.85546875" style="27" customWidth="1"/>
    <col min="2054" max="2056" width="9.28515625" style="27" bestFit="1" customWidth="1"/>
    <col min="2057" max="2057" width="13.28515625" style="27" customWidth="1"/>
    <col min="2058" max="2060" width="9.140625" style="27"/>
    <col min="2061" max="2061" width="9.28515625" style="27" bestFit="1" customWidth="1"/>
    <col min="2062" max="2300" width="9.140625" style="27"/>
    <col min="2301" max="2301" width="4.140625" style="27" customWidth="1"/>
    <col min="2302" max="2302" width="46.5703125" style="27" customWidth="1"/>
    <col min="2303" max="2303" width="4.85546875" style="27" customWidth="1"/>
    <col min="2304" max="2304" width="4.28515625" style="27" customWidth="1"/>
    <col min="2305" max="2305" width="11.5703125" style="27" customWidth="1"/>
    <col min="2306" max="2306" width="12" style="27" customWidth="1"/>
    <col min="2307" max="2307" width="11.7109375" style="27" customWidth="1"/>
    <col min="2308" max="2308" width="11.140625" style="27" customWidth="1"/>
    <col min="2309" max="2309" width="12.85546875" style="27" customWidth="1"/>
    <col min="2310" max="2312" width="9.28515625" style="27" bestFit="1" customWidth="1"/>
    <col min="2313" max="2313" width="13.28515625" style="27" customWidth="1"/>
    <col min="2314" max="2316" width="9.140625" style="27"/>
    <col min="2317" max="2317" width="9.28515625" style="27" bestFit="1" customWidth="1"/>
    <col min="2318" max="2556" width="9.140625" style="27"/>
    <col min="2557" max="2557" width="4.140625" style="27" customWidth="1"/>
    <col min="2558" max="2558" width="46.5703125" style="27" customWidth="1"/>
    <col min="2559" max="2559" width="4.85546875" style="27" customWidth="1"/>
    <col min="2560" max="2560" width="4.28515625" style="27" customWidth="1"/>
    <col min="2561" max="2561" width="11.5703125" style="27" customWidth="1"/>
    <col min="2562" max="2562" width="12" style="27" customWidth="1"/>
    <col min="2563" max="2563" width="11.7109375" style="27" customWidth="1"/>
    <col min="2564" max="2564" width="11.140625" style="27" customWidth="1"/>
    <col min="2565" max="2565" width="12.85546875" style="27" customWidth="1"/>
    <col min="2566" max="2568" width="9.28515625" style="27" bestFit="1" customWidth="1"/>
    <col min="2569" max="2569" width="13.28515625" style="27" customWidth="1"/>
    <col min="2570" max="2572" width="9.140625" style="27"/>
    <col min="2573" max="2573" width="9.28515625" style="27" bestFit="1" customWidth="1"/>
    <col min="2574" max="2812" width="9.140625" style="27"/>
    <col min="2813" max="2813" width="4.140625" style="27" customWidth="1"/>
    <col min="2814" max="2814" width="46.5703125" style="27" customWidth="1"/>
    <col min="2815" max="2815" width="4.85546875" style="27" customWidth="1"/>
    <col min="2816" max="2816" width="4.28515625" style="27" customWidth="1"/>
    <col min="2817" max="2817" width="11.5703125" style="27" customWidth="1"/>
    <col min="2818" max="2818" width="12" style="27" customWidth="1"/>
    <col min="2819" max="2819" width="11.7109375" style="27" customWidth="1"/>
    <col min="2820" max="2820" width="11.140625" style="27" customWidth="1"/>
    <col min="2821" max="2821" width="12.85546875" style="27" customWidth="1"/>
    <col min="2822" max="2824" width="9.28515625" style="27" bestFit="1" customWidth="1"/>
    <col min="2825" max="2825" width="13.28515625" style="27" customWidth="1"/>
    <col min="2826" max="2828" width="9.140625" style="27"/>
    <col min="2829" max="2829" width="9.28515625" style="27" bestFit="1" customWidth="1"/>
    <col min="2830" max="3068" width="9.140625" style="27"/>
    <col min="3069" max="3069" width="4.140625" style="27" customWidth="1"/>
    <col min="3070" max="3070" width="46.5703125" style="27" customWidth="1"/>
    <col min="3071" max="3071" width="4.85546875" style="27" customWidth="1"/>
    <col min="3072" max="3072" width="4.28515625" style="27" customWidth="1"/>
    <col min="3073" max="3073" width="11.5703125" style="27" customWidth="1"/>
    <col min="3074" max="3074" width="12" style="27" customWidth="1"/>
    <col min="3075" max="3075" width="11.7109375" style="27" customWidth="1"/>
    <col min="3076" max="3076" width="11.140625" style="27" customWidth="1"/>
    <col min="3077" max="3077" width="12.85546875" style="27" customWidth="1"/>
    <col min="3078" max="3080" width="9.28515625" style="27" bestFit="1" customWidth="1"/>
    <col min="3081" max="3081" width="13.28515625" style="27" customWidth="1"/>
    <col min="3082" max="3084" width="9.140625" style="27"/>
    <col min="3085" max="3085" width="9.28515625" style="27" bestFit="1" customWidth="1"/>
    <col min="3086" max="3324" width="9.140625" style="27"/>
    <col min="3325" max="3325" width="4.140625" style="27" customWidth="1"/>
    <col min="3326" max="3326" width="46.5703125" style="27" customWidth="1"/>
    <col min="3327" max="3327" width="4.85546875" style="27" customWidth="1"/>
    <col min="3328" max="3328" width="4.28515625" style="27" customWidth="1"/>
    <col min="3329" max="3329" width="11.5703125" style="27" customWidth="1"/>
    <col min="3330" max="3330" width="12" style="27" customWidth="1"/>
    <col min="3331" max="3331" width="11.7109375" style="27" customWidth="1"/>
    <col min="3332" max="3332" width="11.140625" style="27" customWidth="1"/>
    <col min="3333" max="3333" width="12.85546875" style="27" customWidth="1"/>
    <col min="3334" max="3336" width="9.28515625" style="27" bestFit="1" customWidth="1"/>
    <col min="3337" max="3337" width="13.28515625" style="27" customWidth="1"/>
    <col min="3338" max="3340" width="9.140625" style="27"/>
    <col min="3341" max="3341" width="9.28515625" style="27" bestFit="1" customWidth="1"/>
    <col min="3342" max="3580" width="9.140625" style="27"/>
    <col min="3581" max="3581" width="4.140625" style="27" customWidth="1"/>
    <col min="3582" max="3582" width="46.5703125" style="27" customWidth="1"/>
    <col min="3583" max="3583" width="4.85546875" style="27" customWidth="1"/>
    <col min="3584" max="3584" width="4.28515625" style="27" customWidth="1"/>
    <col min="3585" max="3585" width="11.5703125" style="27" customWidth="1"/>
    <col min="3586" max="3586" width="12" style="27" customWidth="1"/>
    <col min="3587" max="3587" width="11.7109375" style="27" customWidth="1"/>
    <col min="3588" max="3588" width="11.140625" style="27" customWidth="1"/>
    <col min="3589" max="3589" width="12.85546875" style="27" customWidth="1"/>
    <col min="3590" max="3592" width="9.28515625" style="27" bestFit="1" customWidth="1"/>
    <col min="3593" max="3593" width="13.28515625" style="27" customWidth="1"/>
    <col min="3594" max="3596" width="9.140625" style="27"/>
    <col min="3597" max="3597" width="9.28515625" style="27" bestFit="1" customWidth="1"/>
    <col min="3598" max="3836" width="9.140625" style="27"/>
    <col min="3837" max="3837" width="4.140625" style="27" customWidth="1"/>
    <col min="3838" max="3838" width="46.5703125" style="27" customWidth="1"/>
    <col min="3839" max="3839" width="4.85546875" style="27" customWidth="1"/>
    <col min="3840" max="3840" width="4.28515625" style="27" customWidth="1"/>
    <col min="3841" max="3841" width="11.5703125" style="27" customWidth="1"/>
    <col min="3842" max="3842" width="12" style="27" customWidth="1"/>
    <col min="3843" max="3843" width="11.7109375" style="27" customWidth="1"/>
    <col min="3844" max="3844" width="11.140625" style="27" customWidth="1"/>
    <col min="3845" max="3845" width="12.85546875" style="27" customWidth="1"/>
    <col min="3846" max="3848" width="9.28515625" style="27" bestFit="1" customWidth="1"/>
    <col min="3849" max="3849" width="13.28515625" style="27" customWidth="1"/>
    <col min="3850" max="3852" width="9.140625" style="27"/>
    <col min="3853" max="3853" width="9.28515625" style="27" bestFit="1" customWidth="1"/>
    <col min="3854" max="4092" width="9.140625" style="27"/>
    <col min="4093" max="4093" width="4.140625" style="27" customWidth="1"/>
    <col min="4094" max="4094" width="46.5703125" style="27" customWidth="1"/>
    <col min="4095" max="4095" width="4.85546875" style="27" customWidth="1"/>
    <col min="4096" max="4096" width="4.28515625" style="27" customWidth="1"/>
    <col min="4097" max="4097" width="11.5703125" style="27" customWidth="1"/>
    <col min="4098" max="4098" width="12" style="27" customWidth="1"/>
    <col min="4099" max="4099" width="11.7109375" style="27" customWidth="1"/>
    <col min="4100" max="4100" width="11.140625" style="27" customWidth="1"/>
    <col min="4101" max="4101" width="12.85546875" style="27" customWidth="1"/>
    <col min="4102" max="4104" width="9.28515625" style="27" bestFit="1" customWidth="1"/>
    <col min="4105" max="4105" width="13.28515625" style="27" customWidth="1"/>
    <col min="4106" max="4108" width="9.140625" style="27"/>
    <col min="4109" max="4109" width="9.28515625" style="27" bestFit="1" customWidth="1"/>
    <col min="4110" max="4348" width="9.140625" style="27"/>
    <col min="4349" max="4349" width="4.140625" style="27" customWidth="1"/>
    <col min="4350" max="4350" width="46.5703125" style="27" customWidth="1"/>
    <col min="4351" max="4351" width="4.85546875" style="27" customWidth="1"/>
    <col min="4352" max="4352" width="4.28515625" style="27" customWidth="1"/>
    <col min="4353" max="4353" width="11.5703125" style="27" customWidth="1"/>
    <col min="4354" max="4354" width="12" style="27" customWidth="1"/>
    <col min="4355" max="4355" width="11.7109375" style="27" customWidth="1"/>
    <col min="4356" max="4356" width="11.140625" style="27" customWidth="1"/>
    <col min="4357" max="4357" width="12.85546875" style="27" customWidth="1"/>
    <col min="4358" max="4360" width="9.28515625" style="27" bestFit="1" customWidth="1"/>
    <col min="4361" max="4361" width="13.28515625" style="27" customWidth="1"/>
    <col min="4362" max="4364" width="9.140625" style="27"/>
    <col min="4365" max="4365" width="9.28515625" style="27" bestFit="1" customWidth="1"/>
    <col min="4366" max="4604" width="9.140625" style="27"/>
    <col min="4605" max="4605" width="4.140625" style="27" customWidth="1"/>
    <col min="4606" max="4606" width="46.5703125" style="27" customWidth="1"/>
    <col min="4607" max="4607" width="4.85546875" style="27" customWidth="1"/>
    <col min="4608" max="4608" width="4.28515625" style="27" customWidth="1"/>
    <col min="4609" max="4609" width="11.5703125" style="27" customWidth="1"/>
    <col min="4610" max="4610" width="12" style="27" customWidth="1"/>
    <col min="4611" max="4611" width="11.7109375" style="27" customWidth="1"/>
    <col min="4612" max="4612" width="11.140625" style="27" customWidth="1"/>
    <col min="4613" max="4613" width="12.85546875" style="27" customWidth="1"/>
    <col min="4614" max="4616" width="9.28515625" style="27" bestFit="1" customWidth="1"/>
    <col min="4617" max="4617" width="13.28515625" style="27" customWidth="1"/>
    <col min="4618" max="4620" width="9.140625" style="27"/>
    <col min="4621" max="4621" width="9.28515625" style="27" bestFit="1" customWidth="1"/>
    <col min="4622" max="4860" width="9.140625" style="27"/>
    <col min="4861" max="4861" width="4.140625" style="27" customWidth="1"/>
    <col min="4862" max="4862" width="46.5703125" style="27" customWidth="1"/>
    <col min="4863" max="4863" width="4.85546875" style="27" customWidth="1"/>
    <col min="4864" max="4864" width="4.28515625" style="27" customWidth="1"/>
    <col min="4865" max="4865" width="11.5703125" style="27" customWidth="1"/>
    <col min="4866" max="4866" width="12" style="27" customWidth="1"/>
    <col min="4867" max="4867" width="11.7109375" style="27" customWidth="1"/>
    <col min="4868" max="4868" width="11.140625" style="27" customWidth="1"/>
    <col min="4869" max="4869" width="12.85546875" style="27" customWidth="1"/>
    <col min="4870" max="4872" width="9.28515625" style="27" bestFit="1" customWidth="1"/>
    <col min="4873" max="4873" width="13.28515625" style="27" customWidth="1"/>
    <col min="4874" max="4876" width="9.140625" style="27"/>
    <col min="4877" max="4877" width="9.28515625" style="27" bestFit="1" customWidth="1"/>
    <col min="4878" max="5116" width="9.140625" style="27"/>
    <col min="5117" max="5117" width="4.140625" style="27" customWidth="1"/>
    <col min="5118" max="5118" width="46.5703125" style="27" customWidth="1"/>
    <col min="5119" max="5119" width="4.85546875" style="27" customWidth="1"/>
    <col min="5120" max="5120" width="4.28515625" style="27" customWidth="1"/>
    <col min="5121" max="5121" width="11.5703125" style="27" customWidth="1"/>
    <col min="5122" max="5122" width="12" style="27" customWidth="1"/>
    <col min="5123" max="5123" width="11.7109375" style="27" customWidth="1"/>
    <col min="5124" max="5124" width="11.140625" style="27" customWidth="1"/>
    <col min="5125" max="5125" width="12.85546875" style="27" customWidth="1"/>
    <col min="5126" max="5128" width="9.28515625" style="27" bestFit="1" customWidth="1"/>
    <col min="5129" max="5129" width="13.28515625" style="27" customWidth="1"/>
    <col min="5130" max="5132" width="9.140625" style="27"/>
    <col min="5133" max="5133" width="9.28515625" style="27" bestFit="1" customWidth="1"/>
    <col min="5134" max="5372" width="9.140625" style="27"/>
    <col min="5373" max="5373" width="4.140625" style="27" customWidth="1"/>
    <col min="5374" max="5374" width="46.5703125" style="27" customWidth="1"/>
    <col min="5375" max="5375" width="4.85546875" style="27" customWidth="1"/>
    <col min="5376" max="5376" width="4.28515625" style="27" customWidth="1"/>
    <col min="5377" max="5377" width="11.5703125" style="27" customWidth="1"/>
    <col min="5378" max="5378" width="12" style="27" customWidth="1"/>
    <col min="5379" max="5379" width="11.7109375" style="27" customWidth="1"/>
    <col min="5380" max="5380" width="11.140625" style="27" customWidth="1"/>
    <col min="5381" max="5381" width="12.85546875" style="27" customWidth="1"/>
    <col min="5382" max="5384" width="9.28515625" style="27" bestFit="1" customWidth="1"/>
    <col min="5385" max="5385" width="13.28515625" style="27" customWidth="1"/>
    <col min="5386" max="5388" width="9.140625" style="27"/>
    <col min="5389" max="5389" width="9.28515625" style="27" bestFit="1" customWidth="1"/>
    <col min="5390" max="5628" width="9.140625" style="27"/>
    <col min="5629" max="5629" width="4.140625" style="27" customWidth="1"/>
    <col min="5630" max="5630" width="46.5703125" style="27" customWidth="1"/>
    <col min="5631" max="5631" width="4.85546875" style="27" customWidth="1"/>
    <col min="5632" max="5632" width="4.28515625" style="27" customWidth="1"/>
    <col min="5633" max="5633" width="11.5703125" style="27" customWidth="1"/>
    <col min="5634" max="5634" width="12" style="27" customWidth="1"/>
    <col min="5635" max="5635" width="11.7109375" style="27" customWidth="1"/>
    <col min="5636" max="5636" width="11.140625" style="27" customWidth="1"/>
    <col min="5637" max="5637" width="12.85546875" style="27" customWidth="1"/>
    <col min="5638" max="5640" width="9.28515625" style="27" bestFit="1" customWidth="1"/>
    <col min="5641" max="5641" width="13.28515625" style="27" customWidth="1"/>
    <col min="5642" max="5644" width="9.140625" style="27"/>
    <col min="5645" max="5645" width="9.28515625" style="27" bestFit="1" customWidth="1"/>
    <col min="5646" max="5884" width="9.140625" style="27"/>
    <col min="5885" max="5885" width="4.140625" style="27" customWidth="1"/>
    <col min="5886" max="5886" width="46.5703125" style="27" customWidth="1"/>
    <col min="5887" max="5887" width="4.85546875" style="27" customWidth="1"/>
    <col min="5888" max="5888" width="4.28515625" style="27" customWidth="1"/>
    <col min="5889" max="5889" width="11.5703125" style="27" customWidth="1"/>
    <col min="5890" max="5890" width="12" style="27" customWidth="1"/>
    <col min="5891" max="5891" width="11.7109375" style="27" customWidth="1"/>
    <col min="5892" max="5892" width="11.140625" style="27" customWidth="1"/>
    <col min="5893" max="5893" width="12.85546875" style="27" customWidth="1"/>
    <col min="5894" max="5896" width="9.28515625" style="27" bestFit="1" customWidth="1"/>
    <col min="5897" max="5897" width="13.28515625" style="27" customWidth="1"/>
    <col min="5898" max="5900" width="9.140625" style="27"/>
    <col min="5901" max="5901" width="9.28515625" style="27" bestFit="1" customWidth="1"/>
    <col min="5902" max="6140" width="9.140625" style="27"/>
    <col min="6141" max="6141" width="4.140625" style="27" customWidth="1"/>
    <col min="6142" max="6142" width="46.5703125" style="27" customWidth="1"/>
    <col min="6143" max="6143" width="4.85546875" style="27" customWidth="1"/>
    <col min="6144" max="6144" width="4.28515625" style="27" customWidth="1"/>
    <col min="6145" max="6145" width="11.5703125" style="27" customWidth="1"/>
    <col min="6146" max="6146" width="12" style="27" customWidth="1"/>
    <col min="6147" max="6147" width="11.7109375" style="27" customWidth="1"/>
    <col min="6148" max="6148" width="11.140625" style="27" customWidth="1"/>
    <col min="6149" max="6149" width="12.85546875" style="27" customWidth="1"/>
    <col min="6150" max="6152" width="9.28515625" style="27" bestFit="1" customWidth="1"/>
    <col min="6153" max="6153" width="13.28515625" style="27" customWidth="1"/>
    <col min="6154" max="6156" width="9.140625" style="27"/>
    <col min="6157" max="6157" width="9.28515625" style="27" bestFit="1" customWidth="1"/>
    <col min="6158" max="6396" width="9.140625" style="27"/>
    <col min="6397" max="6397" width="4.140625" style="27" customWidth="1"/>
    <col min="6398" max="6398" width="46.5703125" style="27" customWidth="1"/>
    <col min="6399" max="6399" width="4.85546875" style="27" customWidth="1"/>
    <col min="6400" max="6400" width="4.28515625" style="27" customWidth="1"/>
    <col min="6401" max="6401" width="11.5703125" style="27" customWidth="1"/>
    <col min="6402" max="6402" width="12" style="27" customWidth="1"/>
    <col min="6403" max="6403" width="11.7109375" style="27" customWidth="1"/>
    <col min="6404" max="6404" width="11.140625" style="27" customWidth="1"/>
    <col min="6405" max="6405" width="12.85546875" style="27" customWidth="1"/>
    <col min="6406" max="6408" width="9.28515625" style="27" bestFit="1" customWidth="1"/>
    <col min="6409" max="6409" width="13.28515625" style="27" customWidth="1"/>
    <col min="6410" max="6412" width="9.140625" style="27"/>
    <col min="6413" max="6413" width="9.28515625" style="27" bestFit="1" customWidth="1"/>
    <col min="6414" max="6652" width="9.140625" style="27"/>
    <col min="6653" max="6653" width="4.140625" style="27" customWidth="1"/>
    <col min="6654" max="6654" width="46.5703125" style="27" customWidth="1"/>
    <col min="6655" max="6655" width="4.85546875" style="27" customWidth="1"/>
    <col min="6656" max="6656" width="4.28515625" style="27" customWidth="1"/>
    <col min="6657" max="6657" width="11.5703125" style="27" customWidth="1"/>
    <col min="6658" max="6658" width="12" style="27" customWidth="1"/>
    <col min="6659" max="6659" width="11.7109375" style="27" customWidth="1"/>
    <col min="6660" max="6660" width="11.140625" style="27" customWidth="1"/>
    <col min="6661" max="6661" width="12.85546875" style="27" customWidth="1"/>
    <col min="6662" max="6664" width="9.28515625" style="27" bestFit="1" customWidth="1"/>
    <col min="6665" max="6665" width="13.28515625" style="27" customWidth="1"/>
    <col min="6666" max="6668" width="9.140625" style="27"/>
    <col min="6669" max="6669" width="9.28515625" style="27" bestFit="1" customWidth="1"/>
    <col min="6670" max="6908" width="9.140625" style="27"/>
    <col min="6909" max="6909" width="4.140625" style="27" customWidth="1"/>
    <col min="6910" max="6910" width="46.5703125" style="27" customWidth="1"/>
    <col min="6911" max="6911" width="4.85546875" style="27" customWidth="1"/>
    <col min="6912" max="6912" width="4.28515625" style="27" customWidth="1"/>
    <col min="6913" max="6913" width="11.5703125" style="27" customWidth="1"/>
    <col min="6914" max="6914" width="12" style="27" customWidth="1"/>
    <col min="6915" max="6915" width="11.7109375" style="27" customWidth="1"/>
    <col min="6916" max="6916" width="11.140625" style="27" customWidth="1"/>
    <col min="6917" max="6917" width="12.85546875" style="27" customWidth="1"/>
    <col min="6918" max="6920" width="9.28515625" style="27" bestFit="1" customWidth="1"/>
    <col min="6921" max="6921" width="13.28515625" style="27" customWidth="1"/>
    <col min="6922" max="6924" width="9.140625" style="27"/>
    <col min="6925" max="6925" width="9.28515625" style="27" bestFit="1" customWidth="1"/>
    <col min="6926" max="7164" width="9.140625" style="27"/>
    <col min="7165" max="7165" width="4.140625" style="27" customWidth="1"/>
    <col min="7166" max="7166" width="46.5703125" style="27" customWidth="1"/>
    <col min="7167" max="7167" width="4.85546875" style="27" customWidth="1"/>
    <col min="7168" max="7168" width="4.28515625" style="27" customWidth="1"/>
    <col min="7169" max="7169" width="11.5703125" style="27" customWidth="1"/>
    <col min="7170" max="7170" width="12" style="27" customWidth="1"/>
    <col min="7171" max="7171" width="11.7109375" style="27" customWidth="1"/>
    <col min="7172" max="7172" width="11.140625" style="27" customWidth="1"/>
    <col min="7173" max="7173" width="12.85546875" style="27" customWidth="1"/>
    <col min="7174" max="7176" width="9.28515625" style="27" bestFit="1" customWidth="1"/>
    <col min="7177" max="7177" width="13.28515625" style="27" customWidth="1"/>
    <col min="7178" max="7180" width="9.140625" style="27"/>
    <col min="7181" max="7181" width="9.28515625" style="27" bestFit="1" customWidth="1"/>
    <col min="7182" max="7420" width="9.140625" style="27"/>
    <col min="7421" max="7421" width="4.140625" style="27" customWidth="1"/>
    <col min="7422" max="7422" width="46.5703125" style="27" customWidth="1"/>
    <col min="7423" max="7423" width="4.85546875" style="27" customWidth="1"/>
    <col min="7424" max="7424" width="4.28515625" style="27" customWidth="1"/>
    <col min="7425" max="7425" width="11.5703125" style="27" customWidth="1"/>
    <col min="7426" max="7426" width="12" style="27" customWidth="1"/>
    <col min="7427" max="7427" width="11.7109375" style="27" customWidth="1"/>
    <col min="7428" max="7428" width="11.140625" style="27" customWidth="1"/>
    <col min="7429" max="7429" width="12.85546875" style="27" customWidth="1"/>
    <col min="7430" max="7432" width="9.28515625" style="27" bestFit="1" customWidth="1"/>
    <col min="7433" max="7433" width="13.28515625" style="27" customWidth="1"/>
    <col min="7434" max="7436" width="9.140625" style="27"/>
    <col min="7437" max="7437" width="9.28515625" style="27" bestFit="1" customWidth="1"/>
    <col min="7438" max="7676" width="9.140625" style="27"/>
    <col min="7677" max="7677" width="4.140625" style="27" customWidth="1"/>
    <col min="7678" max="7678" width="46.5703125" style="27" customWidth="1"/>
    <col min="7679" max="7679" width="4.85546875" style="27" customWidth="1"/>
    <col min="7680" max="7680" width="4.28515625" style="27" customWidth="1"/>
    <col min="7681" max="7681" width="11.5703125" style="27" customWidth="1"/>
    <col min="7682" max="7682" width="12" style="27" customWidth="1"/>
    <col min="7683" max="7683" width="11.7109375" style="27" customWidth="1"/>
    <col min="7684" max="7684" width="11.140625" style="27" customWidth="1"/>
    <col min="7685" max="7685" width="12.85546875" style="27" customWidth="1"/>
    <col min="7686" max="7688" width="9.28515625" style="27" bestFit="1" customWidth="1"/>
    <col min="7689" max="7689" width="13.28515625" style="27" customWidth="1"/>
    <col min="7690" max="7692" width="9.140625" style="27"/>
    <col min="7693" max="7693" width="9.28515625" style="27" bestFit="1" customWidth="1"/>
    <col min="7694" max="7932" width="9.140625" style="27"/>
    <col min="7933" max="7933" width="4.140625" style="27" customWidth="1"/>
    <col min="7934" max="7934" width="46.5703125" style="27" customWidth="1"/>
    <col min="7935" max="7935" width="4.85546875" style="27" customWidth="1"/>
    <col min="7936" max="7936" width="4.28515625" style="27" customWidth="1"/>
    <col min="7937" max="7937" width="11.5703125" style="27" customWidth="1"/>
    <col min="7938" max="7938" width="12" style="27" customWidth="1"/>
    <col min="7939" max="7939" width="11.7109375" style="27" customWidth="1"/>
    <col min="7940" max="7940" width="11.140625" style="27" customWidth="1"/>
    <col min="7941" max="7941" width="12.85546875" style="27" customWidth="1"/>
    <col min="7942" max="7944" width="9.28515625" style="27" bestFit="1" customWidth="1"/>
    <col min="7945" max="7945" width="13.28515625" style="27" customWidth="1"/>
    <col min="7946" max="7948" width="9.140625" style="27"/>
    <col min="7949" max="7949" width="9.28515625" style="27" bestFit="1" customWidth="1"/>
    <col min="7950" max="8188" width="9.140625" style="27"/>
    <col min="8189" max="8189" width="4.140625" style="27" customWidth="1"/>
    <col min="8190" max="8190" width="46.5703125" style="27" customWidth="1"/>
    <col min="8191" max="8191" width="4.85546875" style="27" customWidth="1"/>
    <col min="8192" max="8192" width="4.28515625" style="27" customWidth="1"/>
    <col min="8193" max="8193" width="11.5703125" style="27" customWidth="1"/>
    <col min="8194" max="8194" width="12" style="27" customWidth="1"/>
    <col min="8195" max="8195" width="11.7109375" style="27" customWidth="1"/>
    <col min="8196" max="8196" width="11.140625" style="27" customWidth="1"/>
    <col min="8197" max="8197" width="12.85546875" style="27" customWidth="1"/>
    <col min="8198" max="8200" width="9.28515625" style="27" bestFit="1" customWidth="1"/>
    <col min="8201" max="8201" width="13.28515625" style="27" customWidth="1"/>
    <col min="8202" max="8204" width="9.140625" style="27"/>
    <col min="8205" max="8205" width="9.28515625" style="27" bestFit="1" customWidth="1"/>
    <col min="8206" max="8444" width="9.140625" style="27"/>
    <col min="8445" max="8445" width="4.140625" style="27" customWidth="1"/>
    <col min="8446" max="8446" width="46.5703125" style="27" customWidth="1"/>
    <col min="8447" max="8447" width="4.85546875" style="27" customWidth="1"/>
    <col min="8448" max="8448" width="4.28515625" style="27" customWidth="1"/>
    <col min="8449" max="8449" width="11.5703125" style="27" customWidth="1"/>
    <col min="8450" max="8450" width="12" style="27" customWidth="1"/>
    <col min="8451" max="8451" width="11.7109375" style="27" customWidth="1"/>
    <col min="8452" max="8452" width="11.140625" style="27" customWidth="1"/>
    <col min="8453" max="8453" width="12.85546875" style="27" customWidth="1"/>
    <col min="8454" max="8456" width="9.28515625" style="27" bestFit="1" customWidth="1"/>
    <col min="8457" max="8457" width="13.28515625" style="27" customWidth="1"/>
    <col min="8458" max="8460" width="9.140625" style="27"/>
    <col min="8461" max="8461" width="9.28515625" style="27" bestFit="1" customWidth="1"/>
    <col min="8462" max="8700" width="9.140625" style="27"/>
    <col min="8701" max="8701" width="4.140625" style="27" customWidth="1"/>
    <col min="8702" max="8702" width="46.5703125" style="27" customWidth="1"/>
    <col min="8703" max="8703" width="4.85546875" style="27" customWidth="1"/>
    <col min="8704" max="8704" width="4.28515625" style="27" customWidth="1"/>
    <col min="8705" max="8705" width="11.5703125" style="27" customWidth="1"/>
    <col min="8706" max="8706" width="12" style="27" customWidth="1"/>
    <col min="8707" max="8707" width="11.7109375" style="27" customWidth="1"/>
    <col min="8708" max="8708" width="11.140625" style="27" customWidth="1"/>
    <col min="8709" max="8709" width="12.85546875" style="27" customWidth="1"/>
    <col min="8710" max="8712" width="9.28515625" style="27" bestFit="1" customWidth="1"/>
    <col min="8713" max="8713" width="13.28515625" style="27" customWidth="1"/>
    <col min="8714" max="8716" width="9.140625" style="27"/>
    <col min="8717" max="8717" width="9.28515625" style="27" bestFit="1" customWidth="1"/>
    <col min="8718" max="8956" width="9.140625" style="27"/>
    <col min="8957" max="8957" width="4.140625" style="27" customWidth="1"/>
    <col min="8958" max="8958" width="46.5703125" style="27" customWidth="1"/>
    <col min="8959" max="8959" width="4.85546875" style="27" customWidth="1"/>
    <col min="8960" max="8960" width="4.28515625" style="27" customWidth="1"/>
    <col min="8961" max="8961" width="11.5703125" style="27" customWidth="1"/>
    <col min="8962" max="8962" width="12" style="27" customWidth="1"/>
    <col min="8963" max="8963" width="11.7109375" style="27" customWidth="1"/>
    <col min="8964" max="8964" width="11.140625" style="27" customWidth="1"/>
    <col min="8965" max="8965" width="12.85546875" style="27" customWidth="1"/>
    <col min="8966" max="8968" width="9.28515625" style="27" bestFit="1" customWidth="1"/>
    <col min="8969" max="8969" width="13.28515625" style="27" customWidth="1"/>
    <col min="8970" max="8972" width="9.140625" style="27"/>
    <col min="8973" max="8973" width="9.28515625" style="27" bestFit="1" customWidth="1"/>
    <col min="8974" max="9212" width="9.140625" style="27"/>
    <col min="9213" max="9213" width="4.140625" style="27" customWidth="1"/>
    <col min="9214" max="9214" width="46.5703125" style="27" customWidth="1"/>
    <col min="9215" max="9215" width="4.85546875" style="27" customWidth="1"/>
    <col min="9216" max="9216" width="4.28515625" style="27" customWidth="1"/>
    <col min="9217" max="9217" width="11.5703125" style="27" customWidth="1"/>
    <col min="9218" max="9218" width="12" style="27" customWidth="1"/>
    <col min="9219" max="9219" width="11.7109375" style="27" customWidth="1"/>
    <col min="9220" max="9220" width="11.140625" style="27" customWidth="1"/>
    <col min="9221" max="9221" width="12.85546875" style="27" customWidth="1"/>
    <col min="9222" max="9224" width="9.28515625" style="27" bestFit="1" customWidth="1"/>
    <col min="9225" max="9225" width="13.28515625" style="27" customWidth="1"/>
    <col min="9226" max="9228" width="9.140625" style="27"/>
    <col min="9229" max="9229" width="9.28515625" style="27" bestFit="1" customWidth="1"/>
    <col min="9230" max="9468" width="9.140625" style="27"/>
    <col min="9469" max="9469" width="4.140625" style="27" customWidth="1"/>
    <col min="9470" max="9470" width="46.5703125" style="27" customWidth="1"/>
    <col min="9471" max="9471" width="4.85546875" style="27" customWidth="1"/>
    <col min="9472" max="9472" width="4.28515625" style="27" customWidth="1"/>
    <col min="9473" max="9473" width="11.5703125" style="27" customWidth="1"/>
    <col min="9474" max="9474" width="12" style="27" customWidth="1"/>
    <col min="9475" max="9475" width="11.7109375" style="27" customWidth="1"/>
    <col min="9476" max="9476" width="11.140625" style="27" customWidth="1"/>
    <col min="9477" max="9477" width="12.85546875" style="27" customWidth="1"/>
    <col min="9478" max="9480" width="9.28515625" style="27" bestFit="1" customWidth="1"/>
    <col min="9481" max="9481" width="13.28515625" style="27" customWidth="1"/>
    <col min="9482" max="9484" width="9.140625" style="27"/>
    <col min="9485" max="9485" width="9.28515625" style="27" bestFit="1" customWidth="1"/>
    <col min="9486" max="9724" width="9.140625" style="27"/>
    <col min="9725" max="9725" width="4.140625" style="27" customWidth="1"/>
    <col min="9726" max="9726" width="46.5703125" style="27" customWidth="1"/>
    <col min="9727" max="9727" width="4.85546875" style="27" customWidth="1"/>
    <col min="9728" max="9728" width="4.28515625" style="27" customWidth="1"/>
    <col min="9729" max="9729" width="11.5703125" style="27" customWidth="1"/>
    <col min="9730" max="9730" width="12" style="27" customWidth="1"/>
    <col min="9731" max="9731" width="11.7109375" style="27" customWidth="1"/>
    <col min="9732" max="9732" width="11.140625" style="27" customWidth="1"/>
    <col min="9733" max="9733" width="12.85546875" style="27" customWidth="1"/>
    <col min="9734" max="9736" width="9.28515625" style="27" bestFit="1" customWidth="1"/>
    <col min="9737" max="9737" width="13.28515625" style="27" customWidth="1"/>
    <col min="9738" max="9740" width="9.140625" style="27"/>
    <col min="9741" max="9741" width="9.28515625" style="27" bestFit="1" customWidth="1"/>
    <col min="9742" max="9980" width="9.140625" style="27"/>
    <col min="9981" max="9981" width="4.140625" style="27" customWidth="1"/>
    <col min="9982" max="9982" width="46.5703125" style="27" customWidth="1"/>
    <col min="9983" max="9983" width="4.85546875" style="27" customWidth="1"/>
    <col min="9984" max="9984" width="4.28515625" style="27" customWidth="1"/>
    <col min="9985" max="9985" width="11.5703125" style="27" customWidth="1"/>
    <col min="9986" max="9986" width="12" style="27" customWidth="1"/>
    <col min="9987" max="9987" width="11.7109375" style="27" customWidth="1"/>
    <col min="9988" max="9988" width="11.140625" style="27" customWidth="1"/>
    <col min="9989" max="9989" width="12.85546875" style="27" customWidth="1"/>
    <col min="9990" max="9992" width="9.28515625" style="27" bestFit="1" customWidth="1"/>
    <col min="9993" max="9993" width="13.28515625" style="27" customWidth="1"/>
    <col min="9994" max="9996" width="9.140625" style="27"/>
    <col min="9997" max="9997" width="9.28515625" style="27" bestFit="1" customWidth="1"/>
    <col min="9998" max="10236" width="9.140625" style="27"/>
    <col min="10237" max="10237" width="4.140625" style="27" customWidth="1"/>
    <col min="10238" max="10238" width="46.5703125" style="27" customWidth="1"/>
    <col min="10239" max="10239" width="4.85546875" style="27" customWidth="1"/>
    <col min="10240" max="10240" width="4.28515625" style="27" customWidth="1"/>
    <col min="10241" max="10241" width="11.5703125" style="27" customWidth="1"/>
    <col min="10242" max="10242" width="12" style="27" customWidth="1"/>
    <col min="10243" max="10243" width="11.7109375" style="27" customWidth="1"/>
    <col min="10244" max="10244" width="11.140625" style="27" customWidth="1"/>
    <col min="10245" max="10245" width="12.85546875" style="27" customWidth="1"/>
    <col min="10246" max="10248" width="9.28515625" style="27" bestFit="1" customWidth="1"/>
    <col min="10249" max="10249" width="13.28515625" style="27" customWidth="1"/>
    <col min="10250" max="10252" width="9.140625" style="27"/>
    <col min="10253" max="10253" width="9.28515625" style="27" bestFit="1" customWidth="1"/>
    <col min="10254" max="10492" width="9.140625" style="27"/>
    <col min="10493" max="10493" width="4.140625" style="27" customWidth="1"/>
    <col min="10494" max="10494" width="46.5703125" style="27" customWidth="1"/>
    <col min="10495" max="10495" width="4.85546875" style="27" customWidth="1"/>
    <col min="10496" max="10496" width="4.28515625" style="27" customWidth="1"/>
    <col min="10497" max="10497" width="11.5703125" style="27" customWidth="1"/>
    <col min="10498" max="10498" width="12" style="27" customWidth="1"/>
    <col min="10499" max="10499" width="11.7109375" style="27" customWidth="1"/>
    <col min="10500" max="10500" width="11.140625" style="27" customWidth="1"/>
    <col min="10501" max="10501" width="12.85546875" style="27" customWidth="1"/>
    <col min="10502" max="10504" width="9.28515625" style="27" bestFit="1" customWidth="1"/>
    <col min="10505" max="10505" width="13.28515625" style="27" customWidth="1"/>
    <col min="10506" max="10508" width="9.140625" style="27"/>
    <col min="10509" max="10509" width="9.28515625" style="27" bestFit="1" customWidth="1"/>
    <col min="10510" max="10748" width="9.140625" style="27"/>
    <col min="10749" max="10749" width="4.140625" style="27" customWidth="1"/>
    <col min="10750" max="10750" width="46.5703125" style="27" customWidth="1"/>
    <col min="10751" max="10751" width="4.85546875" style="27" customWidth="1"/>
    <col min="10752" max="10752" width="4.28515625" style="27" customWidth="1"/>
    <col min="10753" max="10753" width="11.5703125" style="27" customWidth="1"/>
    <col min="10754" max="10754" width="12" style="27" customWidth="1"/>
    <col min="10755" max="10755" width="11.7109375" style="27" customWidth="1"/>
    <col min="10756" max="10756" width="11.140625" style="27" customWidth="1"/>
    <col min="10757" max="10757" width="12.85546875" style="27" customWidth="1"/>
    <col min="10758" max="10760" width="9.28515625" style="27" bestFit="1" customWidth="1"/>
    <col min="10761" max="10761" width="13.28515625" style="27" customWidth="1"/>
    <col min="10762" max="10764" width="9.140625" style="27"/>
    <col min="10765" max="10765" width="9.28515625" style="27" bestFit="1" customWidth="1"/>
    <col min="10766" max="11004" width="9.140625" style="27"/>
    <col min="11005" max="11005" width="4.140625" style="27" customWidth="1"/>
    <col min="11006" max="11006" width="46.5703125" style="27" customWidth="1"/>
    <col min="11007" max="11007" width="4.85546875" style="27" customWidth="1"/>
    <col min="11008" max="11008" width="4.28515625" style="27" customWidth="1"/>
    <col min="11009" max="11009" width="11.5703125" style="27" customWidth="1"/>
    <col min="11010" max="11010" width="12" style="27" customWidth="1"/>
    <col min="11011" max="11011" width="11.7109375" style="27" customWidth="1"/>
    <col min="11012" max="11012" width="11.140625" style="27" customWidth="1"/>
    <col min="11013" max="11013" width="12.85546875" style="27" customWidth="1"/>
    <col min="11014" max="11016" width="9.28515625" style="27" bestFit="1" customWidth="1"/>
    <col min="11017" max="11017" width="13.28515625" style="27" customWidth="1"/>
    <col min="11018" max="11020" width="9.140625" style="27"/>
    <col min="11021" max="11021" width="9.28515625" style="27" bestFit="1" customWidth="1"/>
    <col min="11022" max="11260" width="9.140625" style="27"/>
    <col min="11261" max="11261" width="4.140625" style="27" customWidth="1"/>
    <col min="11262" max="11262" width="46.5703125" style="27" customWidth="1"/>
    <col min="11263" max="11263" width="4.85546875" style="27" customWidth="1"/>
    <col min="11264" max="11264" width="4.28515625" style="27" customWidth="1"/>
    <col min="11265" max="11265" width="11.5703125" style="27" customWidth="1"/>
    <col min="11266" max="11266" width="12" style="27" customWidth="1"/>
    <col min="11267" max="11267" width="11.7109375" style="27" customWidth="1"/>
    <col min="11268" max="11268" width="11.140625" style="27" customWidth="1"/>
    <col min="11269" max="11269" width="12.85546875" style="27" customWidth="1"/>
    <col min="11270" max="11272" width="9.28515625" style="27" bestFit="1" customWidth="1"/>
    <col min="11273" max="11273" width="13.28515625" style="27" customWidth="1"/>
    <col min="11274" max="11276" width="9.140625" style="27"/>
    <col min="11277" max="11277" width="9.28515625" style="27" bestFit="1" customWidth="1"/>
    <col min="11278" max="11516" width="9.140625" style="27"/>
    <col min="11517" max="11517" width="4.140625" style="27" customWidth="1"/>
    <col min="11518" max="11518" width="46.5703125" style="27" customWidth="1"/>
    <col min="11519" max="11519" width="4.85546875" style="27" customWidth="1"/>
    <col min="11520" max="11520" width="4.28515625" style="27" customWidth="1"/>
    <col min="11521" max="11521" width="11.5703125" style="27" customWidth="1"/>
    <col min="11522" max="11522" width="12" style="27" customWidth="1"/>
    <col min="11523" max="11523" width="11.7109375" style="27" customWidth="1"/>
    <col min="11524" max="11524" width="11.140625" style="27" customWidth="1"/>
    <col min="11525" max="11525" width="12.85546875" style="27" customWidth="1"/>
    <col min="11526" max="11528" width="9.28515625" style="27" bestFit="1" customWidth="1"/>
    <col min="11529" max="11529" width="13.28515625" style="27" customWidth="1"/>
    <col min="11530" max="11532" width="9.140625" style="27"/>
    <col min="11533" max="11533" width="9.28515625" style="27" bestFit="1" customWidth="1"/>
    <col min="11534" max="11772" width="9.140625" style="27"/>
    <col min="11773" max="11773" width="4.140625" style="27" customWidth="1"/>
    <col min="11774" max="11774" width="46.5703125" style="27" customWidth="1"/>
    <col min="11775" max="11775" width="4.85546875" style="27" customWidth="1"/>
    <col min="11776" max="11776" width="4.28515625" style="27" customWidth="1"/>
    <col min="11777" max="11777" width="11.5703125" style="27" customWidth="1"/>
    <col min="11778" max="11778" width="12" style="27" customWidth="1"/>
    <col min="11779" max="11779" width="11.7109375" style="27" customWidth="1"/>
    <col min="11780" max="11780" width="11.140625" style="27" customWidth="1"/>
    <col min="11781" max="11781" width="12.85546875" style="27" customWidth="1"/>
    <col min="11782" max="11784" width="9.28515625" style="27" bestFit="1" customWidth="1"/>
    <col min="11785" max="11785" width="13.28515625" style="27" customWidth="1"/>
    <col min="11786" max="11788" width="9.140625" style="27"/>
    <col min="11789" max="11789" width="9.28515625" style="27" bestFit="1" customWidth="1"/>
    <col min="11790" max="12028" width="9.140625" style="27"/>
    <col min="12029" max="12029" width="4.140625" style="27" customWidth="1"/>
    <col min="12030" max="12030" width="46.5703125" style="27" customWidth="1"/>
    <col min="12031" max="12031" width="4.85546875" style="27" customWidth="1"/>
    <col min="12032" max="12032" width="4.28515625" style="27" customWidth="1"/>
    <col min="12033" max="12033" width="11.5703125" style="27" customWidth="1"/>
    <col min="12034" max="12034" width="12" style="27" customWidth="1"/>
    <col min="12035" max="12035" width="11.7109375" style="27" customWidth="1"/>
    <col min="12036" max="12036" width="11.140625" style="27" customWidth="1"/>
    <col min="12037" max="12037" width="12.85546875" style="27" customWidth="1"/>
    <col min="12038" max="12040" width="9.28515625" style="27" bestFit="1" customWidth="1"/>
    <col min="12041" max="12041" width="13.28515625" style="27" customWidth="1"/>
    <col min="12042" max="12044" width="9.140625" style="27"/>
    <col min="12045" max="12045" width="9.28515625" style="27" bestFit="1" customWidth="1"/>
    <col min="12046" max="12284" width="9.140625" style="27"/>
    <col min="12285" max="12285" width="4.140625" style="27" customWidth="1"/>
    <col min="12286" max="12286" width="46.5703125" style="27" customWidth="1"/>
    <col min="12287" max="12287" width="4.85546875" style="27" customWidth="1"/>
    <col min="12288" max="12288" width="4.28515625" style="27" customWidth="1"/>
    <col min="12289" max="12289" width="11.5703125" style="27" customWidth="1"/>
    <col min="12290" max="12290" width="12" style="27" customWidth="1"/>
    <col min="12291" max="12291" width="11.7109375" style="27" customWidth="1"/>
    <col min="12292" max="12292" width="11.140625" style="27" customWidth="1"/>
    <col min="12293" max="12293" width="12.85546875" style="27" customWidth="1"/>
    <col min="12294" max="12296" width="9.28515625" style="27" bestFit="1" customWidth="1"/>
    <col min="12297" max="12297" width="13.28515625" style="27" customWidth="1"/>
    <col min="12298" max="12300" width="9.140625" style="27"/>
    <col min="12301" max="12301" width="9.28515625" style="27" bestFit="1" customWidth="1"/>
    <col min="12302" max="12540" width="9.140625" style="27"/>
    <col min="12541" max="12541" width="4.140625" style="27" customWidth="1"/>
    <col min="12542" max="12542" width="46.5703125" style="27" customWidth="1"/>
    <col min="12543" max="12543" width="4.85546875" style="27" customWidth="1"/>
    <col min="12544" max="12544" width="4.28515625" style="27" customWidth="1"/>
    <col min="12545" max="12545" width="11.5703125" style="27" customWidth="1"/>
    <col min="12546" max="12546" width="12" style="27" customWidth="1"/>
    <col min="12547" max="12547" width="11.7109375" style="27" customWidth="1"/>
    <col min="12548" max="12548" width="11.140625" style="27" customWidth="1"/>
    <col min="12549" max="12549" width="12.85546875" style="27" customWidth="1"/>
    <col min="12550" max="12552" width="9.28515625" style="27" bestFit="1" customWidth="1"/>
    <col min="12553" max="12553" width="13.28515625" style="27" customWidth="1"/>
    <col min="12554" max="12556" width="9.140625" style="27"/>
    <col min="12557" max="12557" width="9.28515625" style="27" bestFit="1" customWidth="1"/>
    <col min="12558" max="12796" width="9.140625" style="27"/>
    <col min="12797" max="12797" width="4.140625" style="27" customWidth="1"/>
    <col min="12798" max="12798" width="46.5703125" style="27" customWidth="1"/>
    <col min="12799" max="12799" width="4.85546875" style="27" customWidth="1"/>
    <col min="12800" max="12800" width="4.28515625" style="27" customWidth="1"/>
    <col min="12801" max="12801" width="11.5703125" style="27" customWidth="1"/>
    <col min="12802" max="12802" width="12" style="27" customWidth="1"/>
    <col min="12803" max="12803" width="11.7109375" style="27" customWidth="1"/>
    <col min="12804" max="12804" width="11.140625" style="27" customWidth="1"/>
    <col min="12805" max="12805" width="12.85546875" style="27" customWidth="1"/>
    <col min="12806" max="12808" width="9.28515625" style="27" bestFit="1" customWidth="1"/>
    <col min="12809" max="12809" width="13.28515625" style="27" customWidth="1"/>
    <col min="12810" max="12812" width="9.140625" style="27"/>
    <col min="12813" max="12813" width="9.28515625" style="27" bestFit="1" customWidth="1"/>
    <col min="12814" max="13052" width="9.140625" style="27"/>
    <col min="13053" max="13053" width="4.140625" style="27" customWidth="1"/>
    <col min="13054" max="13054" width="46.5703125" style="27" customWidth="1"/>
    <col min="13055" max="13055" width="4.85546875" style="27" customWidth="1"/>
    <col min="13056" max="13056" width="4.28515625" style="27" customWidth="1"/>
    <col min="13057" max="13057" width="11.5703125" style="27" customWidth="1"/>
    <col min="13058" max="13058" width="12" style="27" customWidth="1"/>
    <col min="13059" max="13059" width="11.7109375" style="27" customWidth="1"/>
    <col min="13060" max="13060" width="11.140625" style="27" customWidth="1"/>
    <col min="13061" max="13061" width="12.85546875" style="27" customWidth="1"/>
    <col min="13062" max="13064" width="9.28515625" style="27" bestFit="1" customWidth="1"/>
    <col min="13065" max="13065" width="13.28515625" style="27" customWidth="1"/>
    <col min="13066" max="13068" width="9.140625" style="27"/>
    <col min="13069" max="13069" width="9.28515625" style="27" bestFit="1" customWidth="1"/>
    <col min="13070" max="13308" width="9.140625" style="27"/>
    <col min="13309" max="13309" width="4.140625" style="27" customWidth="1"/>
    <col min="13310" max="13310" width="46.5703125" style="27" customWidth="1"/>
    <col min="13311" max="13311" width="4.85546875" style="27" customWidth="1"/>
    <col min="13312" max="13312" width="4.28515625" style="27" customWidth="1"/>
    <col min="13313" max="13313" width="11.5703125" style="27" customWidth="1"/>
    <col min="13314" max="13314" width="12" style="27" customWidth="1"/>
    <col min="13315" max="13315" width="11.7109375" style="27" customWidth="1"/>
    <col min="13316" max="13316" width="11.140625" style="27" customWidth="1"/>
    <col min="13317" max="13317" width="12.85546875" style="27" customWidth="1"/>
    <col min="13318" max="13320" width="9.28515625" style="27" bestFit="1" customWidth="1"/>
    <col min="13321" max="13321" width="13.28515625" style="27" customWidth="1"/>
    <col min="13322" max="13324" width="9.140625" style="27"/>
    <col min="13325" max="13325" width="9.28515625" style="27" bestFit="1" customWidth="1"/>
    <col min="13326" max="13564" width="9.140625" style="27"/>
    <col min="13565" max="13565" width="4.140625" style="27" customWidth="1"/>
    <col min="13566" max="13566" width="46.5703125" style="27" customWidth="1"/>
    <col min="13567" max="13567" width="4.85546875" style="27" customWidth="1"/>
    <col min="13568" max="13568" width="4.28515625" style="27" customWidth="1"/>
    <col min="13569" max="13569" width="11.5703125" style="27" customWidth="1"/>
    <col min="13570" max="13570" width="12" style="27" customWidth="1"/>
    <col min="13571" max="13571" width="11.7109375" style="27" customWidth="1"/>
    <col min="13572" max="13572" width="11.140625" style="27" customWidth="1"/>
    <col min="13573" max="13573" width="12.85546875" style="27" customWidth="1"/>
    <col min="13574" max="13576" width="9.28515625" style="27" bestFit="1" customWidth="1"/>
    <col min="13577" max="13577" width="13.28515625" style="27" customWidth="1"/>
    <col min="13578" max="13580" width="9.140625" style="27"/>
    <col min="13581" max="13581" width="9.28515625" style="27" bestFit="1" customWidth="1"/>
    <col min="13582" max="13820" width="9.140625" style="27"/>
    <col min="13821" max="13821" width="4.140625" style="27" customWidth="1"/>
    <col min="13822" max="13822" width="46.5703125" style="27" customWidth="1"/>
    <col min="13823" max="13823" width="4.85546875" style="27" customWidth="1"/>
    <col min="13824" max="13824" width="4.28515625" style="27" customWidth="1"/>
    <col min="13825" max="13825" width="11.5703125" style="27" customWidth="1"/>
    <col min="13826" max="13826" width="12" style="27" customWidth="1"/>
    <col min="13827" max="13827" width="11.7109375" style="27" customWidth="1"/>
    <col min="13828" max="13828" width="11.140625" style="27" customWidth="1"/>
    <col min="13829" max="13829" width="12.85546875" style="27" customWidth="1"/>
    <col min="13830" max="13832" width="9.28515625" style="27" bestFit="1" customWidth="1"/>
    <col min="13833" max="13833" width="13.28515625" style="27" customWidth="1"/>
    <col min="13834" max="13836" width="9.140625" style="27"/>
    <col min="13837" max="13837" width="9.28515625" style="27" bestFit="1" customWidth="1"/>
    <col min="13838" max="14076" width="9.140625" style="27"/>
    <col min="14077" max="14077" width="4.140625" style="27" customWidth="1"/>
    <col min="14078" max="14078" width="46.5703125" style="27" customWidth="1"/>
    <col min="14079" max="14079" width="4.85546875" style="27" customWidth="1"/>
    <col min="14080" max="14080" width="4.28515625" style="27" customWidth="1"/>
    <col min="14081" max="14081" width="11.5703125" style="27" customWidth="1"/>
    <col min="14082" max="14082" width="12" style="27" customWidth="1"/>
    <col min="14083" max="14083" width="11.7109375" style="27" customWidth="1"/>
    <col min="14084" max="14084" width="11.140625" style="27" customWidth="1"/>
    <col min="14085" max="14085" width="12.85546875" style="27" customWidth="1"/>
    <col min="14086" max="14088" width="9.28515625" style="27" bestFit="1" customWidth="1"/>
    <col min="14089" max="14089" width="13.28515625" style="27" customWidth="1"/>
    <col min="14090" max="14092" width="9.140625" style="27"/>
    <col min="14093" max="14093" width="9.28515625" style="27" bestFit="1" customWidth="1"/>
    <col min="14094" max="14332" width="9.140625" style="27"/>
    <col min="14333" max="14333" width="4.140625" style="27" customWidth="1"/>
    <col min="14334" max="14334" width="46.5703125" style="27" customWidth="1"/>
    <col min="14335" max="14335" width="4.85546875" style="27" customWidth="1"/>
    <col min="14336" max="14336" width="4.28515625" style="27" customWidth="1"/>
    <col min="14337" max="14337" width="11.5703125" style="27" customWidth="1"/>
    <col min="14338" max="14338" width="12" style="27" customWidth="1"/>
    <col min="14339" max="14339" width="11.7109375" style="27" customWidth="1"/>
    <col min="14340" max="14340" width="11.140625" style="27" customWidth="1"/>
    <col min="14341" max="14341" width="12.85546875" style="27" customWidth="1"/>
    <col min="14342" max="14344" width="9.28515625" style="27" bestFit="1" customWidth="1"/>
    <col min="14345" max="14345" width="13.28515625" style="27" customWidth="1"/>
    <col min="14346" max="14348" width="9.140625" style="27"/>
    <col min="14349" max="14349" width="9.28515625" style="27" bestFit="1" customWidth="1"/>
    <col min="14350" max="14588" width="9.140625" style="27"/>
    <col min="14589" max="14589" width="4.140625" style="27" customWidth="1"/>
    <col min="14590" max="14590" width="46.5703125" style="27" customWidth="1"/>
    <col min="14591" max="14591" width="4.85546875" style="27" customWidth="1"/>
    <col min="14592" max="14592" width="4.28515625" style="27" customWidth="1"/>
    <col min="14593" max="14593" width="11.5703125" style="27" customWidth="1"/>
    <col min="14594" max="14594" width="12" style="27" customWidth="1"/>
    <col min="14595" max="14595" width="11.7109375" style="27" customWidth="1"/>
    <col min="14596" max="14596" width="11.140625" style="27" customWidth="1"/>
    <col min="14597" max="14597" width="12.85546875" style="27" customWidth="1"/>
    <col min="14598" max="14600" width="9.28515625" style="27" bestFit="1" customWidth="1"/>
    <col min="14601" max="14601" width="13.28515625" style="27" customWidth="1"/>
    <col min="14602" max="14604" width="9.140625" style="27"/>
    <col min="14605" max="14605" width="9.28515625" style="27" bestFit="1" customWidth="1"/>
    <col min="14606" max="14844" width="9.140625" style="27"/>
    <col min="14845" max="14845" width="4.140625" style="27" customWidth="1"/>
    <col min="14846" max="14846" width="46.5703125" style="27" customWidth="1"/>
    <col min="14847" max="14847" width="4.85546875" style="27" customWidth="1"/>
    <col min="14848" max="14848" width="4.28515625" style="27" customWidth="1"/>
    <col min="14849" max="14849" width="11.5703125" style="27" customWidth="1"/>
    <col min="14850" max="14850" width="12" style="27" customWidth="1"/>
    <col min="14851" max="14851" width="11.7109375" style="27" customWidth="1"/>
    <col min="14852" max="14852" width="11.140625" style="27" customWidth="1"/>
    <col min="14853" max="14853" width="12.85546875" style="27" customWidth="1"/>
    <col min="14854" max="14856" width="9.28515625" style="27" bestFit="1" customWidth="1"/>
    <col min="14857" max="14857" width="13.28515625" style="27" customWidth="1"/>
    <col min="14858" max="14860" width="9.140625" style="27"/>
    <col min="14861" max="14861" width="9.28515625" style="27" bestFit="1" customWidth="1"/>
    <col min="14862" max="15100" width="9.140625" style="27"/>
    <col min="15101" max="15101" width="4.140625" style="27" customWidth="1"/>
    <col min="15102" max="15102" width="46.5703125" style="27" customWidth="1"/>
    <col min="15103" max="15103" width="4.85546875" style="27" customWidth="1"/>
    <col min="15104" max="15104" width="4.28515625" style="27" customWidth="1"/>
    <col min="15105" max="15105" width="11.5703125" style="27" customWidth="1"/>
    <col min="15106" max="15106" width="12" style="27" customWidth="1"/>
    <col min="15107" max="15107" width="11.7109375" style="27" customWidth="1"/>
    <col min="15108" max="15108" width="11.140625" style="27" customWidth="1"/>
    <col min="15109" max="15109" width="12.85546875" style="27" customWidth="1"/>
    <col min="15110" max="15112" width="9.28515625" style="27" bestFit="1" customWidth="1"/>
    <col min="15113" max="15113" width="13.28515625" style="27" customWidth="1"/>
    <col min="15114" max="15116" width="9.140625" style="27"/>
    <col min="15117" max="15117" width="9.28515625" style="27" bestFit="1" customWidth="1"/>
    <col min="15118" max="15356" width="9.140625" style="27"/>
    <col min="15357" max="15357" width="4.140625" style="27" customWidth="1"/>
    <col min="15358" max="15358" width="46.5703125" style="27" customWidth="1"/>
    <col min="15359" max="15359" width="4.85546875" style="27" customWidth="1"/>
    <col min="15360" max="15360" width="4.28515625" style="27" customWidth="1"/>
    <col min="15361" max="15361" width="11.5703125" style="27" customWidth="1"/>
    <col min="15362" max="15362" width="12" style="27" customWidth="1"/>
    <col min="15363" max="15363" width="11.7109375" style="27" customWidth="1"/>
    <col min="15364" max="15364" width="11.140625" style="27" customWidth="1"/>
    <col min="15365" max="15365" width="12.85546875" style="27" customWidth="1"/>
    <col min="15366" max="15368" width="9.28515625" style="27" bestFit="1" customWidth="1"/>
    <col min="15369" max="15369" width="13.28515625" style="27" customWidth="1"/>
    <col min="15370" max="15372" width="9.140625" style="27"/>
    <col min="15373" max="15373" width="9.28515625" style="27" bestFit="1" customWidth="1"/>
    <col min="15374" max="15612" width="9.140625" style="27"/>
    <col min="15613" max="15613" width="4.140625" style="27" customWidth="1"/>
    <col min="15614" max="15614" width="46.5703125" style="27" customWidth="1"/>
    <col min="15615" max="15615" width="4.85546875" style="27" customWidth="1"/>
    <col min="15616" max="15616" width="4.28515625" style="27" customWidth="1"/>
    <col min="15617" max="15617" width="11.5703125" style="27" customWidth="1"/>
    <col min="15618" max="15618" width="12" style="27" customWidth="1"/>
    <col min="15619" max="15619" width="11.7109375" style="27" customWidth="1"/>
    <col min="15620" max="15620" width="11.140625" style="27" customWidth="1"/>
    <col min="15621" max="15621" width="12.85546875" style="27" customWidth="1"/>
    <col min="15622" max="15624" width="9.28515625" style="27" bestFit="1" customWidth="1"/>
    <col min="15625" max="15625" width="13.28515625" style="27" customWidth="1"/>
    <col min="15626" max="15628" width="9.140625" style="27"/>
    <col min="15629" max="15629" width="9.28515625" style="27" bestFit="1" customWidth="1"/>
    <col min="15630" max="15868" width="9.140625" style="27"/>
    <col min="15869" max="15869" width="4.140625" style="27" customWidth="1"/>
    <col min="15870" max="15870" width="46.5703125" style="27" customWidth="1"/>
    <col min="15871" max="15871" width="4.85546875" style="27" customWidth="1"/>
    <col min="15872" max="15872" width="4.28515625" style="27" customWidth="1"/>
    <col min="15873" max="15873" width="11.5703125" style="27" customWidth="1"/>
    <col min="15874" max="15874" width="12" style="27" customWidth="1"/>
    <col min="15875" max="15875" width="11.7109375" style="27" customWidth="1"/>
    <col min="15876" max="15876" width="11.140625" style="27" customWidth="1"/>
    <col min="15877" max="15877" width="12.85546875" style="27" customWidth="1"/>
    <col min="15878" max="15880" width="9.28515625" style="27" bestFit="1" customWidth="1"/>
    <col min="15881" max="15881" width="13.28515625" style="27" customWidth="1"/>
    <col min="15882" max="15884" width="9.140625" style="27"/>
    <col min="15885" max="15885" width="9.28515625" style="27" bestFit="1" customWidth="1"/>
    <col min="15886" max="16124" width="9.140625" style="27"/>
    <col min="16125" max="16125" width="4.140625" style="27" customWidth="1"/>
    <col min="16126" max="16126" width="46.5703125" style="27" customWidth="1"/>
    <col min="16127" max="16127" width="4.85546875" style="27" customWidth="1"/>
    <col min="16128" max="16128" width="4.28515625" style="27" customWidth="1"/>
    <col min="16129" max="16129" width="11.5703125" style="27" customWidth="1"/>
    <col min="16130" max="16130" width="12" style="27" customWidth="1"/>
    <col min="16131" max="16131" width="11.7109375" style="27" customWidth="1"/>
    <col min="16132" max="16132" width="11.140625" style="27" customWidth="1"/>
    <col min="16133" max="16133" width="12.85546875" style="27" customWidth="1"/>
    <col min="16134" max="16136" width="9.28515625" style="27" bestFit="1" customWidth="1"/>
    <col min="16137" max="16137" width="13.28515625" style="27" customWidth="1"/>
    <col min="16138" max="16140" width="9.140625" style="27"/>
    <col min="16141" max="16141" width="9.28515625" style="27" bestFit="1" customWidth="1"/>
    <col min="16142" max="16384" width="9.140625" style="27"/>
  </cols>
  <sheetData>
    <row r="1" spans="1:9">
      <c r="A1" s="24"/>
      <c r="B1" s="25"/>
      <c r="C1" s="25"/>
      <c r="D1" s="25"/>
      <c r="E1" s="26"/>
      <c r="F1" s="174" t="s">
        <v>214</v>
      </c>
      <c r="G1" s="175"/>
    </row>
    <row r="2" spans="1:9">
      <c r="A2" s="24"/>
      <c r="B2" s="25"/>
      <c r="C2" s="25"/>
      <c r="D2" s="25"/>
      <c r="E2" s="174" t="s">
        <v>103</v>
      </c>
      <c r="F2" s="176"/>
      <c r="G2" s="176"/>
    </row>
    <row r="3" spans="1:9">
      <c r="A3" s="24"/>
      <c r="B3" s="25"/>
      <c r="C3" s="25"/>
      <c r="D3" s="25"/>
      <c r="E3" s="174" t="s">
        <v>945</v>
      </c>
      <c r="F3" s="176"/>
      <c r="G3" s="176"/>
    </row>
    <row r="4" spans="1:9">
      <c r="A4" s="24"/>
      <c r="B4" s="25"/>
      <c r="C4" s="25"/>
      <c r="D4" s="25"/>
      <c r="E4" s="29"/>
    </row>
    <row r="5" spans="1:9">
      <c r="A5" s="173" t="s">
        <v>938</v>
      </c>
      <c r="B5" s="173"/>
      <c r="C5" s="173"/>
      <c r="D5" s="173"/>
      <c r="E5" s="173"/>
      <c r="F5" s="173"/>
      <c r="G5" s="173"/>
    </row>
    <row r="6" spans="1:9">
      <c r="A6" s="173" t="s">
        <v>213</v>
      </c>
      <c r="B6" s="173"/>
      <c r="C6" s="173"/>
      <c r="D6" s="173"/>
      <c r="E6" s="173"/>
      <c r="F6" s="173"/>
      <c r="G6" s="173"/>
    </row>
    <row r="7" spans="1:9">
      <c r="A7" s="30" t="s">
        <v>9</v>
      </c>
      <c r="B7" s="31"/>
      <c r="C7" s="25"/>
      <c r="D7" s="25"/>
      <c r="E7" s="29"/>
      <c r="G7" s="32"/>
    </row>
    <row r="8" spans="1:9">
      <c r="A8" s="30"/>
      <c r="B8" s="31"/>
      <c r="C8" s="25"/>
      <c r="D8" s="25"/>
      <c r="E8" s="29"/>
      <c r="G8" s="33" t="s">
        <v>218</v>
      </c>
    </row>
    <row r="9" spans="1:9" ht="31.5">
      <c r="A9" s="34" t="s">
        <v>1</v>
      </c>
      <c r="B9" s="35" t="s">
        <v>3</v>
      </c>
      <c r="C9" s="35" t="s">
        <v>4</v>
      </c>
      <c r="D9" s="35" t="s">
        <v>5</v>
      </c>
      <c r="E9" s="34" t="s">
        <v>370</v>
      </c>
      <c r="F9" s="34" t="s">
        <v>885</v>
      </c>
      <c r="G9" s="34" t="s">
        <v>209</v>
      </c>
    </row>
    <row r="10" spans="1:9" s="38" customFormat="1" ht="15">
      <c r="A10" s="36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I10" s="39"/>
    </row>
    <row r="11" spans="1:9" s="42" customFormat="1">
      <c r="A11" s="40" t="s">
        <v>82</v>
      </c>
      <c r="B11" s="41" t="s">
        <v>83</v>
      </c>
      <c r="C11" s="40" t="s">
        <v>10</v>
      </c>
      <c r="D11" s="40" t="s">
        <v>11</v>
      </c>
      <c r="E11" s="20">
        <f>SUM(E12:E19)</f>
        <v>291868.79999999999</v>
      </c>
      <c r="F11" s="20">
        <f>SUM(F12:F19)</f>
        <v>286519.40000000002</v>
      </c>
      <c r="G11" s="20">
        <f>F11/E11*100</f>
        <v>98.167190189564636</v>
      </c>
      <c r="I11" s="43"/>
    </row>
    <row r="12" spans="1:9" s="42" customFormat="1" ht="31.5">
      <c r="A12" s="44" t="s">
        <v>134</v>
      </c>
      <c r="B12" s="45" t="s">
        <v>84</v>
      </c>
      <c r="C12" s="44" t="s">
        <v>10</v>
      </c>
      <c r="D12" s="44" t="s">
        <v>12</v>
      </c>
      <c r="E12" s="18">
        <f>'приложение 2'!H63</f>
        <v>26517.300000000003</v>
      </c>
      <c r="F12" s="18">
        <f>'приложение 2'!I63</f>
        <v>26222.100000000002</v>
      </c>
      <c r="G12" s="18">
        <f>F12/E12*100</f>
        <v>98.886764489597354</v>
      </c>
      <c r="I12" s="43"/>
    </row>
    <row r="13" spans="1:9" s="42" customFormat="1" ht="47.25">
      <c r="A13" s="44" t="s">
        <v>135</v>
      </c>
      <c r="B13" s="45" t="s">
        <v>90</v>
      </c>
      <c r="C13" s="44" t="s">
        <v>10</v>
      </c>
      <c r="D13" s="44" t="s">
        <v>13</v>
      </c>
      <c r="E13" s="18">
        <f>'приложение 2'!H12</f>
        <v>16558.100000000002</v>
      </c>
      <c r="F13" s="18">
        <f>'приложение 2'!I12</f>
        <v>16557.2</v>
      </c>
      <c r="G13" s="18">
        <f t="shared" ref="G13:G29" si="0">F13/E13*100</f>
        <v>99.994564593763769</v>
      </c>
      <c r="I13" s="43"/>
    </row>
    <row r="14" spans="1:9" s="42" customFormat="1" ht="47.25">
      <c r="A14" s="46" t="s">
        <v>136</v>
      </c>
      <c r="B14" s="45" t="s">
        <v>98</v>
      </c>
      <c r="C14" s="46" t="s">
        <v>10</v>
      </c>
      <c r="D14" s="46" t="s">
        <v>14</v>
      </c>
      <c r="E14" s="18">
        <f>'приложение 2'!H81</f>
        <v>188544.69999999998</v>
      </c>
      <c r="F14" s="18">
        <f>'приложение 2'!I81</f>
        <v>186614.60000000003</v>
      </c>
      <c r="G14" s="18">
        <f t="shared" si="0"/>
        <v>98.976317021905174</v>
      </c>
      <c r="I14" s="43"/>
    </row>
    <row r="15" spans="1:9" s="42" customFormat="1">
      <c r="A15" s="46" t="s">
        <v>137</v>
      </c>
      <c r="B15" s="45" t="s">
        <v>190</v>
      </c>
      <c r="C15" s="46" t="s">
        <v>10</v>
      </c>
      <c r="D15" s="46" t="s">
        <v>15</v>
      </c>
      <c r="E15" s="18">
        <f>'приложение 2'!H100</f>
        <v>29.5</v>
      </c>
      <c r="F15" s="18">
        <f>'приложение 2'!I100</f>
        <v>29.5</v>
      </c>
      <c r="G15" s="18">
        <f t="shared" si="0"/>
        <v>100</v>
      </c>
      <c r="I15" s="43"/>
    </row>
    <row r="16" spans="1:9" s="42" customFormat="1" ht="47.25">
      <c r="A16" s="46" t="s">
        <v>138</v>
      </c>
      <c r="B16" s="45" t="s">
        <v>93</v>
      </c>
      <c r="C16" s="46" t="s">
        <v>10</v>
      </c>
      <c r="D16" s="46" t="s">
        <v>94</v>
      </c>
      <c r="E16" s="18">
        <f>'приложение 2'!H37+'приложение 2'!H1125</f>
        <v>41257.199999999997</v>
      </c>
      <c r="F16" s="18">
        <f>'приложение 2'!I37+'приложение 2'!I1125</f>
        <v>41100.5</v>
      </c>
      <c r="G16" s="18">
        <f t="shared" si="0"/>
        <v>99.620187506665516</v>
      </c>
      <c r="I16" s="43"/>
    </row>
    <row r="17" spans="1:9" s="42" customFormat="1">
      <c r="A17" s="46" t="s">
        <v>367</v>
      </c>
      <c r="B17" s="130" t="s">
        <v>401</v>
      </c>
      <c r="C17" s="46" t="s">
        <v>10</v>
      </c>
      <c r="D17" s="46" t="s">
        <v>16</v>
      </c>
      <c r="E17" s="18">
        <f>'приложение 2'!H108</f>
        <v>4453.3</v>
      </c>
      <c r="F17" s="18">
        <f>'приложение 2'!I108</f>
        <v>4453.3</v>
      </c>
      <c r="G17" s="18">
        <f t="shared" si="0"/>
        <v>100</v>
      </c>
      <c r="I17" s="43"/>
    </row>
    <row r="18" spans="1:9" s="42" customFormat="1">
      <c r="A18" s="46" t="s">
        <v>191</v>
      </c>
      <c r="B18" s="47" t="s">
        <v>109</v>
      </c>
      <c r="C18" s="46" t="s">
        <v>10</v>
      </c>
      <c r="D18" s="46" t="s">
        <v>37</v>
      </c>
      <c r="E18" s="18">
        <f>'приложение 2'!H1149</f>
        <v>193.7</v>
      </c>
      <c r="F18" s="18">
        <f>'приложение 2'!I1149</f>
        <v>0</v>
      </c>
      <c r="G18" s="18">
        <f t="shared" si="0"/>
        <v>0</v>
      </c>
      <c r="I18" s="43"/>
    </row>
    <row r="19" spans="1:9" s="42" customFormat="1">
      <c r="A19" s="46" t="s">
        <v>937</v>
      </c>
      <c r="B19" s="45" t="s">
        <v>99</v>
      </c>
      <c r="C19" s="46" t="s">
        <v>10</v>
      </c>
      <c r="D19" s="46" t="s">
        <v>100</v>
      </c>
      <c r="E19" s="18">
        <f>'приложение 2'!H53+'приложение 2'!H116+'приложение 2'!H1156</f>
        <v>14315.000000000002</v>
      </c>
      <c r="F19" s="18">
        <f>'приложение 2'!I53+'приложение 2'!I116+'приложение 2'!I1156</f>
        <v>11542.199999999999</v>
      </c>
      <c r="G19" s="18">
        <f t="shared" si="0"/>
        <v>80.630108278030022</v>
      </c>
      <c r="I19" s="43"/>
    </row>
    <row r="20" spans="1:9" s="42" customFormat="1" ht="31.5">
      <c r="A20" s="48" t="s">
        <v>96</v>
      </c>
      <c r="B20" s="41" t="s">
        <v>2</v>
      </c>
      <c r="C20" s="48" t="s">
        <v>13</v>
      </c>
      <c r="D20" s="48" t="s">
        <v>11</v>
      </c>
      <c r="E20" s="19">
        <f>E21+E22+E23</f>
        <v>38249.600000000006</v>
      </c>
      <c r="F20" s="19">
        <f>F21+F22+F23</f>
        <v>38188</v>
      </c>
      <c r="G20" s="20">
        <f t="shared" si="0"/>
        <v>99.838952564209805</v>
      </c>
      <c r="I20" s="43"/>
    </row>
    <row r="21" spans="1:9" s="42" customFormat="1">
      <c r="A21" s="46" t="s">
        <v>139</v>
      </c>
      <c r="B21" s="45" t="s">
        <v>106</v>
      </c>
      <c r="C21" s="46" t="s">
        <v>13</v>
      </c>
      <c r="D21" s="46" t="s">
        <v>14</v>
      </c>
      <c r="E21" s="18">
        <f>'приложение 2'!H178</f>
        <v>5920.5</v>
      </c>
      <c r="F21" s="18">
        <f>'приложение 2'!I178</f>
        <v>5920.4</v>
      </c>
      <c r="G21" s="18">
        <f t="shared" si="0"/>
        <v>99.998310953466756</v>
      </c>
      <c r="I21" s="43"/>
    </row>
    <row r="22" spans="1:9" s="42" customFormat="1" ht="47.25">
      <c r="A22" s="46" t="s">
        <v>140</v>
      </c>
      <c r="B22" s="45" t="s">
        <v>141</v>
      </c>
      <c r="C22" s="46" t="s">
        <v>13</v>
      </c>
      <c r="D22" s="46" t="s">
        <v>17</v>
      </c>
      <c r="E22" s="18">
        <f>'приложение 2'!H198</f>
        <v>23102.500000000004</v>
      </c>
      <c r="F22" s="18">
        <f>'приложение 2'!I198</f>
        <v>23066.100000000002</v>
      </c>
      <c r="G22" s="18">
        <f t="shared" si="0"/>
        <v>99.842441294232216</v>
      </c>
      <c r="I22" s="43"/>
    </row>
    <row r="23" spans="1:9" s="42" customFormat="1" ht="31.5">
      <c r="A23" s="46" t="s">
        <v>142</v>
      </c>
      <c r="B23" s="45" t="s">
        <v>40</v>
      </c>
      <c r="C23" s="46" t="s">
        <v>13</v>
      </c>
      <c r="D23" s="46" t="s">
        <v>35</v>
      </c>
      <c r="E23" s="18">
        <f>'приложение 2'!H221+'приложение 2'!H1175</f>
        <v>9226.6000000000022</v>
      </c>
      <c r="F23" s="18">
        <f>'приложение 2'!I221+'приложение 2'!I1175</f>
        <v>9201.5</v>
      </c>
      <c r="G23" s="18">
        <f t="shared" si="0"/>
        <v>99.727960462142036</v>
      </c>
      <c r="I23" s="43"/>
    </row>
    <row r="24" spans="1:9" s="42" customFormat="1">
      <c r="A24" s="48" t="s">
        <v>127</v>
      </c>
      <c r="B24" s="49" t="s">
        <v>36</v>
      </c>
      <c r="C24" s="48" t="s">
        <v>14</v>
      </c>
      <c r="D24" s="48" t="s">
        <v>11</v>
      </c>
      <c r="E24" s="19">
        <f>E25+E26+E27+E28+E30+E31</f>
        <v>271041</v>
      </c>
      <c r="F24" s="19">
        <f>F25+F26+F27+F28+F30+F31</f>
        <v>269009.30000000005</v>
      </c>
      <c r="G24" s="20">
        <f t="shared" si="0"/>
        <v>99.250408609767547</v>
      </c>
      <c r="I24" s="43"/>
    </row>
    <row r="25" spans="1:9" s="42" customFormat="1">
      <c r="A25" s="46" t="s">
        <v>143</v>
      </c>
      <c r="B25" s="47" t="s">
        <v>42</v>
      </c>
      <c r="C25" s="46" t="s">
        <v>14</v>
      </c>
      <c r="D25" s="46" t="s">
        <v>10</v>
      </c>
      <c r="E25" s="17">
        <f>'приложение 2'!H294</f>
        <v>8317.1</v>
      </c>
      <c r="F25" s="17">
        <f>'приложение 2'!I294</f>
        <v>8206.4000000000015</v>
      </c>
      <c r="G25" s="18">
        <f t="shared" si="0"/>
        <v>98.669007226076417</v>
      </c>
      <c r="I25" s="43"/>
    </row>
    <row r="26" spans="1:9" s="42" customFormat="1">
      <c r="A26" s="46" t="s">
        <v>144</v>
      </c>
      <c r="B26" s="31" t="s">
        <v>18</v>
      </c>
      <c r="C26" s="46" t="s">
        <v>14</v>
      </c>
      <c r="D26" s="46" t="s">
        <v>15</v>
      </c>
      <c r="E26" s="17">
        <f>'приложение 2'!H320</f>
        <v>33141.9</v>
      </c>
      <c r="F26" s="17">
        <f>'приложение 2'!I320</f>
        <v>33141.9</v>
      </c>
      <c r="G26" s="18">
        <f t="shared" si="0"/>
        <v>100</v>
      </c>
      <c r="I26" s="43"/>
    </row>
    <row r="27" spans="1:9" s="42" customFormat="1">
      <c r="A27" s="46" t="s">
        <v>145</v>
      </c>
      <c r="B27" s="47" t="s">
        <v>107</v>
      </c>
      <c r="C27" s="46" t="s">
        <v>14</v>
      </c>
      <c r="D27" s="46" t="s">
        <v>19</v>
      </c>
      <c r="E27" s="17">
        <f>'приложение 2'!H351</f>
        <v>11013.199999999999</v>
      </c>
      <c r="F27" s="17">
        <f>'приложение 2'!I351</f>
        <v>10649.099999999999</v>
      </c>
      <c r="G27" s="18">
        <f t="shared" si="0"/>
        <v>96.693967239312812</v>
      </c>
      <c r="I27" s="43"/>
    </row>
    <row r="28" spans="1:9" s="42" customFormat="1">
      <c r="A28" s="46" t="s">
        <v>146</v>
      </c>
      <c r="B28" s="45" t="s">
        <v>147</v>
      </c>
      <c r="C28" s="46" t="s">
        <v>14</v>
      </c>
      <c r="D28" s="46" t="s">
        <v>17</v>
      </c>
      <c r="E28" s="17">
        <f>'приложение 2'!H361</f>
        <v>110916.7</v>
      </c>
      <c r="F28" s="17">
        <f>'приложение 2'!I361</f>
        <v>110572.59999999999</v>
      </c>
      <c r="G28" s="18">
        <f t="shared" si="0"/>
        <v>99.689767185644712</v>
      </c>
      <c r="I28" s="43"/>
    </row>
    <row r="29" spans="1:9" s="42" customFormat="1">
      <c r="A29" s="46" t="s">
        <v>148</v>
      </c>
      <c r="B29" s="50" t="s">
        <v>149</v>
      </c>
      <c r="C29" s="46" t="s">
        <v>14</v>
      </c>
      <c r="D29" s="46" t="s">
        <v>17</v>
      </c>
      <c r="E29" s="17">
        <f>'приложение 2'!H362</f>
        <v>82383.399999999994</v>
      </c>
      <c r="F29" s="17">
        <f>'приложение 2'!I362</f>
        <v>82383.399999999994</v>
      </c>
      <c r="G29" s="18">
        <f t="shared" si="0"/>
        <v>100</v>
      </c>
      <c r="I29" s="43"/>
    </row>
    <row r="30" spans="1:9" s="42" customFormat="1">
      <c r="A30" s="46" t="s">
        <v>150</v>
      </c>
      <c r="B30" s="45" t="s">
        <v>38</v>
      </c>
      <c r="C30" s="46" t="s">
        <v>14</v>
      </c>
      <c r="D30" s="46" t="s">
        <v>29</v>
      </c>
      <c r="E30" s="17">
        <f>'приложение 2'!H395+'приложение 2'!H1165+'приложение 2'!H1196</f>
        <v>1936.6</v>
      </c>
      <c r="F30" s="17">
        <f>'приложение 2'!I395+'приложение 2'!I1165+'приложение 2'!I1196</f>
        <v>1936.5</v>
      </c>
      <c r="G30" s="18">
        <f>F30/E30*100</f>
        <v>99.994836311060624</v>
      </c>
      <c r="I30" s="43"/>
    </row>
    <row r="31" spans="1:9" s="42" customFormat="1">
      <c r="A31" s="46" t="s">
        <v>151</v>
      </c>
      <c r="B31" s="45" t="s">
        <v>20</v>
      </c>
      <c r="C31" s="46" t="s">
        <v>14</v>
      </c>
      <c r="D31" s="46" t="s">
        <v>34</v>
      </c>
      <c r="E31" s="17">
        <f>'приложение 2'!H410</f>
        <v>105715.50000000003</v>
      </c>
      <c r="F31" s="17">
        <f>'приложение 2'!I410</f>
        <v>104502.80000000002</v>
      </c>
      <c r="G31" s="18">
        <f t="shared" ref="G31:G58" si="1">F31/E31*100</f>
        <v>98.852864527907442</v>
      </c>
      <c r="I31" s="43"/>
    </row>
    <row r="32" spans="1:9" s="42" customFormat="1">
      <c r="A32" s="48" t="s">
        <v>108</v>
      </c>
      <c r="B32" s="49" t="s">
        <v>21</v>
      </c>
      <c r="C32" s="48" t="s">
        <v>15</v>
      </c>
      <c r="D32" s="48" t="s">
        <v>11</v>
      </c>
      <c r="E32" s="19">
        <f>SUM(E33:E36)</f>
        <v>762161.5</v>
      </c>
      <c r="F32" s="19">
        <f>SUM(F33:F36)</f>
        <v>735334.49999999988</v>
      </c>
      <c r="G32" s="20">
        <f t="shared" si="1"/>
        <v>96.480142332038525</v>
      </c>
      <c r="I32" s="43"/>
    </row>
    <row r="33" spans="1:9" s="42" customFormat="1">
      <c r="A33" s="46" t="s">
        <v>152</v>
      </c>
      <c r="B33" s="47" t="s">
        <v>22</v>
      </c>
      <c r="C33" s="46" t="s">
        <v>15</v>
      </c>
      <c r="D33" s="46" t="s">
        <v>10</v>
      </c>
      <c r="E33" s="17">
        <f>'приложение 2'!H519</f>
        <v>423405.00000000006</v>
      </c>
      <c r="F33" s="17">
        <f>'приложение 2'!I519</f>
        <v>405122.19999999995</v>
      </c>
      <c r="G33" s="18">
        <f t="shared" si="1"/>
        <v>95.681959353337803</v>
      </c>
      <c r="I33" s="43"/>
    </row>
    <row r="34" spans="1:9" s="42" customFormat="1">
      <c r="A34" s="46" t="s">
        <v>153</v>
      </c>
      <c r="B34" s="47" t="s">
        <v>23</v>
      </c>
      <c r="C34" s="46" t="s">
        <v>15</v>
      </c>
      <c r="D34" s="46" t="s">
        <v>12</v>
      </c>
      <c r="E34" s="17">
        <f>'приложение 2'!H559</f>
        <v>66499.200000000012</v>
      </c>
      <c r="F34" s="17">
        <f>'приложение 2'!I559</f>
        <v>66008.2</v>
      </c>
      <c r="G34" s="18">
        <f t="shared" si="1"/>
        <v>99.261645252875198</v>
      </c>
      <c r="I34" s="43"/>
    </row>
    <row r="35" spans="1:9" s="42" customFormat="1">
      <c r="A35" s="46" t="s">
        <v>154</v>
      </c>
      <c r="B35" s="51" t="s">
        <v>33</v>
      </c>
      <c r="C35" s="52" t="s">
        <v>15</v>
      </c>
      <c r="D35" s="52" t="s">
        <v>13</v>
      </c>
      <c r="E35" s="17">
        <f>'приложение 2'!H605</f>
        <v>110081.1</v>
      </c>
      <c r="F35" s="17">
        <f>'приложение 2'!I605</f>
        <v>105612.5</v>
      </c>
      <c r="G35" s="18">
        <f t="shared" si="1"/>
        <v>95.940629226997174</v>
      </c>
      <c r="I35" s="43"/>
    </row>
    <row r="36" spans="1:9" s="42" customFormat="1" ht="31.5">
      <c r="A36" s="46" t="s">
        <v>155</v>
      </c>
      <c r="B36" s="45" t="s">
        <v>24</v>
      </c>
      <c r="C36" s="46" t="s">
        <v>15</v>
      </c>
      <c r="D36" s="46" t="s">
        <v>15</v>
      </c>
      <c r="E36" s="17">
        <f>'приложение 2'!H644</f>
        <v>162176.20000000001</v>
      </c>
      <c r="F36" s="17">
        <f>'приложение 2'!I644</f>
        <v>158591.6</v>
      </c>
      <c r="G36" s="18">
        <f t="shared" si="1"/>
        <v>97.789688006008276</v>
      </c>
      <c r="I36" s="43"/>
    </row>
    <row r="37" spans="1:9" s="53" customFormat="1">
      <c r="A37" s="48" t="s">
        <v>156</v>
      </c>
      <c r="B37" s="41" t="s">
        <v>180</v>
      </c>
      <c r="C37" s="48" t="s">
        <v>94</v>
      </c>
      <c r="D37" s="48" t="s">
        <v>11</v>
      </c>
      <c r="E37" s="19">
        <f>E38</f>
        <v>4376.7</v>
      </c>
      <c r="F37" s="19">
        <f>F38</f>
        <v>4376.7</v>
      </c>
      <c r="G37" s="20">
        <f t="shared" si="1"/>
        <v>100</v>
      </c>
      <c r="I37" s="54"/>
    </row>
    <row r="38" spans="1:9" s="42" customFormat="1">
      <c r="A38" s="46" t="s">
        <v>157</v>
      </c>
      <c r="B38" s="45" t="s">
        <v>181</v>
      </c>
      <c r="C38" s="46" t="s">
        <v>94</v>
      </c>
      <c r="D38" s="46" t="s">
        <v>15</v>
      </c>
      <c r="E38" s="17">
        <f>'приложение 2'!H705+'приложение 2'!H1203</f>
        <v>4376.7</v>
      </c>
      <c r="F38" s="17">
        <f>'приложение 2'!I705+'приложение 2'!I1203</f>
        <v>4376.7</v>
      </c>
      <c r="G38" s="18">
        <f t="shared" si="1"/>
        <v>100</v>
      </c>
      <c r="I38" s="43"/>
    </row>
    <row r="39" spans="1:9" s="42" customFormat="1">
      <c r="A39" s="40" t="s">
        <v>158</v>
      </c>
      <c r="B39" s="41" t="s">
        <v>25</v>
      </c>
      <c r="C39" s="40" t="s">
        <v>16</v>
      </c>
      <c r="D39" s="40" t="s">
        <v>11</v>
      </c>
      <c r="E39" s="19">
        <f>SUM(E40:E43)</f>
        <v>1998260.7999999998</v>
      </c>
      <c r="F39" s="19">
        <f>SUM(F40:F43)</f>
        <v>1966933.1</v>
      </c>
      <c r="G39" s="20">
        <f t="shared" si="1"/>
        <v>98.432251686066223</v>
      </c>
      <c r="I39" s="43"/>
    </row>
    <row r="40" spans="1:9" s="42" customFormat="1">
      <c r="A40" s="44" t="s">
        <v>159</v>
      </c>
      <c r="B40" s="45" t="s">
        <v>128</v>
      </c>
      <c r="C40" s="46" t="s">
        <v>16</v>
      </c>
      <c r="D40" s="46" t="s">
        <v>10</v>
      </c>
      <c r="E40" s="17">
        <f>'приложение 2'!H719+'приложение 2'!H1212</f>
        <v>637608.1</v>
      </c>
      <c r="F40" s="17">
        <f>'приложение 2'!I719+'приложение 2'!I1212</f>
        <v>616752.30000000005</v>
      </c>
      <c r="G40" s="18">
        <f t="shared" si="1"/>
        <v>96.729056610165415</v>
      </c>
      <c r="I40" s="43"/>
    </row>
    <row r="41" spans="1:9" s="42" customFormat="1">
      <c r="A41" s="44" t="s">
        <v>169</v>
      </c>
      <c r="B41" s="47" t="s">
        <v>26</v>
      </c>
      <c r="C41" s="44" t="s">
        <v>16</v>
      </c>
      <c r="D41" s="44" t="s">
        <v>12</v>
      </c>
      <c r="E41" s="17">
        <f>'приложение 2'!H730+'приложение 2'!H1256</f>
        <v>846308.29999999993</v>
      </c>
      <c r="F41" s="17">
        <f>'приложение 2'!I730+'приложение 2'!I1256</f>
        <v>835881.29999999993</v>
      </c>
      <c r="G41" s="18">
        <f t="shared" si="1"/>
        <v>98.767943077008695</v>
      </c>
      <c r="I41" s="43"/>
    </row>
    <row r="42" spans="1:9" s="42" customFormat="1">
      <c r="A42" s="46" t="s">
        <v>186</v>
      </c>
      <c r="B42" s="45" t="s">
        <v>27</v>
      </c>
      <c r="C42" s="46" t="s">
        <v>16</v>
      </c>
      <c r="D42" s="46" t="s">
        <v>16</v>
      </c>
      <c r="E42" s="17">
        <f>'приложение 2'!H797+'приложение 2'!H1321</f>
        <v>36979.5</v>
      </c>
      <c r="F42" s="17">
        <f>'приложение 2'!I797+'приложение 2'!I1321</f>
        <v>36979</v>
      </c>
      <c r="G42" s="18">
        <f t="shared" si="1"/>
        <v>99.998647899511894</v>
      </c>
      <c r="I42" s="43"/>
    </row>
    <row r="43" spans="1:9" s="42" customFormat="1">
      <c r="A43" s="46" t="s">
        <v>187</v>
      </c>
      <c r="B43" s="45" t="s">
        <v>130</v>
      </c>
      <c r="C43" s="46" t="s">
        <v>16</v>
      </c>
      <c r="D43" s="46" t="s">
        <v>17</v>
      </c>
      <c r="E43" s="17">
        <f>'приложение 2'!H846+'приложение 2'!H1357</f>
        <v>477364.9</v>
      </c>
      <c r="F43" s="17">
        <f>'приложение 2'!I846+'приложение 2'!I1357</f>
        <v>477320.5</v>
      </c>
      <c r="G43" s="18">
        <f t="shared" si="1"/>
        <v>99.990698939113457</v>
      </c>
      <c r="I43" s="43"/>
    </row>
    <row r="44" spans="1:9" s="42" customFormat="1">
      <c r="A44" s="48" t="s">
        <v>160</v>
      </c>
      <c r="B44" s="41" t="s">
        <v>41</v>
      </c>
      <c r="C44" s="48" t="s">
        <v>19</v>
      </c>
      <c r="D44" s="48" t="s">
        <v>11</v>
      </c>
      <c r="E44" s="19">
        <f>E45+E46</f>
        <v>307413.2</v>
      </c>
      <c r="F44" s="19">
        <f>F45+F46</f>
        <v>294113.8</v>
      </c>
      <c r="G44" s="20">
        <f t="shared" si="1"/>
        <v>95.673770677381441</v>
      </c>
      <c r="H44" s="43"/>
      <c r="I44" s="43"/>
    </row>
    <row r="45" spans="1:9" s="42" customFormat="1">
      <c r="A45" s="46" t="s">
        <v>161</v>
      </c>
      <c r="B45" s="47" t="s">
        <v>30</v>
      </c>
      <c r="C45" s="46" t="s">
        <v>19</v>
      </c>
      <c r="D45" s="46" t="s">
        <v>10</v>
      </c>
      <c r="E45" s="17">
        <f>'приложение 2'!H863</f>
        <v>307160.60000000003</v>
      </c>
      <c r="F45" s="17">
        <f>'приложение 2'!I863</f>
        <v>293861.2</v>
      </c>
      <c r="G45" s="18">
        <f t="shared" si="1"/>
        <v>95.670212911421572</v>
      </c>
      <c r="I45" s="43"/>
    </row>
    <row r="46" spans="1:9" s="42" customFormat="1">
      <c r="A46" s="46" t="s">
        <v>162</v>
      </c>
      <c r="B46" s="47" t="s">
        <v>104</v>
      </c>
      <c r="C46" s="46" t="s">
        <v>19</v>
      </c>
      <c r="D46" s="46" t="s">
        <v>14</v>
      </c>
      <c r="E46" s="17">
        <f>'приложение 2'!H974</f>
        <v>252.6</v>
      </c>
      <c r="F46" s="17">
        <f>'приложение 2'!I974</f>
        <v>252.6</v>
      </c>
      <c r="G46" s="18">
        <f t="shared" si="1"/>
        <v>100</v>
      </c>
      <c r="I46" s="43"/>
    </row>
    <row r="47" spans="1:9" s="53" customFormat="1">
      <c r="A47" s="48" t="s">
        <v>163</v>
      </c>
      <c r="B47" s="49" t="s">
        <v>173</v>
      </c>
      <c r="C47" s="48" t="s">
        <v>17</v>
      </c>
      <c r="D47" s="48" t="s">
        <v>11</v>
      </c>
      <c r="E47" s="19">
        <f>E48</f>
        <v>11252.5</v>
      </c>
      <c r="F47" s="19">
        <f>F48</f>
        <v>10606.300000000001</v>
      </c>
      <c r="G47" s="20">
        <f t="shared" si="1"/>
        <v>94.257276160853152</v>
      </c>
      <c r="I47" s="54"/>
    </row>
    <row r="48" spans="1:9" s="42" customFormat="1">
      <c r="A48" s="46" t="s">
        <v>164</v>
      </c>
      <c r="B48" s="47" t="s">
        <v>174</v>
      </c>
      <c r="C48" s="46" t="s">
        <v>17</v>
      </c>
      <c r="D48" s="46" t="s">
        <v>17</v>
      </c>
      <c r="E48" s="17">
        <f>'приложение 2'!H983</f>
        <v>11252.5</v>
      </c>
      <c r="F48" s="17">
        <f>'приложение 2'!I983</f>
        <v>10606.300000000001</v>
      </c>
      <c r="G48" s="18">
        <f t="shared" si="1"/>
        <v>94.257276160853152</v>
      </c>
      <c r="I48" s="43"/>
    </row>
    <row r="49" spans="1:9" s="42" customFormat="1">
      <c r="A49" s="48" t="s">
        <v>165</v>
      </c>
      <c r="B49" s="49" t="s">
        <v>114</v>
      </c>
      <c r="C49" s="48" t="s">
        <v>29</v>
      </c>
      <c r="D49" s="48" t="s">
        <v>11</v>
      </c>
      <c r="E49" s="19">
        <f>E50+E51+E52+E53</f>
        <v>215995.4</v>
      </c>
      <c r="F49" s="19">
        <f>F50+F51+F52+F53</f>
        <v>211018.60000000003</v>
      </c>
      <c r="G49" s="20">
        <f t="shared" si="1"/>
        <v>97.695876856636772</v>
      </c>
      <c r="I49" s="43"/>
    </row>
    <row r="50" spans="1:9" s="42" customFormat="1">
      <c r="A50" s="46" t="s">
        <v>166</v>
      </c>
      <c r="B50" s="47" t="s">
        <v>115</v>
      </c>
      <c r="C50" s="46" t="s">
        <v>29</v>
      </c>
      <c r="D50" s="46" t="s">
        <v>10</v>
      </c>
      <c r="E50" s="17">
        <f>'приложение 2'!H1003</f>
        <v>3469.6</v>
      </c>
      <c r="F50" s="17">
        <f>'приложение 2'!I1003</f>
        <v>3469.6</v>
      </c>
      <c r="G50" s="18">
        <f t="shared" si="1"/>
        <v>100</v>
      </c>
      <c r="I50" s="43"/>
    </row>
    <row r="51" spans="1:9" s="42" customFormat="1">
      <c r="A51" s="46" t="s">
        <v>177</v>
      </c>
      <c r="B51" s="45" t="s">
        <v>121</v>
      </c>
      <c r="C51" s="46" t="s">
        <v>29</v>
      </c>
      <c r="D51" s="46" t="s">
        <v>13</v>
      </c>
      <c r="E51" s="17">
        <f>'приложение 2'!H1011</f>
        <v>53799.299999999996</v>
      </c>
      <c r="F51" s="17">
        <f>'приложение 2'!I1011</f>
        <v>53568</v>
      </c>
      <c r="G51" s="18">
        <f t="shared" si="1"/>
        <v>99.570068755541442</v>
      </c>
      <c r="I51" s="43"/>
    </row>
    <row r="52" spans="1:9" s="42" customFormat="1">
      <c r="A52" s="46" t="s">
        <v>188</v>
      </c>
      <c r="B52" s="47" t="s">
        <v>124</v>
      </c>
      <c r="C52" s="46" t="s">
        <v>29</v>
      </c>
      <c r="D52" s="46" t="s">
        <v>14</v>
      </c>
      <c r="E52" s="17">
        <f>'приложение 2'!H1044+'приложение 2'!H1421</f>
        <v>138762.6</v>
      </c>
      <c r="F52" s="17">
        <f>'приложение 2'!I1044+'приложение 2'!I1421</f>
        <v>134062.30000000002</v>
      </c>
      <c r="G52" s="18">
        <f t="shared" si="1"/>
        <v>96.612703999492666</v>
      </c>
      <c r="I52" s="43"/>
    </row>
    <row r="53" spans="1:9" s="42" customFormat="1">
      <c r="A53" s="46" t="s">
        <v>189</v>
      </c>
      <c r="B53" s="45" t="s">
        <v>126</v>
      </c>
      <c r="C53" s="46" t="s">
        <v>29</v>
      </c>
      <c r="D53" s="46" t="s">
        <v>94</v>
      </c>
      <c r="E53" s="17">
        <f>'приложение 2'!H1063+'приложение 2'!H1429</f>
        <v>19963.900000000001</v>
      </c>
      <c r="F53" s="17">
        <f>'приложение 2'!I1063+'приложение 2'!I1429</f>
        <v>19918.700000000004</v>
      </c>
      <c r="G53" s="18">
        <f t="shared" si="1"/>
        <v>99.773591332354911</v>
      </c>
      <c r="I53" s="43"/>
    </row>
    <row r="54" spans="1:9" s="42" customFormat="1">
      <c r="A54" s="48" t="s">
        <v>167</v>
      </c>
      <c r="B54" s="41" t="s">
        <v>32</v>
      </c>
      <c r="C54" s="48" t="s">
        <v>37</v>
      </c>
      <c r="D54" s="48" t="s">
        <v>11</v>
      </c>
      <c r="E54" s="19">
        <f>E55</f>
        <v>6306.9</v>
      </c>
      <c r="F54" s="19">
        <f>F55</f>
        <v>4820.8999999999996</v>
      </c>
      <c r="G54" s="20">
        <f t="shared" si="1"/>
        <v>76.438503860850815</v>
      </c>
      <c r="I54" s="43"/>
    </row>
    <row r="55" spans="1:9" s="42" customFormat="1">
      <c r="A55" s="46" t="s">
        <v>168</v>
      </c>
      <c r="B55" s="45" t="s">
        <v>39</v>
      </c>
      <c r="C55" s="46" t="s">
        <v>37</v>
      </c>
      <c r="D55" s="46" t="s">
        <v>12</v>
      </c>
      <c r="E55" s="17">
        <f>'приложение 2'!H1092</f>
        <v>6306.9</v>
      </c>
      <c r="F55" s="17">
        <f>'приложение 2'!I1092</f>
        <v>4820.8999999999996</v>
      </c>
      <c r="G55" s="18">
        <f t="shared" si="1"/>
        <v>76.438503860850815</v>
      </c>
      <c r="I55" s="43"/>
    </row>
    <row r="56" spans="1:9" s="42" customFormat="1">
      <c r="A56" s="48" t="s">
        <v>170</v>
      </c>
      <c r="B56" s="41" t="s">
        <v>74</v>
      </c>
      <c r="C56" s="48" t="s">
        <v>34</v>
      </c>
      <c r="D56" s="48" t="s">
        <v>11</v>
      </c>
      <c r="E56" s="19">
        <f>E57</f>
        <v>13813.9</v>
      </c>
      <c r="F56" s="19">
        <f>F57</f>
        <v>13813.9</v>
      </c>
      <c r="G56" s="20">
        <f t="shared" si="1"/>
        <v>100</v>
      </c>
      <c r="I56" s="43"/>
    </row>
    <row r="57" spans="1:9" s="42" customFormat="1">
      <c r="A57" s="46" t="s">
        <v>178</v>
      </c>
      <c r="B57" s="45" t="s">
        <v>28</v>
      </c>
      <c r="C57" s="46" t="s">
        <v>34</v>
      </c>
      <c r="D57" s="46" t="s">
        <v>12</v>
      </c>
      <c r="E57" s="17">
        <f>'приложение 2'!H1112</f>
        <v>13813.9</v>
      </c>
      <c r="F57" s="17">
        <f>'приложение 2'!I1112</f>
        <v>13813.9</v>
      </c>
      <c r="G57" s="18">
        <f t="shared" si="1"/>
        <v>100</v>
      </c>
      <c r="I57" s="43"/>
    </row>
    <row r="58" spans="1:9">
      <c r="A58" s="48"/>
      <c r="B58" s="49" t="s">
        <v>0</v>
      </c>
      <c r="C58" s="48"/>
      <c r="D58" s="48"/>
      <c r="E58" s="19">
        <f>E11+E20+E24+E32+E37+E39+E44+E47+E49+E54+E56</f>
        <v>3920740.2999999993</v>
      </c>
      <c r="F58" s="19">
        <f>F11+F20+F24+F32+F37+F39+F44+F47+F49+F54+F56</f>
        <v>3834734.4999999995</v>
      </c>
      <c r="G58" s="20">
        <f t="shared" si="1"/>
        <v>97.806388757755784</v>
      </c>
    </row>
    <row r="59" spans="1:9">
      <c r="A59" s="55"/>
      <c r="B59" s="56"/>
      <c r="C59" s="55"/>
      <c r="D59" s="55"/>
      <c r="E59" s="57"/>
      <c r="F59" s="58"/>
      <c r="G59" s="25"/>
    </row>
    <row r="60" spans="1:9">
      <c r="A60" s="59"/>
      <c r="E60" s="57"/>
      <c r="F60" s="57"/>
      <c r="G60" s="58"/>
    </row>
    <row r="61" spans="1:9">
      <c r="E61" s="60"/>
      <c r="F61" s="60"/>
      <c r="G61" s="60"/>
    </row>
    <row r="62" spans="1:9" ht="15">
      <c r="E62" s="28"/>
      <c r="F62" s="28"/>
    </row>
    <row r="63" spans="1:9" ht="15">
      <c r="E63" s="28"/>
      <c r="F63" s="28"/>
      <c r="G63" s="28"/>
    </row>
    <row r="64" spans="1:9">
      <c r="E64" s="58"/>
      <c r="F64" s="58"/>
      <c r="G64" s="58"/>
    </row>
    <row r="65" spans="5:7">
      <c r="E65" s="60"/>
      <c r="F65" s="28"/>
      <c r="G65" s="28"/>
    </row>
    <row r="66" spans="5:7">
      <c r="E66" s="61"/>
      <c r="F66" s="62"/>
      <c r="G66" s="62"/>
    </row>
    <row r="67" spans="5:7">
      <c r="E67" s="63"/>
      <c r="F67" s="64"/>
      <c r="G67" s="64"/>
    </row>
    <row r="68" spans="5:7">
      <c r="F68" s="64"/>
      <c r="G68" s="64"/>
    </row>
  </sheetData>
  <mergeCells count="5">
    <mergeCell ref="A5:G5"/>
    <mergeCell ref="A6:G6"/>
    <mergeCell ref="F1:G1"/>
    <mergeCell ref="E2:G2"/>
    <mergeCell ref="E3:G3"/>
  </mergeCells>
  <pageMargins left="0.31496062992125984" right="0.31496062992125984" top="0.15748031496062992" bottom="0.15748031496062992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B4" sqref="B4"/>
    </sheetView>
  </sheetViews>
  <sheetFormatPr defaultRowHeight="12.75"/>
  <cols>
    <col min="1" max="1" width="46" customWidth="1"/>
    <col min="2" max="2" width="28.7109375" customWidth="1"/>
    <col min="3" max="3" width="14" customWidth="1"/>
    <col min="4" max="4" width="14.5703125" customWidth="1"/>
    <col min="5" max="5" width="17.85546875" customWidth="1"/>
  </cols>
  <sheetData>
    <row r="1" spans="1:10" ht="15.75">
      <c r="B1" s="177" t="s">
        <v>368</v>
      </c>
      <c r="C1" s="178"/>
      <c r="D1" s="178"/>
      <c r="E1" s="83"/>
      <c r="F1" s="83"/>
      <c r="G1" s="83"/>
      <c r="H1" s="83"/>
      <c r="I1" s="83"/>
      <c r="J1" s="83"/>
    </row>
    <row r="2" spans="1:10" ht="15.75">
      <c r="A2" s="177" t="s">
        <v>103</v>
      </c>
      <c r="B2" s="179"/>
      <c r="C2" s="179"/>
      <c r="D2" s="179"/>
      <c r="E2" s="83"/>
      <c r="F2" s="83"/>
      <c r="G2" s="83"/>
      <c r="H2" s="83"/>
      <c r="I2" s="83"/>
      <c r="J2" s="83"/>
    </row>
    <row r="3" spans="1:10" ht="15.75">
      <c r="B3" s="177" t="s">
        <v>944</v>
      </c>
      <c r="C3" s="178"/>
      <c r="D3" s="178"/>
      <c r="E3" s="83"/>
      <c r="F3" s="83"/>
      <c r="G3" s="83"/>
      <c r="H3" s="83"/>
      <c r="I3" s="83"/>
      <c r="J3" s="83"/>
    </row>
    <row r="4" spans="1:10" ht="15.75">
      <c r="B4" s="81"/>
      <c r="C4" s="82"/>
      <c r="D4" s="82"/>
      <c r="E4" s="83"/>
      <c r="F4" s="83"/>
      <c r="G4" s="83"/>
      <c r="H4" s="83"/>
      <c r="I4" s="83"/>
      <c r="J4" s="83"/>
    </row>
    <row r="5" spans="1:10" ht="35.25" customHeight="1">
      <c r="A5" s="180" t="s">
        <v>926</v>
      </c>
      <c r="B5" s="181"/>
      <c r="C5" s="181"/>
      <c r="D5" s="181"/>
      <c r="E5" s="1"/>
      <c r="F5" s="1"/>
      <c r="G5" s="1"/>
      <c r="H5" s="1"/>
      <c r="I5" s="1"/>
      <c r="J5" s="1"/>
    </row>
    <row r="6" spans="1:10" ht="15.7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23" t="s">
        <v>218</v>
      </c>
      <c r="E7" s="1"/>
      <c r="F7" s="3"/>
      <c r="G7" s="3"/>
      <c r="H7" s="3"/>
      <c r="I7" s="3"/>
      <c r="J7" s="3"/>
    </row>
    <row r="8" spans="1:10" ht="25.5">
      <c r="A8" s="4" t="s">
        <v>193</v>
      </c>
      <c r="B8" s="5" t="s">
        <v>194</v>
      </c>
      <c r="C8" s="5" t="s">
        <v>370</v>
      </c>
      <c r="D8" s="5" t="s">
        <v>927</v>
      </c>
    </row>
    <row r="9" spans="1:10">
      <c r="A9" s="6">
        <v>1</v>
      </c>
      <c r="B9" s="6">
        <v>2</v>
      </c>
      <c r="C9" s="6">
        <v>3</v>
      </c>
      <c r="D9" s="6">
        <v>4</v>
      </c>
    </row>
    <row r="10" spans="1:10">
      <c r="A10" s="7" t="s">
        <v>195</v>
      </c>
      <c r="B10" s="8" t="s">
        <v>196</v>
      </c>
      <c r="C10" s="9">
        <f>C12+C20</f>
        <v>102510.29999999981</v>
      </c>
      <c r="D10" s="9">
        <f>D12+D20</f>
        <v>42264.100000000093</v>
      </c>
    </row>
    <row r="11" spans="1:10">
      <c r="A11" s="10" t="s">
        <v>197</v>
      </c>
      <c r="B11" s="11"/>
      <c r="C11" s="12"/>
      <c r="D11" s="12"/>
    </row>
    <row r="12" spans="1:10" ht="25.5">
      <c r="A12" s="13" t="s">
        <v>198</v>
      </c>
      <c r="B12" s="11" t="s">
        <v>199</v>
      </c>
      <c r="C12" s="12">
        <f>C13+C16</f>
        <v>-50000</v>
      </c>
      <c r="D12" s="12">
        <f>D13+D16+D18</f>
        <v>11.5</v>
      </c>
    </row>
    <row r="13" spans="1:10" ht="25.5">
      <c r="A13" s="13" t="s">
        <v>207</v>
      </c>
      <c r="B13" s="11" t="s">
        <v>208</v>
      </c>
      <c r="C13" s="12">
        <v>0</v>
      </c>
      <c r="D13" s="12">
        <v>0</v>
      </c>
    </row>
    <row r="14" spans="1:10" ht="38.25">
      <c r="A14" s="13" t="s">
        <v>210</v>
      </c>
      <c r="B14" s="11" t="s">
        <v>200</v>
      </c>
      <c r="C14" s="12">
        <v>16500</v>
      </c>
      <c r="D14" s="12">
        <v>0</v>
      </c>
    </row>
    <row r="15" spans="1:10" ht="39" thickBot="1">
      <c r="A15" s="13" t="s">
        <v>211</v>
      </c>
      <c r="B15" s="11" t="s">
        <v>212</v>
      </c>
      <c r="C15" s="12">
        <v>-16500</v>
      </c>
      <c r="D15" s="12">
        <v>0</v>
      </c>
    </row>
    <row r="16" spans="1:10" ht="39" thickBot="1">
      <c r="A16" s="13" t="s">
        <v>928</v>
      </c>
      <c r="B16" s="11" t="s">
        <v>929</v>
      </c>
      <c r="C16" s="12">
        <v>-50000</v>
      </c>
      <c r="D16" s="12">
        <v>0</v>
      </c>
      <c r="E16" s="129"/>
    </row>
    <row r="17" spans="1:4" ht="76.5">
      <c r="A17" s="13" t="s">
        <v>930</v>
      </c>
      <c r="B17" s="11" t="s">
        <v>931</v>
      </c>
      <c r="C17" s="12">
        <v>-50000</v>
      </c>
      <c r="D17" s="12">
        <v>0</v>
      </c>
    </row>
    <row r="18" spans="1:4" ht="25.5">
      <c r="A18" s="13" t="s">
        <v>932</v>
      </c>
      <c r="B18" s="11" t="s">
        <v>933</v>
      </c>
      <c r="C18" s="12"/>
      <c r="D18" s="12">
        <v>11.5</v>
      </c>
    </row>
    <row r="19" spans="1:4" ht="38.25">
      <c r="A19" s="13" t="s">
        <v>934</v>
      </c>
      <c r="B19" s="11" t="s">
        <v>935</v>
      </c>
      <c r="C19" s="12"/>
      <c r="D19" s="12">
        <v>11.5</v>
      </c>
    </row>
    <row r="20" spans="1:4" ht="25.5">
      <c r="A20" s="13" t="s">
        <v>201</v>
      </c>
      <c r="B20" s="11" t="s">
        <v>202</v>
      </c>
      <c r="C20" s="12">
        <f>C21+C22</f>
        <v>152510.29999999981</v>
      </c>
      <c r="D20" s="12">
        <f>D22+D21</f>
        <v>42252.600000000093</v>
      </c>
    </row>
    <row r="21" spans="1:4" ht="25.5">
      <c r="A21" s="13" t="s">
        <v>203</v>
      </c>
      <c r="B21" s="11" t="s">
        <v>204</v>
      </c>
      <c r="C21" s="12">
        <v>-3834730</v>
      </c>
      <c r="D21" s="12">
        <v>-3792481.9</v>
      </c>
    </row>
    <row r="22" spans="1:4" ht="25.5">
      <c r="A22" s="13" t="s">
        <v>205</v>
      </c>
      <c r="B22" s="11" t="s">
        <v>206</v>
      </c>
      <c r="C22" s="12">
        <v>3987240.3</v>
      </c>
      <c r="D22" s="12">
        <v>3834734.5</v>
      </c>
    </row>
    <row r="23" spans="1:4">
      <c r="A23" s="14"/>
      <c r="B23" s="15"/>
      <c r="C23" s="15"/>
      <c r="D23" s="15"/>
    </row>
    <row r="24" spans="1:4">
      <c r="B24" s="16"/>
      <c r="C24" s="135"/>
      <c r="D24" s="16"/>
    </row>
  </sheetData>
  <mergeCells count="4">
    <mergeCell ref="B1:D1"/>
    <mergeCell ref="A2:D2"/>
    <mergeCell ref="B3:D3"/>
    <mergeCell ref="A5:D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2'!Область_печати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2017-03-22T04:19:46Z</cp:lastPrinted>
  <dcterms:created xsi:type="dcterms:W3CDTF">1996-10-08T23:32:33Z</dcterms:created>
  <dcterms:modified xsi:type="dcterms:W3CDTF">2017-05-22T09:48:17Z</dcterms:modified>
</cp:coreProperties>
</file>