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ШИ2" sheetId="14" r:id="rId1"/>
  </sheets>
  <calcPr calcId="125725"/>
</workbook>
</file>

<file path=xl/calcChain.xml><?xml version="1.0" encoding="utf-8"?>
<calcChain xmlns="http://schemas.openxmlformats.org/spreadsheetml/2006/main">
  <c r="I35" i="14"/>
  <c r="I34"/>
  <c r="I33"/>
  <c r="I32"/>
  <c r="N36"/>
  <c r="I31"/>
  <c r="I30"/>
  <c r="I29"/>
  <c r="O17"/>
  <c r="I26"/>
  <c r="I25"/>
  <c r="I24"/>
  <c r="I23"/>
  <c r="N27"/>
  <c r="I22"/>
  <c r="I21"/>
  <c r="I20"/>
  <c r="O31" l="1"/>
  <c r="O36" s="1"/>
  <c r="O22"/>
  <c r="O27" s="1"/>
  <c r="I13"/>
  <c r="O13" l="1"/>
  <c r="N18" l="1"/>
  <c r="I16"/>
  <c r="I17"/>
  <c r="I14"/>
  <c r="I11" l="1"/>
  <c r="O18" s="1"/>
</calcChain>
</file>

<file path=xl/sharedStrings.xml><?xml version="1.0" encoding="utf-8"?>
<sst xmlns="http://schemas.openxmlformats.org/spreadsheetml/2006/main" count="156" uniqueCount="49">
  <si>
    <t>Наименование показателя</t>
  </si>
  <si>
    <t>Единица измерения по ОКЕИ</t>
  </si>
  <si>
    <t>Значение</t>
  </si>
  <si>
    <t>п/п</t>
  </si>
  <si>
    <t>Объем финансового обеспечения выполнения муниципального задания, руб.</t>
  </si>
  <si>
    <t>-</t>
  </si>
  <si>
    <t>1.</t>
  </si>
  <si>
    <t>2.</t>
  </si>
  <si>
    <t>3.</t>
  </si>
  <si>
    <t>4.</t>
  </si>
  <si>
    <t>5.</t>
  </si>
  <si>
    <t>Итого очередной финансовый год</t>
  </si>
  <si>
    <t>Затраты на уплату налогов, в качестве объекта налогообложения по которым признается имущество учреждения, руб.</t>
  </si>
  <si>
    <t>Художественная</t>
  </si>
  <si>
    <t>Народные инструменты (ГИТАРА)</t>
  </si>
  <si>
    <t>Фортепиано</t>
  </si>
  <si>
    <t>Струнные инструменты (СКРИПКА)</t>
  </si>
  <si>
    <t>Хореографическое творчество</t>
  </si>
  <si>
    <t>Живопись</t>
  </si>
  <si>
    <t>7.</t>
  </si>
  <si>
    <t>6.</t>
  </si>
  <si>
    <t>Корректирующий коэффициент к базовым нормативам затрат</t>
  </si>
  <si>
    <t>Человеко-часы</t>
  </si>
  <si>
    <t>Базовый норматив затрат на оказание муниципальной услуги, руб.</t>
  </si>
  <si>
    <t>Базовый норматив затрат, непосредственно связанных с оказанием муниципальной услуги</t>
  </si>
  <si>
    <t>Базовый норматив затрат, на общехозяйственные нужды на оказание муниципальной услуги</t>
  </si>
  <si>
    <t>Всего</t>
  </si>
  <si>
    <t>В т.ч. затраты на оплату труда</t>
  </si>
  <si>
    <t>В т.ч. затраты на коммунальные услуги и работы, услуги, по содержанию имущества</t>
  </si>
  <si>
    <t>Человек</t>
  </si>
  <si>
    <t>Показатель, характеризующий содержание муниципальной  услуги</t>
  </si>
  <si>
    <t>Значение содержания услуги 1</t>
  </si>
  <si>
    <t>Значение содержания услуги 2</t>
  </si>
  <si>
    <t xml:space="preserve">Итого норматив на выполнение муниципальной  услуги
</t>
  </si>
  <si>
    <t>Показатель объема муниципальной  услуги</t>
  </si>
  <si>
    <t>Наименование муниципальной услуги</t>
  </si>
  <si>
    <t xml:space="preserve">Реализация дополнительных общеобразовательных программ для контингента, принятого на обучение до 29.12.2012 г </t>
  </si>
  <si>
    <t xml:space="preserve">Реализация дополнительных общеразвивающих программ  </t>
  </si>
  <si>
    <t xml:space="preserve">Реализация дополнительных общеобразовательных  предпрофессиональных программ в области искусств
</t>
  </si>
  <si>
    <t xml:space="preserve">Реализация дополнительных общеобразовательных предпрофессиональных общеобразовательных программ в области искусств
</t>
  </si>
  <si>
    <t>2017 год</t>
  </si>
  <si>
    <t xml:space="preserve">Приложение 2  к приказу от </t>
  </si>
  <si>
    <t>2018 год</t>
  </si>
  <si>
    <t>2019 год</t>
  </si>
  <si>
    <t>Итого первый год планового периода</t>
  </si>
  <si>
    <t>Итого второй год планового периода</t>
  </si>
  <si>
    <t>Нормативные затраты на оказание  муниципальным бюджетным учреждением дополнительного образования  "Детская школа искусств №2"</t>
  </si>
  <si>
    <t xml:space="preserve">          муниципальных услуг и нормативные затраты на содержание имущества на 2017 год и плановый период 2018-2019 годов</t>
  </si>
  <si>
    <t>29.12.2016 №  144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</si>
</sst>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4" fontId="5" fillId="0" borderId="1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tabSelected="1" topLeftCell="D31" zoomScale="50" zoomScaleNormal="50" workbookViewId="0">
      <selection activeCell="O31" sqref="O31"/>
    </sheetView>
  </sheetViews>
  <sheetFormatPr defaultRowHeight="15"/>
  <cols>
    <col min="1" max="1" width="4.140625" customWidth="1"/>
    <col min="2" max="2" width="51.5703125" customWidth="1"/>
    <col min="3" max="3" width="20.85546875" customWidth="1"/>
    <col min="4" max="4" width="12.7109375" customWidth="1"/>
    <col min="5" max="5" width="20" customWidth="1"/>
    <col min="6" max="6" width="20.7109375" customWidth="1"/>
    <col min="7" max="7" width="20.42578125" customWidth="1"/>
    <col min="8" max="8" width="17.85546875" customWidth="1"/>
    <col min="9" max="9" width="19" customWidth="1"/>
    <col min="10" max="11" width="18.28515625" customWidth="1"/>
    <col min="12" max="12" width="14.42578125" customWidth="1"/>
    <col min="13" max="13" width="19.42578125" customWidth="1"/>
    <col min="14" max="14" width="20.85546875" customWidth="1"/>
    <col min="15" max="15" width="26.7109375" customWidth="1"/>
  </cols>
  <sheetData>
    <row r="1" spans="1:22" ht="23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32" t="s">
        <v>41</v>
      </c>
      <c r="M1" s="32"/>
      <c r="N1" s="32"/>
      <c r="O1" s="32"/>
    </row>
    <row r="2" spans="1:22" ht="23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2" t="s">
        <v>48</v>
      </c>
      <c r="M2" s="32"/>
      <c r="N2" s="32"/>
      <c r="O2" s="32"/>
    </row>
    <row r="3" spans="1:22" ht="22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ht="23.25">
      <c r="A4" s="33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2" ht="29.25" customHeight="1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6"/>
    </row>
    <row r="6" spans="1:22" ht="15.75" thickBot="1"/>
    <row r="7" spans="1:22" ht="87" customHeight="1" thickBot="1">
      <c r="A7" s="44" t="s">
        <v>3</v>
      </c>
      <c r="B7" s="41" t="s">
        <v>35</v>
      </c>
      <c r="C7" s="29" t="s">
        <v>30</v>
      </c>
      <c r="D7" s="29"/>
      <c r="E7" s="29" t="s">
        <v>23</v>
      </c>
      <c r="F7" s="29"/>
      <c r="G7" s="29"/>
      <c r="H7" s="29"/>
      <c r="I7" s="29"/>
      <c r="J7" s="27" t="s">
        <v>21</v>
      </c>
      <c r="K7" s="29" t="s">
        <v>34</v>
      </c>
      <c r="L7" s="29"/>
      <c r="M7" s="29"/>
      <c r="N7" s="29" t="s">
        <v>12</v>
      </c>
      <c r="O7" s="29" t="s">
        <v>4</v>
      </c>
      <c r="P7" s="1"/>
      <c r="Q7" s="1"/>
      <c r="R7" s="1"/>
      <c r="S7" s="1"/>
      <c r="T7" s="1"/>
      <c r="U7" s="1"/>
      <c r="V7" s="1"/>
    </row>
    <row r="8" spans="1:22" ht="86.25" customHeight="1" thickBot="1">
      <c r="A8" s="45"/>
      <c r="B8" s="41"/>
      <c r="C8" s="37" t="s">
        <v>31</v>
      </c>
      <c r="D8" s="37" t="s">
        <v>32</v>
      </c>
      <c r="E8" s="39" t="s">
        <v>24</v>
      </c>
      <c r="F8" s="40"/>
      <c r="G8" s="39" t="s">
        <v>25</v>
      </c>
      <c r="H8" s="41"/>
      <c r="I8" s="42" t="s">
        <v>33</v>
      </c>
      <c r="J8" s="28"/>
      <c r="K8" s="29"/>
      <c r="L8" s="29"/>
      <c r="M8" s="29"/>
      <c r="N8" s="29"/>
      <c r="O8" s="29"/>
      <c r="P8" s="1"/>
      <c r="Q8" s="1"/>
      <c r="R8" s="1"/>
      <c r="S8" s="1"/>
      <c r="T8" s="1"/>
      <c r="U8" s="1"/>
      <c r="V8" s="1"/>
    </row>
    <row r="9" spans="1:22" ht="161.25" customHeight="1">
      <c r="A9" s="45"/>
      <c r="B9" s="46"/>
      <c r="C9" s="38"/>
      <c r="D9" s="38"/>
      <c r="E9" s="19" t="s">
        <v>26</v>
      </c>
      <c r="F9" s="20" t="s">
        <v>27</v>
      </c>
      <c r="G9" s="19" t="s">
        <v>26</v>
      </c>
      <c r="H9" s="21" t="s">
        <v>28</v>
      </c>
      <c r="I9" s="43"/>
      <c r="J9" s="28"/>
      <c r="K9" s="18" t="s">
        <v>0</v>
      </c>
      <c r="L9" s="18" t="s">
        <v>1</v>
      </c>
      <c r="M9" s="18" t="s">
        <v>2</v>
      </c>
      <c r="N9" s="27"/>
      <c r="O9" s="27"/>
      <c r="P9" s="1"/>
      <c r="Q9" s="1"/>
      <c r="R9" s="1"/>
      <c r="S9" s="1"/>
      <c r="T9" s="1"/>
      <c r="U9" s="1"/>
      <c r="V9" s="1"/>
    </row>
    <row r="10" spans="1:22" ht="23.25" customHeight="1">
      <c r="A10" s="24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"/>
      <c r="Q10" s="1"/>
      <c r="R10" s="1"/>
      <c r="S10" s="1"/>
      <c r="T10" s="1"/>
      <c r="U10" s="1"/>
      <c r="V10" s="1"/>
    </row>
    <row r="11" spans="1:22" s="3" customFormat="1" ht="82.5" customHeight="1">
      <c r="A11" s="4" t="s">
        <v>6</v>
      </c>
      <c r="B11" s="5" t="s">
        <v>36</v>
      </c>
      <c r="C11" s="16" t="s">
        <v>5</v>
      </c>
      <c r="D11" s="6" t="s">
        <v>5</v>
      </c>
      <c r="E11" s="9">
        <v>684</v>
      </c>
      <c r="F11" s="7">
        <v>684</v>
      </c>
      <c r="G11" s="9">
        <v>596.20000000000005</v>
      </c>
      <c r="H11" s="7">
        <v>90.91</v>
      </c>
      <c r="I11" s="9">
        <f>E11+G11</f>
        <v>1280.2</v>
      </c>
      <c r="J11" s="7">
        <v>1</v>
      </c>
      <c r="K11" s="8" t="s">
        <v>22</v>
      </c>
      <c r="L11" s="8" t="s">
        <v>22</v>
      </c>
      <c r="M11" s="7">
        <v>16783</v>
      </c>
      <c r="N11" s="7">
        <v>1383348.05</v>
      </c>
      <c r="O11" s="9">
        <v>22868944.649999999</v>
      </c>
      <c r="P11" s="2"/>
      <c r="Q11" s="2"/>
      <c r="R11" s="2"/>
      <c r="S11" s="2"/>
      <c r="T11" s="2"/>
      <c r="U11" s="2"/>
      <c r="V11" s="2"/>
    </row>
    <row r="12" spans="1:22" s="3" customFormat="1" ht="47.25" customHeight="1">
      <c r="A12" s="10" t="s">
        <v>7</v>
      </c>
      <c r="B12" s="11" t="s">
        <v>37</v>
      </c>
      <c r="C12" s="6" t="s">
        <v>13</v>
      </c>
      <c r="D12" s="6" t="s">
        <v>5</v>
      </c>
      <c r="E12" s="15">
        <v>684.83</v>
      </c>
      <c r="F12" s="12">
        <v>684.83</v>
      </c>
      <c r="G12" s="9">
        <v>596.92999999999995</v>
      </c>
      <c r="H12" s="7">
        <v>91.02</v>
      </c>
      <c r="I12" s="9">
        <v>1281.76</v>
      </c>
      <c r="J12" s="7">
        <v>1</v>
      </c>
      <c r="K12" s="8" t="s">
        <v>22</v>
      </c>
      <c r="L12" s="8" t="s">
        <v>22</v>
      </c>
      <c r="M12" s="12">
        <v>1226</v>
      </c>
      <c r="N12" s="7">
        <v>101176.91</v>
      </c>
      <c r="O12" s="9">
        <v>1672614.67</v>
      </c>
      <c r="P12" s="2"/>
      <c r="Q12" s="2"/>
      <c r="R12" s="2"/>
      <c r="S12" s="2"/>
      <c r="T12" s="2"/>
      <c r="U12" s="2"/>
      <c r="V12" s="2"/>
    </row>
    <row r="13" spans="1:22" s="3" customFormat="1" ht="81" customHeight="1">
      <c r="A13" s="10" t="s">
        <v>8</v>
      </c>
      <c r="B13" s="11" t="s">
        <v>38</v>
      </c>
      <c r="C13" s="6" t="s">
        <v>14</v>
      </c>
      <c r="D13" s="6" t="s">
        <v>5</v>
      </c>
      <c r="E13" s="15">
        <v>0</v>
      </c>
      <c r="F13" s="12">
        <v>0</v>
      </c>
      <c r="G13" s="15">
        <v>0</v>
      </c>
      <c r="H13" s="7">
        <v>0</v>
      </c>
      <c r="I13" s="9">
        <f>E13+G13</f>
        <v>0</v>
      </c>
      <c r="J13" s="7">
        <v>0</v>
      </c>
      <c r="K13" s="8" t="s">
        <v>29</v>
      </c>
      <c r="L13" s="8" t="s">
        <v>29</v>
      </c>
      <c r="M13" s="12">
        <v>0</v>
      </c>
      <c r="N13" s="7">
        <v>0</v>
      </c>
      <c r="O13" s="9">
        <f t="shared" ref="O13" si="0">(I13*M13*J13)+N13</f>
        <v>0</v>
      </c>
      <c r="P13" s="2"/>
      <c r="Q13" s="2"/>
      <c r="R13" s="2"/>
      <c r="S13" s="2"/>
      <c r="T13" s="2"/>
      <c r="U13" s="2"/>
      <c r="V13" s="2"/>
    </row>
    <row r="14" spans="1:22" s="3" customFormat="1" ht="83.25" customHeight="1">
      <c r="A14" s="10" t="s">
        <v>9</v>
      </c>
      <c r="B14" s="11" t="s">
        <v>38</v>
      </c>
      <c r="C14" s="6" t="s">
        <v>15</v>
      </c>
      <c r="D14" s="6" t="s">
        <v>5</v>
      </c>
      <c r="E14" s="15">
        <v>58615.62</v>
      </c>
      <c r="F14" s="12">
        <v>58615.62</v>
      </c>
      <c r="G14" s="15">
        <v>51091.87</v>
      </c>
      <c r="H14" s="7">
        <v>7790.79</v>
      </c>
      <c r="I14" s="9">
        <f t="shared" ref="I14:I17" si="1">E14+G14</f>
        <v>109707.49</v>
      </c>
      <c r="J14" s="7">
        <v>1</v>
      </c>
      <c r="K14" s="8" t="s">
        <v>29</v>
      </c>
      <c r="L14" s="8" t="s">
        <v>29</v>
      </c>
      <c r="M14" s="12">
        <v>18</v>
      </c>
      <c r="N14" s="7">
        <v>127142.67</v>
      </c>
      <c r="O14" s="9">
        <v>2101877.4900000002</v>
      </c>
      <c r="P14" s="2"/>
      <c r="Q14" s="2"/>
      <c r="R14" s="2"/>
      <c r="S14" s="2"/>
      <c r="T14" s="2"/>
      <c r="U14" s="2"/>
      <c r="V14" s="2"/>
    </row>
    <row r="15" spans="1:22" s="3" customFormat="1" ht="102" customHeight="1">
      <c r="A15" s="10" t="s">
        <v>10</v>
      </c>
      <c r="B15" s="11" t="s">
        <v>39</v>
      </c>
      <c r="C15" s="6" t="s">
        <v>16</v>
      </c>
      <c r="D15" s="6" t="s">
        <v>5</v>
      </c>
      <c r="E15" s="15">
        <v>64394.63</v>
      </c>
      <c r="F15" s="12">
        <v>64394.63</v>
      </c>
      <c r="G15" s="15">
        <v>56129.1</v>
      </c>
      <c r="H15" s="7">
        <v>8558.9</v>
      </c>
      <c r="I15" s="9">
        <v>120523.73</v>
      </c>
      <c r="J15" s="7">
        <v>1</v>
      </c>
      <c r="K15" s="8" t="s">
        <v>29</v>
      </c>
      <c r="L15" s="8" t="s">
        <v>29</v>
      </c>
      <c r="M15" s="12">
        <v>6</v>
      </c>
      <c r="N15" s="7">
        <v>46559.29</v>
      </c>
      <c r="O15" s="9">
        <v>769701.67</v>
      </c>
      <c r="P15" s="2"/>
      <c r="Q15" s="2"/>
      <c r="R15" s="2"/>
      <c r="S15" s="2"/>
      <c r="T15" s="2"/>
      <c r="U15" s="2"/>
      <c r="V15" s="2"/>
    </row>
    <row r="16" spans="1:22" s="3" customFormat="1" ht="85.5" customHeight="1">
      <c r="A16" s="10" t="s">
        <v>20</v>
      </c>
      <c r="B16" s="11" t="s">
        <v>38</v>
      </c>
      <c r="C16" s="6" t="s">
        <v>17</v>
      </c>
      <c r="D16" s="6" t="s">
        <v>5</v>
      </c>
      <c r="E16" s="15">
        <v>19296.21</v>
      </c>
      <c r="F16" s="12">
        <v>19296.21</v>
      </c>
      <c r="G16" s="15">
        <v>16819.400000000001</v>
      </c>
      <c r="H16" s="7">
        <v>2564.7199999999998</v>
      </c>
      <c r="I16" s="9">
        <f t="shared" si="1"/>
        <v>36115.61</v>
      </c>
      <c r="J16" s="7">
        <v>1</v>
      </c>
      <c r="K16" s="8" t="s">
        <v>29</v>
      </c>
      <c r="L16" s="8" t="s">
        <v>29</v>
      </c>
      <c r="M16" s="12">
        <v>67</v>
      </c>
      <c r="N16" s="7">
        <v>155794.54</v>
      </c>
      <c r="O16" s="9">
        <v>2575540.41</v>
      </c>
      <c r="P16" s="2"/>
      <c r="Q16" s="2"/>
      <c r="R16" s="2"/>
      <c r="S16" s="2"/>
      <c r="T16" s="2"/>
      <c r="U16" s="2"/>
      <c r="V16" s="2"/>
    </row>
    <row r="17" spans="1:22" s="3" customFormat="1" ht="83.25" customHeight="1">
      <c r="A17" s="10" t="s">
        <v>19</v>
      </c>
      <c r="B17" s="11" t="s">
        <v>38</v>
      </c>
      <c r="C17" s="6" t="s">
        <v>18</v>
      </c>
      <c r="D17" s="6" t="s">
        <v>5</v>
      </c>
      <c r="E17" s="15">
        <v>15576.46</v>
      </c>
      <c r="F17" s="12">
        <v>15576.46</v>
      </c>
      <c r="G17" s="15">
        <v>13577.1</v>
      </c>
      <c r="H17" s="7">
        <v>2070.3200000000002</v>
      </c>
      <c r="I17" s="9">
        <f t="shared" si="1"/>
        <v>29153.559999999998</v>
      </c>
      <c r="J17" s="7">
        <v>1</v>
      </c>
      <c r="K17" s="8" t="s">
        <v>29</v>
      </c>
      <c r="L17" s="8" t="s">
        <v>29</v>
      </c>
      <c r="M17" s="12">
        <v>83</v>
      </c>
      <c r="N17" s="7">
        <v>155794.54</v>
      </c>
      <c r="O17" s="9">
        <f>2575540.02+68.89+12.2</f>
        <v>2575621.1100000003</v>
      </c>
      <c r="P17" s="2"/>
      <c r="Q17" s="2"/>
      <c r="R17" s="2"/>
      <c r="S17" s="2"/>
      <c r="T17" s="2"/>
      <c r="U17" s="2"/>
      <c r="V17" s="2"/>
    </row>
    <row r="18" spans="1:22" s="3" customFormat="1" ht="37.5" customHeight="1">
      <c r="A18" s="22" t="s">
        <v>11</v>
      </c>
      <c r="B18" s="23"/>
      <c r="C18" s="13"/>
      <c r="D18" s="13"/>
      <c r="E18" s="13"/>
      <c r="F18" s="13"/>
      <c r="G18" s="17"/>
      <c r="H18" s="13"/>
      <c r="I18" s="13"/>
      <c r="J18" s="13"/>
      <c r="K18" s="13"/>
      <c r="L18" s="13"/>
      <c r="M18" s="13"/>
      <c r="N18" s="15">
        <f>N11+N12+N13+N14+N15+N16+N17</f>
        <v>1969816</v>
      </c>
      <c r="O18" s="15">
        <f>O11+O12+O13+O14+O15+O16+O17</f>
        <v>32564300.000000004</v>
      </c>
      <c r="P18" s="2"/>
      <c r="Q18" s="2"/>
      <c r="R18" s="2"/>
      <c r="S18" s="2"/>
      <c r="T18" s="2"/>
      <c r="U18" s="2"/>
      <c r="V18" s="2"/>
    </row>
    <row r="19" spans="1:22" ht="27" customHeight="1">
      <c r="A19" s="24" t="s">
        <v>42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1"/>
      <c r="Q19" s="1"/>
      <c r="R19" s="1"/>
      <c r="S19" s="1"/>
      <c r="T19" s="1"/>
      <c r="U19" s="1"/>
      <c r="V19" s="1"/>
    </row>
    <row r="20" spans="1:22" ht="93" customHeight="1">
      <c r="A20" s="4" t="s">
        <v>6</v>
      </c>
      <c r="B20" s="5" t="s">
        <v>36</v>
      </c>
      <c r="C20" s="16" t="s">
        <v>5</v>
      </c>
      <c r="D20" s="6" t="s">
        <v>5</v>
      </c>
      <c r="E20" s="9">
        <v>684</v>
      </c>
      <c r="F20" s="7">
        <v>684</v>
      </c>
      <c r="G20" s="9">
        <v>596.20000000000005</v>
      </c>
      <c r="H20" s="7">
        <v>90.91</v>
      </c>
      <c r="I20" s="9">
        <f>E20+G20</f>
        <v>1280.2</v>
      </c>
      <c r="J20" s="7">
        <v>1</v>
      </c>
      <c r="K20" s="8" t="s">
        <v>22</v>
      </c>
      <c r="L20" s="8" t="s">
        <v>22</v>
      </c>
      <c r="M20" s="7">
        <v>16783</v>
      </c>
      <c r="N20" s="7">
        <v>1383348.05</v>
      </c>
      <c r="O20" s="9">
        <v>22868944.649999999</v>
      </c>
      <c r="P20" s="1"/>
      <c r="Q20" s="1"/>
      <c r="R20" s="1"/>
      <c r="S20" s="1"/>
      <c r="T20" s="1"/>
      <c r="U20" s="1"/>
      <c r="V20" s="1"/>
    </row>
    <row r="21" spans="1:22" ht="54" customHeight="1">
      <c r="A21" s="10" t="s">
        <v>7</v>
      </c>
      <c r="B21" s="11" t="s">
        <v>37</v>
      </c>
      <c r="C21" s="6" t="s">
        <v>13</v>
      </c>
      <c r="D21" s="6" t="s">
        <v>5</v>
      </c>
      <c r="E21" s="15">
        <v>684.83</v>
      </c>
      <c r="F21" s="12">
        <v>684.83</v>
      </c>
      <c r="G21" s="9">
        <v>596.92999999999995</v>
      </c>
      <c r="H21" s="7">
        <v>91.02</v>
      </c>
      <c r="I21" s="9">
        <f t="shared" ref="I21" si="2">E21+G21</f>
        <v>1281.76</v>
      </c>
      <c r="J21" s="7">
        <v>1</v>
      </c>
      <c r="K21" s="8" t="s">
        <v>22</v>
      </c>
      <c r="L21" s="8" t="s">
        <v>22</v>
      </c>
      <c r="M21" s="12">
        <v>1226</v>
      </c>
      <c r="N21" s="7">
        <v>101176.91</v>
      </c>
      <c r="O21" s="9">
        <v>1672614.67</v>
      </c>
      <c r="P21" s="1"/>
      <c r="Q21" s="1"/>
      <c r="R21" s="1"/>
      <c r="S21" s="1"/>
      <c r="T21" s="1"/>
      <c r="U21" s="1"/>
      <c r="V21" s="1"/>
    </row>
    <row r="22" spans="1:22" ht="90.75" customHeight="1">
      <c r="A22" s="10" t="s">
        <v>8</v>
      </c>
      <c r="B22" s="11" t="s">
        <v>38</v>
      </c>
      <c r="C22" s="6" t="s">
        <v>14</v>
      </c>
      <c r="D22" s="6" t="s">
        <v>5</v>
      </c>
      <c r="E22" s="15">
        <v>0</v>
      </c>
      <c r="F22" s="12">
        <v>0</v>
      </c>
      <c r="G22" s="15">
        <v>0</v>
      </c>
      <c r="H22" s="7">
        <v>0</v>
      </c>
      <c r="I22" s="9">
        <f>E22+G22</f>
        <v>0</v>
      </c>
      <c r="J22" s="7">
        <v>0</v>
      </c>
      <c r="K22" s="8" t="s">
        <v>29</v>
      </c>
      <c r="L22" s="8" t="s">
        <v>29</v>
      </c>
      <c r="M22" s="12">
        <v>0</v>
      </c>
      <c r="N22" s="7">
        <v>0</v>
      </c>
      <c r="O22" s="9">
        <f t="shared" ref="O22" si="3">(I22*M22*J22)+N22</f>
        <v>0</v>
      </c>
      <c r="P22" s="1"/>
      <c r="Q22" s="1"/>
      <c r="R22" s="1"/>
      <c r="S22" s="1"/>
      <c r="T22" s="1"/>
      <c r="U22" s="1"/>
      <c r="V22" s="1"/>
    </row>
    <row r="23" spans="1:22" ht="86.25" customHeight="1">
      <c r="A23" s="10" t="s">
        <v>9</v>
      </c>
      <c r="B23" s="11" t="s">
        <v>38</v>
      </c>
      <c r="C23" s="6" t="s">
        <v>15</v>
      </c>
      <c r="D23" s="6" t="s">
        <v>5</v>
      </c>
      <c r="E23" s="15">
        <v>58615.62</v>
      </c>
      <c r="F23" s="12">
        <v>58615.62</v>
      </c>
      <c r="G23" s="15">
        <v>51091.87</v>
      </c>
      <c r="H23" s="7">
        <v>7790.79</v>
      </c>
      <c r="I23" s="9">
        <f t="shared" ref="I23:I26" si="4">E23+G23</f>
        <v>109707.49</v>
      </c>
      <c r="J23" s="7">
        <v>1</v>
      </c>
      <c r="K23" s="8" t="s">
        <v>29</v>
      </c>
      <c r="L23" s="8" t="s">
        <v>29</v>
      </c>
      <c r="M23" s="12">
        <v>18</v>
      </c>
      <c r="N23" s="7">
        <v>127142.67</v>
      </c>
      <c r="O23" s="9">
        <v>2101877.4900000002</v>
      </c>
      <c r="P23" s="1"/>
      <c r="Q23" s="1"/>
      <c r="R23" s="1"/>
      <c r="S23" s="1"/>
      <c r="T23" s="1"/>
      <c r="U23" s="1"/>
      <c r="V23" s="1"/>
    </row>
    <row r="24" spans="1:22" ht="105" customHeight="1">
      <c r="A24" s="10" t="s">
        <v>10</v>
      </c>
      <c r="B24" s="11" t="s">
        <v>39</v>
      </c>
      <c r="C24" s="6" t="s">
        <v>16</v>
      </c>
      <c r="D24" s="6" t="s">
        <v>5</v>
      </c>
      <c r="E24" s="15">
        <v>64394.63</v>
      </c>
      <c r="F24" s="12">
        <v>64394.63</v>
      </c>
      <c r="G24" s="15">
        <v>56129.1</v>
      </c>
      <c r="H24" s="7">
        <v>8558.9</v>
      </c>
      <c r="I24" s="9">
        <f t="shared" si="4"/>
        <v>120523.73</v>
      </c>
      <c r="J24" s="7">
        <v>1</v>
      </c>
      <c r="K24" s="8" t="s">
        <v>29</v>
      </c>
      <c r="L24" s="8" t="s">
        <v>29</v>
      </c>
      <c r="M24" s="12">
        <v>6</v>
      </c>
      <c r="N24" s="7">
        <v>46559.29</v>
      </c>
      <c r="O24" s="9">
        <v>769701.67</v>
      </c>
      <c r="P24" s="1"/>
      <c r="Q24" s="1"/>
      <c r="R24" s="1"/>
      <c r="S24" s="1"/>
      <c r="T24" s="1"/>
      <c r="U24" s="1"/>
      <c r="V24" s="1"/>
    </row>
    <row r="25" spans="1:22" ht="83.25" customHeight="1">
      <c r="A25" s="10" t="s">
        <v>20</v>
      </c>
      <c r="B25" s="11" t="s">
        <v>38</v>
      </c>
      <c r="C25" s="6" t="s">
        <v>17</v>
      </c>
      <c r="D25" s="6" t="s">
        <v>5</v>
      </c>
      <c r="E25" s="15">
        <v>19296.21</v>
      </c>
      <c r="F25" s="12">
        <v>19296.21</v>
      </c>
      <c r="G25" s="15">
        <v>16819.400000000001</v>
      </c>
      <c r="H25" s="7">
        <v>2564.7199999999998</v>
      </c>
      <c r="I25" s="9">
        <f t="shared" si="4"/>
        <v>36115.61</v>
      </c>
      <c r="J25" s="7">
        <v>1</v>
      </c>
      <c r="K25" s="8" t="s">
        <v>29</v>
      </c>
      <c r="L25" s="8" t="s">
        <v>29</v>
      </c>
      <c r="M25" s="12">
        <v>67</v>
      </c>
      <c r="N25" s="7">
        <v>155794.54</v>
      </c>
      <c r="O25" s="9">
        <v>2575540.41</v>
      </c>
      <c r="P25" s="1"/>
      <c r="Q25" s="1"/>
      <c r="R25" s="1"/>
      <c r="S25" s="1"/>
      <c r="T25" s="1"/>
      <c r="U25" s="1"/>
      <c r="V25" s="1"/>
    </row>
    <row r="26" spans="1:22" ht="84.75" customHeight="1">
      <c r="A26" s="10" t="s">
        <v>19</v>
      </c>
      <c r="B26" s="11" t="s">
        <v>38</v>
      </c>
      <c r="C26" s="6" t="s">
        <v>18</v>
      </c>
      <c r="D26" s="6" t="s">
        <v>5</v>
      </c>
      <c r="E26" s="15">
        <v>15576.46</v>
      </c>
      <c r="F26" s="12">
        <v>15576.46</v>
      </c>
      <c r="G26" s="15">
        <v>13577.1</v>
      </c>
      <c r="H26" s="7">
        <v>2070.3200000000002</v>
      </c>
      <c r="I26" s="9">
        <f t="shared" si="4"/>
        <v>29153.559999999998</v>
      </c>
      <c r="J26" s="7">
        <v>1</v>
      </c>
      <c r="K26" s="8" t="s">
        <v>29</v>
      </c>
      <c r="L26" s="8" t="s">
        <v>29</v>
      </c>
      <c r="M26" s="12">
        <v>83</v>
      </c>
      <c r="N26" s="7">
        <v>155794.54</v>
      </c>
      <c r="O26" s="9">
        <v>2575621.11</v>
      </c>
      <c r="P26" s="1"/>
      <c r="Q26" s="1"/>
      <c r="R26" s="1"/>
      <c r="S26" s="1"/>
      <c r="T26" s="1"/>
      <c r="U26" s="1"/>
      <c r="V26" s="1"/>
    </row>
    <row r="27" spans="1:22" ht="29.25" customHeight="1">
      <c r="A27" s="22" t="s">
        <v>44</v>
      </c>
      <c r="B27" s="23"/>
      <c r="C27" s="13"/>
      <c r="D27" s="13"/>
      <c r="E27" s="13"/>
      <c r="F27" s="13"/>
      <c r="G27" s="17"/>
      <c r="H27" s="13"/>
      <c r="I27" s="13"/>
      <c r="J27" s="13"/>
      <c r="K27" s="13"/>
      <c r="L27" s="13"/>
      <c r="M27" s="13"/>
      <c r="N27" s="15">
        <f>N20+N21+N22+N23+N24+N25+N26</f>
        <v>1969816</v>
      </c>
      <c r="O27" s="15">
        <f>O20+O21+O22+O23+O24+O25+O26</f>
        <v>32564300.000000004</v>
      </c>
      <c r="P27" s="1"/>
      <c r="Q27" s="1"/>
      <c r="R27" s="1"/>
      <c r="S27" s="1"/>
      <c r="T27" s="1"/>
      <c r="U27" s="1"/>
      <c r="V27" s="1"/>
    </row>
    <row r="28" spans="1:22" ht="31.5" customHeight="1">
      <c r="A28" s="24" t="s">
        <v>43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1"/>
      <c r="Q28" s="1"/>
      <c r="R28" s="1"/>
      <c r="S28" s="1"/>
      <c r="T28" s="1"/>
      <c r="U28" s="1"/>
      <c r="V28" s="1"/>
    </row>
    <row r="29" spans="1:22" ht="87" customHeight="1">
      <c r="A29" s="4" t="s">
        <v>6</v>
      </c>
      <c r="B29" s="5" t="s">
        <v>36</v>
      </c>
      <c r="C29" s="16" t="s">
        <v>5</v>
      </c>
      <c r="D29" s="6" t="s">
        <v>5</v>
      </c>
      <c r="E29" s="9">
        <v>684</v>
      </c>
      <c r="F29" s="7">
        <v>684</v>
      </c>
      <c r="G29" s="9">
        <v>596.20000000000005</v>
      </c>
      <c r="H29" s="7">
        <v>90.91</v>
      </c>
      <c r="I29" s="9">
        <f>E29+G29</f>
        <v>1280.2</v>
      </c>
      <c r="J29" s="7">
        <v>1</v>
      </c>
      <c r="K29" s="8" t="s">
        <v>22</v>
      </c>
      <c r="L29" s="8" t="s">
        <v>22</v>
      </c>
      <c r="M29" s="7">
        <v>16783</v>
      </c>
      <c r="N29" s="7">
        <v>1383348.05</v>
      </c>
      <c r="O29" s="9">
        <v>22868944.649999999</v>
      </c>
      <c r="P29" s="1"/>
      <c r="Q29" s="1"/>
      <c r="R29" s="1"/>
      <c r="S29" s="1"/>
      <c r="T29" s="1"/>
      <c r="U29" s="1"/>
      <c r="V29" s="1"/>
    </row>
    <row r="30" spans="1:22" ht="51" customHeight="1">
      <c r="A30" s="10" t="s">
        <v>7</v>
      </c>
      <c r="B30" s="11" t="s">
        <v>37</v>
      </c>
      <c r="C30" s="6" t="s">
        <v>13</v>
      </c>
      <c r="D30" s="6" t="s">
        <v>5</v>
      </c>
      <c r="E30" s="15">
        <v>684.83</v>
      </c>
      <c r="F30" s="12">
        <v>684.83</v>
      </c>
      <c r="G30" s="9">
        <v>596.92999999999995</v>
      </c>
      <c r="H30" s="7">
        <v>91.02</v>
      </c>
      <c r="I30" s="9">
        <f t="shared" ref="I30" si="5">E30+G30</f>
        <v>1281.76</v>
      </c>
      <c r="J30" s="7">
        <v>1</v>
      </c>
      <c r="K30" s="8" t="s">
        <v>22</v>
      </c>
      <c r="L30" s="8" t="s">
        <v>22</v>
      </c>
      <c r="M30" s="12">
        <v>1226</v>
      </c>
      <c r="N30" s="7">
        <v>101176.91</v>
      </c>
      <c r="O30" s="9">
        <v>1672614.67</v>
      </c>
    </row>
    <row r="31" spans="1:22" ht="89.25" customHeight="1">
      <c r="A31" s="10" t="s">
        <v>8</v>
      </c>
      <c r="B31" s="11" t="s">
        <v>38</v>
      </c>
      <c r="C31" s="6" t="s">
        <v>14</v>
      </c>
      <c r="D31" s="6" t="s">
        <v>5</v>
      </c>
      <c r="E31" s="15">
        <v>0</v>
      </c>
      <c r="F31" s="12">
        <v>0</v>
      </c>
      <c r="G31" s="15">
        <v>0</v>
      </c>
      <c r="H31" s="7">
        <v>0</v>
      </c>
      <c r="I31" s="9">
        <f>E31+G31</f>
        <v>0</v>
      </c>
      <c r="J31" s="7">
        <v>0</v>
      </c>
      <c r="K31" s="8" t="s">
        <v>29</v>
      </c>
      <c r="L31" s="8" t="s">
        <v>29</v>
      </c>
      <c r="M31" s="12">
        <v>0</v>
      </c>
      <c r="N31" s="7">
        <v>0</v>
      </c>
      <c r="O31" s="9">
        <f t="shared" ref="O31" si="6">(I31*M31*J31)+N31</f>
        <v>0</v>
      </c>
    </row>
    <row r="32" spans="1:22" ht="84.75" customHeight="1">
      <c r="A32" s="10" t="s">
        <v>9</v>
      </c>
      <c r="B32" s="11" t="s">
        <v>38</v>
      </c>
      <c r="C32" s="6" t="s">
        <v>15</v>
      </c>
      <c r="D32" s="6" t="s">
        <v>5</v>
      </c>
      <c r="E32" s="15">
        <v>58615.62</v>
      </c>
      <c r="F32" s="12">
        <v>58615.62</v>
      </c>
      <c r="G32" s="15">
        <v>51091.87</v>
      </c>
      <c r="H32" s="7">
        <v>7790.79</v>
      </c>
      <c r="I32" s="9">
        <f t="shared" ref="I32:I35" si="7">E32+G32</f>
        <v>109707.49</v>
      </c>
      <c r="J32" s="7">
        <v>1</v>
      </c>
      <c r="K32" s="8" t="s">
        <v>29</v>
      </c>
      <c r="L32" s="8" t="s">
        <v>29</v>
      </c>
      <c r="M32" s="12">
        <v>18</v>
      </c>
      <c r="N32" s="7">
        <v>127142.67</v>
      </c>
      <c r="O32" s="9">
        <v>2101877.4900000002</v>
      </c>
    </row>
    <row r="33" spans="1:15" ht="108" customHeight="1">
      <c r="A33" s="10" t="s">
        <v>10</v>
      </c>
      <c r="B33" s="11" t="s">
        <v>39</v>
      </c>
      <c r="C33" s="6" t="s">
        <v>16</v>
      </c>
      <c r="D33" s="6" t="s">
        <v>5</v>
      </c>
      <c r="E33" s="15">
        <v>64394.63</v>
      </c>
      <c r="F33" s="12">
        <v>64394.63</v>
      </c>
      <c r="G33" s="15">
        <v>56129.1</v>
      </c>
      <c r="H33" s="7">
        <v>8558.9</v>
      </c>
      <c r="I33" s="9">
        <f t="shared" si="7"/>
        <v>120523.73</v>
      </c>
      <c r="J33" s="7">
        <v>1</v>
      </c>
      <c r="K33" s="8" t="s">
        <v>29</v>
      </c>
      <c r="L33" s="8" t="s">
        <v>29</v>
      </c>
      <c r="M33" s="12">
        <v>6</v>
      </c>
      <c r="N33" s="7">
        <v>46559.29</v>
      </c>
      <c r="O33" s="9">
        <v>769701.67</v>
      </c>
    </row>
    <row r="34" spans="1:15" ht="89.25" customHeight="1">
      <c r="A34" s="10" t="s">
        <v>20</v>
      </c>
      <c r="B34" s="11" t="s">
        <v>38</v>
      </c>
      <c r="C34" s="6" t="s">
        <v>17</v>
      </c>
      <c r="D34" s="6" t="s">
        <v>5</v>
      </c>
      <c r="E34" s="15">
        <v>19296.21</v>
      </c>
      <c r="F34" s="12">
        <v>19296.21</v>
      </c>
      <c r="G34" s="15">
        <v>16819.400000000001</v>
      </c>
      <c r="H34" s="7">
        <v>2564.7199999999998</v>
      </c>
      <c r="I34" s="9">
        <f t="shared" si="7"/>
        <v>36115.61</v>
      </c>
      <c r="J34" s="7">
        <v>1</v>
      </c>
      <c r="K34" s="8" t="s">
        <v>29</v>
      </c>
      <c r="L34" s="8" t="s">
        <v>29</v>
      </c>
      <c r="M34" s="12">
        <v>67</v>
      </c>
      <c r="N34" s="7">
        <v>155794.54</v>
      </c>
      <c r="O34" s="9">
        <v>2575540.41</v>
      </c>
    </row>
    <row r="35" spans="1:15" ht="84.75" customHeight="1">
      <c r="A35" s="10" t="s">
        <v>19</v>
      </c>
      <c r="B35" s="11" t="s">
        <v>38</v>
      </c>
      <c r="C35" s="6" t="s">
        <v>18</v>
      </c>
      <c r="D35" s="6" t="s">
        <v>5</v>
      </c>
      <c r="E35" s="15">
        <v>15576.46</v>
      </c>
      <c r="F35" s="12">
        <v>15576.46</v>
      </c>
      <c r="G35" s="15">
        <v>13577.1</v>
      </c>
      <c r="H35" s="7">
        <v>2070.3200000000002</v>
      </c>
      <c r="I35" s="9">
        <f t="shared" si="7"/>
        <v>29153.559999999998</v>
      </c>
      <c r="J35" s="7">
        <v>1</v>
      </c>
      <c r="K35" s="8" t="s">
        <v>29</v>
      </c>
      <c r="L35" s="8" t="s">
        <v>29</v>
      </c>
      <c r="M35" s="12">
        <v>83</v>
      </c>
      <c r="N35" s="7">
        <v>155794.54</v>
      </c>
      <c r="O35" s="9">
        <v>2575621.11</v>
      </c>
    </row>
    <row r="36" spans="1:15" ht="27.75" customHeight="1">
      <c r="A36" s="22" t="s">
        <v>45</v>
      </c>
      <c r="B36" s="23"/>
      <c r="C36" s="13"/>
      <c r="D36" s="13"/>
      <c r="E36" s="13"/>
      <c r="F36" s="13"/>
      <c r="G36" s="17"/>
      <c r="H36" s="13"/>
      <c r="I36" s="13"/>
      <c r="J36" s="13"/>
      <c r="K36" s="13"/>
      <c r="L36" s="13"/>
      <c r="M36" s="13"/>
      <c r="N36" s="15">
        <f>N29+N30+N31+N32+N33+N34+N35</f>
        <v>1969816</v>
      </c>
      <c r="O36" s="15">
        <f>O29+O30+O31+O32+O33+O34+O35</f>
        <v>32564300.000000004</v>
      </c>
    </row>
  </sheetData>
  <mergeCells count="23">
    <mergeCell ref="L1:O1"/>
    <mergeCell ref="L2:O2"/>
    <mergeCell ref="A4:O4"/>
    <mergeCell ref="A5:O5"/>
    <mergeCell ref="A36:B36"/>
    <mergeCell ref="N7:N9"/>
    <mergeCell ref="O7:O9"/>
    <mergeCell ref="C8:C9"/>
    <mergeCell ref="D8:D9"/>
    <mergeCell ref="E8:F8"/>
    <mergeCell ref="G8:H8"/>
    <mergeCell ref="I8:I9"/>
    <mergeCell ref="A7:A9"/>
    <mergeCell ref="B7:B9"/>
    <mergeCell ref="C7:D7"/>
    <mergeCell ref="E7:I7"/>
    <mergeCell ref="A27:B27"/>
    <mergeCell ref="A28:O28"/>
    <mergeCell ref="J7:J9"/>
    <mergeCell ref="K7:M8"/>
    <mergeCell ref="A10:O10"/>
    <mergeCell ref="A18:B18"/>
    <mergeCell ref="A19:O19"/>
  </mergeCells>
  <pageMargins left="0.31496062992125984" right="0.31496062992125984" top="0.74803149606299213" bottom="0.74803149606299213" header="0.31496062992125984" footer="0.31496062992125984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ДШИ2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2017-05-11T09:54:52Z</dcterms:modified>
</cp:coreProperties>
</file>