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5 год" sheetId="4" r:id="rId1"/>
  </sheets>
  <definedNames>
    <definedName name="_xlnm.Print_Area" localSheetId="0">'2015 год'!$B$1:$J$52</definedName>
  </definedNames>
  <calcPr calcId="152511"/>
</workbook>
</file>

<file path=xl/calcChain.xml><?xml version="1.0" encoding="utf-8"?>
<calcChain xmlns="http://schemas.openxmlformats.org/spreadsheetml/2006/main">
  <c r="I6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" i="4"/>
  <c r="H17" i="4"/>
  <c r="H18" i="4"/>
  <c r="H19" i="4"/>
  <c r="H20" i="4"/>
  <c r="H21" i="4"/>
  <c r="H22" i="4"/>
  <c r="H23" i="4"/>
  <c r="H24" i="4"/>
  <c r="H25" i="4"/>
  <c r="H26" i="4"/>
  <c r="H27" i="4"/>
  <c r="H28" i="4"/>
  <c r="H31" i="4"/>
  <c r="H32" i="4"/>
  <c r="H33" i="4"/>
  <c r="H34" i="4"/>
  <c r="H35" i="4"/>
  <c r="H36" i="4"/>
  <c r="H37" i="4"/>
  <c r="H38" i="4"/>
  <c r="H15" i="4"/>
  <c r="H16" i="4"/>
  <c r="H14" i="4"/>
  <c r="H13" i="4"/>
  <c r="H7" i="4"/>
  <c r="H8" i="4"/>
  <c r="H10" i="4"/>
  <c r="H11" i="4"/>
  <c r="H12" i="4"/>
  <c r="H6" i="4"/>
  <c r="H5" i="4"/>
  <c r="E5" i="4"/>
  <c r="E13" i="4"/>
  <c r="E17" i="4"/>
  <c r="E24" i="4"/>
  <c r="E31" i="4"/>
  <c r="E36" i="4"/>
  <c r="F5" i="4"/>
  <c r="F13" i="4"/>
  <c r="F17" i="4"/>
  <c r="F24" i="4"/>
  <c r="F29" i="4"/>
  <c r="F31" i="4"/>
  <c r="F36" i="4"/>
  <c r="H41" i="4" l="1"/>
  <c r="H42" i="4"/>
  <c r="H43" i="4"/>
  <c r="H44" i="4"/>
  <c r="H45" i="4"/>
  <c r="F41" i="4"/>
  <c r="E41" i="4"/>
  <c r="H46" i="4"/>
  <c r="H47" i="4"/>
  <c r="H48" i="4"/>
  <c r="H49" i="4" l="1"/>
  <c r="H50" i="4"/>
  <c r="H51" i="4"/>
  <c r="H52" i="4"/>
  <c r="G41" i="4"/>
  <c r="G39" i="4"/>
  <c r="G36" i="4"/>
  <c r="G31" i="4"/>
  <c r="G29" i="4"/>
  <c r="G24" i="4"/>
  <c r="G17" i="4"/>
  <c r="G13" i="4"/>
  <c r="G5" i="4"/>
  <c r="G4" i="4" l="1"/>
  <c r="F4" i="4"/>
  <c r="E4" i="4"/>
</calcChain>
</file>

<file path=xl/sharedStrings.xml><?xml version="1.0" encoding="utf-8"?>
<sst xmlns="http://schemas.openxmlformats.org/spreadsheetml/2006/main" count="230" uniqueCount="145">
  <si>
    <t xml:space="preserve">Исполнено </t>
  </si>
  <si>
    <t>План на год (первоначальный)</t>
  </si>
  <si>
    <t>План на год (уточненный)</t>
  </si>
  <si>
    <t>Произведены расходы по обслуживанию муниципального долга (привлечение в декабре 2014 года из бюджета автономного округа бюджетного кредита для частичного покрытия дефицита бюджета). Возврат бюджетного кредита осуществлялся в соответствии с графиком платежей. Фактически платежи по возврату кредита осуществлялись в начале месяца, что привело к снижению расходов на оплату процентов</t>
  </si>
  <si>
    <t xml:space="preserve">Наименование </t>
  </si>
  <si>
    <t>№ п/п</t>
  </si>
  <si>
    <t>1.</t>
  </si>
  <si>
    <t>1.1.</t>
  </si>
  <si>
    <t>Раздел</t>
  </si>
  <si>
    <t>Подраздел</t>
  </si>
  <si>
    <t xml:space="preserve">Функционирование высшего должностного лица субъекта Российской Федерации и муниципального образования </t>
  </si>
  <si>
    <t>01</t>
  </si>
  <si>
    <t>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</si>
  <si>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</si>
  <si>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</si>
  <si>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</si>
  <si>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1.3.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</si>
  <si>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</si>
  <si>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</si>
  <si>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1.4.</t>
  </si>
  <si>
    <t>Судебная система</t>
  </si>
  <si>
    <t>05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</si>
  <si>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</si>
  <si>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</si>
  <si>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</si>
  <si>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1.6.</t>
  </si>
  <si>
    <t>Резервные фонды</t>
  </si>
  <si>
    <t>11</t>
  </si>
  <si>
    <t>1.7.</t>
  </si>
  <si>
    <t>Другие общегосударственные вопросы</t>
  </si>
  <si>
    <t>13</t>
  </si>
  <si>
    <t>00</t>
  </si>
  <si>
    <t>2.</t>
  </si>
  <si>
    <t>3.</t>
  </si>
  <si>
    <t>Национальная безопасность и правоохранительная деятельность</t>
  </si>
  <si>
    <t>2.1.</t>
  </si>
  <si>
    <t>Органы юстиции</t>
  </si>
  <si>
    <t>2.2.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</si>
  <si>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</si>
  <si>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</si>
  <si>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2.3.</t>
  </si>
  <si>
    <t>Другие вопросы в области национальной безопасности и правоохранительной деятельности</t>
  </si>
  <si>
    <t>14</t>
  </si>
  <si>
    <t>3.1.</t>
  </si>
  <si>
    <t>Общеэкономические вопросы</t>
  </si>
  <si>
    <t>3.2.</t>
  </si>
  <si>
    <t>Сельское хозяйство и рыболовство</t>
  </si>
  <si>
    <t>3.3.</t>
  </si>
  <si>
    <t xml:space="preserve">Транспорт            </t>
  </si>
  <si>
    <t>08</t>
  </si>
  <si>
    <t>3.4.</t>
  </si>
  <si>
    <t>3.5.</t>
  </si>
  <si>
    <t>Связь и информатика</t>
  </si>
  <si>
    <t>10</t>
  </si>
  <si>
    <t>3.6.</t>
  </si>
  <si>
    <t>Другие вопросы в области национальной экономики</t>
  </si>
  <si>
    <t>12</t>
  </si>
  <si>
    <t>4.1.</t>
  </si>
  <si>
    <t>Жилищное хозяйство</t>
  </si>
  <si>
    <t>4.2.</t>
  </si>
  <si>
    <t>Коммунальное хозяйство</t>
  </si>
  <si>
    <t>4.3.</t>
  </si>
  <si>
    <t>Благоустройство</t>
  </si>
  <si>
    <t>4.4.</t>
  </si>
  <si>
    <t>Другие вопросы в области жилищно-коммунального хозяйства</t>
  </si>
  <si>
    <t>4.</t>
  </si>
  <si>
    <t>5.1.</t>
  </si>
  <si>
    <t>Другие вопросы в области охраны окружающей среды</t>
  </si>
  <si>
    <t>5.</t>
  </si>
  <si>
    <t>6.</t>
  </si>
  <si>
    <t>6.1.</t>
  </si>
  <si>
    <t>Дошкольное образование</t>
  </si>
  <si>
    <t>07</t>
  </si>
  <si>
    <t>6.2.</t>
  </si>
  <si>
    <t>Общее образование</t>
  </si>
  <si>
    <t>6.3.</t>
  </si>
  <si>
    <t>Молодежная политика и оздоровление детей</t>
  </si>
  <si>
    <t>6.4.</t>
  </si>
  <si>
    <t>Другие вопросы в области образования</t>
  </si>
  <si>
    <t>7.1.</t>
  </si>
  <si>
    <t xml:space="preserve">Культура </t>
  </si>
  <si>
    <t>7.2.</t>
  </si>
  <si>
    <t>Другие вопросы в области культуры, кинематографии"</t>
  </si>
  <si>
    <t>7.</t>
  </si>
  <si>
    <t>8.</t>
  </si>
  <si>
    <t>8.1.</t>
  </si>
  <si>
    <t>Другие вопросы в области здравоохранения</t>
  </si>
  <si>
    <t>9.1.</t>
  </si>
  <si>
    <t>Пенсионное обеспечение</t>
  </si>
  <si>
    <t>9.2.</t>
  </si>
  <si>
    <t>Социальное обеспечение населения</t>
  </si>
  <si>
    <t>9.3.</t>
  </si>
  <si>
    <t>Охрана семьи и детства</t>
  </si>
  <si>
    <t>9.4.</t>
  </si>
  <si>
    <t>Другие вопросы в области социальной политики</t>
  </si>
  <si>
    <t>10.1.</t>
  </si>
  <si>
    <t>Массовый спорт</t>
  </si>
  <si>
    <t>10.2.</t>
  </si>
  <si>
    <t>Другие вопросы в области физической культуры и спорта</t>
  </si>
  <si>
    <t>11.1.</t>
  </si>
  <si>
    <t>Периодическая печать и издательства</t>
  </si>
  <si>
    <t>12.1.</t>
  </si>
  <si>
    <t>Обслуживание внутреннего государственного и муниципального долга</t>
  </si>
  <si>
    <t>12.</t>
  </si>
  <si>
    <t>% отклонения от первоначального плана</t>
  </si>
  <si>
    <t xml:space="preserve">Примечание  (представляется в случаях, когда отклонение фактических значений от первоначально утвержденного плана составляет 5% и более) </t>
  </si>
  <si>
    <t>9.</t>
  </si>
  <si>
    <t>Общегосударственные вопросы</t>
  </si>
  <si>
    <t>Национальная экономика</t>
  </si>
  <si>
    <t xml:space="preserve"> 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</si>
  <si>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</si>
  <si>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</si>
  <si>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</si>
  <si>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</t>
  </si>
  <si>
    <t xml:space="preserve"> Социальная политика</t>
  </si>
  <si>
    <t>10.</t>
  </si>
  <si>
    <t>Физическая культура и спорт</t>
  </si>
  <si>
    <t>11.</t>
  </si>
  <si>
    <t>Средства массовой информации</t>
  </si>
  <si>
    <t>Обслуживание государственного и муниципального долга</t>
  </si>
  <si>
    <t>В течении года в сводную бюджетную роспись в установленном порядке были внесены изменения в соответствии с решением Думы города о внесении изменений в бюджет города.Увеличены расходы местного бюджета на выпуск и освещение официальной информации на выполнение полномочий органами местного самоуправления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</si>
  <si>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 (объекты: «Лыжная база», «Реконструкция Дворца спорта для детей и юношества "Старт")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</si>
  <si>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</t>
  </si>
  <si>
    <t xml:space="preserve">В течении года в сводную бюджетную роспись в установленном порядке были внесены изменения в связи с уменьшением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города. Произведена корректировка расходов субвенции окружного бюджета на осуществление переданных государственных полномочий органам местного самоуправления на предоставление дополнительных мер социальной поддержки детям-сиротам и детям, оставшимся без попечения родителей. Освоение средств не в полном объеме в связи с неоднократно несостоявшимися торгами по причине отсутствия заявителей (отсутствие на строительном рынке квартир с установленной площадью, норматив средней рыночной стоимости 1 кв.м). 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</si>
  <si>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города. </t>
  </si>
  <si>
    <t>В течении года в сводную бюджетную роспись в установленном порядке были внесены изменения в с перемещениями ассигнований в соответствии с решениями Думы города о внесении изменений в бюджет города. Освоение средств в сумме 26 100,0 тыс.руб. будет осуществляться в 2016 году после регистрации права МО на изымаемые жилые помещения.</t>
  </si>
  <si>
    <t xml:space="preserve"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города. Выделены средства на приобретение нежилого здания с земельным участком по адресу: г.Урай микрорайон 2, дом 39/1 в муниципальную собственность.  Не освоены средства, предусмотренные на приобретение нежилого здания с земельным участком по адресу г.Урай микрорайон 2, дом 39/1 в муниципальную собственность,  в связи с нарушением подрядчиком условий передачи объета в соответствующей готовности. Срок приема объета перенесен на I квартал 2016 года. </t>
  </si>
  <si>
    <t>% исполнения от уточненного плана</t>
  </si>
  <si>
    <t xml:space="preserve"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 (объект "Больница восстановительного лечения.2 очередь.Первый пусковой комплекс"). Не в полном объеме освоены средства, предусмотренные на СМР, готовность объекта-99,5%. Проведена итоговая проверка объекта службой жилищного и строительного надзора ХМАО-Югры. В настоящее время согласно предписанию комиссии, устраняются замечания. Кроме того, ведется претензионная работа с предыдущим подрядчиком, не выполнившим условия муниципального контракта. </t>
  </si>
  <si>
    <t xml:space="preserve"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города. Произведена корректировка средств субвенций окружного бюджета на осуществление переданных государственных полномочий органам местного самоуправления в сфере образования. </t>
  </si>
  <si>
    <t xml:space="preserve"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города. Выделены средства окружного бюджета на премирование победителей экологических конкурсов, средства местного бюджета на выполнение работ по санитарной очистке и ликвидации несанкционированных свалок на территории города </t>
  </si>
  <si>
    <t xml:space="preserve"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города.  Выделены в значительно больших объемах средства субсидии окружного бюджета на подготовку к осенне-зимнему периоду 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</si>
  <si>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</si>
  <si>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города.Увеличены расходы местного бюджета на организацию ремонта муниципального жилищного фонда, сноса ветхого и аварийного жилья, содержания объектов благоустройства, организацию электроснабжения уличного освещения.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</si>
  <si>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города. Увеличена субсидия окружного бюджета на приобретение жилья (в том числе по обязательствам прошлых лет), доля софинансирования субсидии из средств местного бюджета. Освоение средств осуществляется в соответствии с условиями заключенных муниципальных контрактов (80% оплачивается при предоставлении документов о вводе объектов в эксплуатацию, окончательная оплата (20%) производится после получения регистрационного удостоверения на право собственности муниципалитетом)</t>
  </si>
  <si>
    <t xml:space="preserve"> Выделены средства субсидий окружного бюджета на развитие многофункциональных центров предоставления государственных и муниципальных услуг, на предоставление государственных услуг в многофункциональных центрах предоставления государственных и муниципальных услуг</t>
  </si>
  <si>
    <t>Дорожное хозяйство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</si>
  <si>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города. Увеличены расходы местного бюджета на содержание автомобильных дорог общего пользования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</si>
  <si>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города. Увеличены расходы местного бюджета на обеспечение деятельности муниципального казенного учреждения «Единая дежурно-диспетчерская служба города Урай»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</si>
  <si>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города. Выделены средства окружного и местного бюджетов на размещениев в наиболее криминогенных общественных местах и на улицах города, местах массового пребывания граждан, обеспечение функционирования систем видеообзора. 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</si>
  <si>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города. Перераспределение ассигнований резервного фонда обусловлено фактическим возникновением непредвиденных расходов, перечень которых установлен положением о порядке использования бюджетных ассигнований резервного фонда администрации города.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</si>
  <si>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города. Расходы на содержание органов местного самоуправления осуществлялись в пределах установленного норматива формирования расходов</t>
  </si>
  <si>
    <t>Сведения о расходах по разделам и подразделам класификации расходов бюджета городского округа город Урай за 2015 год</t>
  </si>
  <si>
    <t>тыс.рублей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</si>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</sst>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_-* #,##0.0_р_._-;\-* #,##0.0_р_._-;_-* &quot;-&quot;?_р_._-;_-@_-"/>
    <numFmt numFmtId="167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166" fontId="3" fillId="0" borderId="0" xfId="0" applyNumberFormat="1" applyFont="1" applyFill="1"/>
    <xf numFmtId="166" fontId="3" fillId="2" borderId="0" xfId="0" applyNumberFormat="1" applyFont="1" applyFill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43" fontId="8" fillId="2" borderId="0" xfId="1" applyFont="1" applyFill="1" applyBorder="1" applyAlignment="1">
      <alignment horizontal="center" wrapText="1"/>
    </xf>
    <xf numFmtId="43" fontId="8" fillId="2" borderId="0" xfId="0" applyNumberFormat="1" applyFont="1" applyFill="1"/>
    <xf numFmtId="0" fontId="3" fillId="2" borderId="0" xfId="0" applyFont="1" applyFill="1"/>
    <xf numFmtId="0" fontId="5" fillId="0" borderId="1" xfId="0" applyFont="1" applyBorder="1" applyAlignment="1" applyProtection="1">
      <alignment wrapText="1"/>
      <protection locked="0"/>
    </xf>
    <xf numFmtId="43" fontId="3" fillId="0" borderId="0" xfId="1" applyFont="1" applyBorder="1" applyAlignment="1">
      <alignment horizontal="center" wrapText="1"/>
    </xf>
    <xf numFmtId="165" fontId="3" fillId="2" borderId="1" xfId="1" applyNumberFormat="1" applyFont="1" applyFill="1" applyBorder="1" applyAlignment="1">
      <alignment horizontal="left" wrapText="1"/>
    </xf>
    <xf numFmtId="0" fontId="5" fillId="0" borderId="1" xfId="0" applyNumberFormat="1" applyFont="1" applyBorder="1" applyAlignment="1" applyProtection="1">
      <alignment wrapText="1"/>
      <protection locked="0"/>
    </xf>
    <xf numFmtId="43" fontId="8" fillId="0" borderId="0" xfId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67" fontId="3" fillId="0" borderId="1" xfId="0" applyNumberFormat="1" applyFont="1" applyFill="1" applyBorder="1"/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right" wrapText="1"/>
    </xf>
    <xf numFmtId="167" fontId="2" fillId="0" borderId="1" xfId="0" applyNumberFormat="1" applyFont="1" applyFill="1" applyBorder="1" applyAlignment="1">
      <alignment horizontal="right" wrapText="1"/>
    </xf>
    <xf numFmtId="164" fontId="5" fillId="2" borderId="1" xfId="1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 wrapText="1"/>
    </xf>
    <xf numFmtId="167" fontId="2" fillId="0" borderId="1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67" fontId="3" fillId="0" borderId="0" xfId="0" applyNumberFormat="1" applyFont="1" applyFill="1" applyBorder="1"/>
    <xf numFmtId="165" fontId="3" fillId="2" borderId="1" xfId="0" applyNumberFormat="1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5" fillId="0" borderId="4" xfId="0" applyNumberFormat="1" applyFont="1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4"/>
  <sheetViews>
    <sheetView tabSelected="1" showWhiteSpace="0" zoomScale="75" zoomScaleNormal="75" zoomScaleSheetLayoutView="75" zoomScalePageLayoutView="8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J32" sqref="J32:J33"/>
    </sheetView>
  </sheetViews>
  <sheetFormatPr defaultRowHeight="15.75" x14ac:dyDescent="0.25"/>
  <cols>
    <col min="1" max="1" width="6.7109375" style="27" customWidth="1"/>
    <col min="2" max="2" width="70.140625" style="26" customWidth="1"/>
    <col min="3" max="3" width="6.7109375" style="26" customWidth="1"/>
    <col min="4" max="4" width="7.28515625" style="26" customWidth="1"/>
    <col min="5" max="5" width="21.85546875" style="27" customWidth="1"/>
    <col min="6" max="6" width="16.7109375" style="6" customWidth="1"/>
    <col min="7" max="7" width="16.7109375" style="18" customWidth="1"/>
    <col min="8" max="9" width="20" style="18" customWidth="1"/>
    <col min="10" max="10" width="66" style="18" customWidth="1"/>
    <col min="11" max="11" width="15.5703125" style="6" customWidth="1"/>
    <col min="12" max="12" width="12.28515625" style="6" customWidth="1"/>
    <col min="13" max="16384" width="9.140625" style="6"/>
  </cols>
  <sheetData>
    <row r="1" spans="1:12" ht="21.6" customHeight="1" x14ac:dyDescent="0.25">
      <c r="A1" s="65" t="s">
        <v>142</v>
      </c>
      <c r="B1" s="66"/>
      <c r="C1" s="66"/>
      <c r="D1" s="66"/>
      <c r="E1" s="66"/>
      <c r="F1" s="66"/>
      <c r="G1" s="66"/>
      <c r="H1" s="66"/>
      <c r="I1" s="66"/>
      <c r="J1" s="66"/>
      <c r="K1" s="1"/>
    </row>
    <row r="2" spans="1:12" s="7" customFormat="1" ht="26.25" customHeight="1" x14ac:dyDescent="0.25">
      <c r="A2" s="29"/>
      <c r="B2" s="8"/>
      <c r="C2" s="8"/>
      <c r="D2" s="8"/>
      <c r="E2" s="9"/>
      <c r="F2" s="10"/>
      <c r="G2" s="11"/>
      <c r="H2" s="11"/>
      <c r="I2" s="11"/>
      <c r="J2" s="62" t="s">
        <v>143</v>
      </c>
    </row>
    <row r="3" spans="1:12" ht="78" customHeight="1" x14ac:dyDescent="0.25">
      <c r="A3" s="28" t="s">
        <v>5</v>
      </c>
      <c r="B3" s="2" t="s">
        <v>4</v>
      </c>
      <c r="C3" s="31" t="s">
        <v>8</v>
      </c>
      <c r="D3" s="31" t="s">
        <v>9</v>
      </c>
      <c r="E3" s="12" t="s">
        <v>1</v>
      </c>
      <c r="F3" s="12" t="s">
        <v>2</v>
      </c>
      <c r="G3" s="12" t="s">
        <v>0</v>
      </c>
      <c r="H3" s="46" t="s">
        <v>104</v>
      </c>
      <c r="I3" s="46" t="s">
        <v>127</v>
      </c>
      <c r="J3" s="46" t="s">
        <v>105</v>
      </c>
      <c r="K3" s="13"/>
      <c r="L3" s="14"/>
    </row>
    <row r="4" spans="1:12" s="18" customFormat="1" ht="24" customHeight="1" x14ac:dyDescent="0.25">
      <c r="A4" s="30"/>
      <c r="B4" s="3" t="s">
        <v>144</v>
      </c>
      <c r="C4" s="3"/>
      <c r="D4" s="3"/>
      <c r="E4" s="4">
        <f>E5+E13+E17+E24+E29+E31+E36+E39+E41+E46+E49+E51</f>
        <v>2704454.0999999996</v>
      </c>
      <c r="F4" s="4">
        <f>F5+F13+F17+F24+F29+F31+F36+F39+F41+F46+F49+F51</f>
        <v>3516804</v>
      </c>
      <c r="G4" s="4">
        <f>G5+G13+G17+G24+G29+G31+G36+G39+G41+G46+G49+G51</f>
        <v>3213661.1</v>
      </c>
      <c r="H4" s="4"/>
      <c r="I4" s="4"/>
      <c r="J4" s="5"/>
      <c r="K4" s="16"/>
      <c r="L4" s="17"/>
    </row>
    <row r="5" spans="1:12" x14ac:dyDescent="0.25">
      <c r="A5" s="36" t="s">
        <v>6</v>
      </c>
      <c r="B5" s="37" t="s">
        <v>107</v>
      </c>
      <c r="C5" s="38" t="s">
        <v>11</v>
      </c>
      <c r="D5" s="38" t="s">
        <v>31</v>
      </c>
      <c r="E5" s="48">
        <f>SUM(E6:E12)</f>
        <v>268987.60000000003</v>
      </c>
      <c r="F5" s="48">
        <f>SUM(F6:F12)</f>
        <v>274635.09999999998</v>
      </c>
      <c r="G5" s="49">
        <f>SUM(G6:G12)</f>
        <v>273401.39999999997</v>
      </c>
      <c r="H5" s="48">
        <f>G5/E5*100</f>
        <v>101.64089348356575</v>
      </c>
      <c r="I5" s="48">
        <f>G5/F5*100</f>
        <v>99.550785751711985</v>
      </c>
      <c r="J5" s="39"/>
      <c r="K5" s="20"/>
    </row>
    <row r="6" spans="1:12" ht="94.5" x14ac:dyDescent="0.25">
      <c r="A6" s="32" t="s">
        <v>7</v>
      </c>
      <c r="B6" s="33" t="s">
        <v>10</v>
      </c>
      <c r="C6" s="32" t="s">
        <v>11</v>
      </c>
      <c r="D6" s="32" t="s">
        <v>12</v>
      </c>
      <c r="E6" s="50">
        <v>20169.5</v>
      </c>
      <c r="F6" s="50">
        <v>24260.999999999996</v>
      </c>
      <c r="G6" s="51">
        <v>24257.199999999997</v>
      </c>
      <c r="H6" s="50">
        <f>G6/E6*100</f>
        <v>120.26673938372295</v>
      </c>
      <c r="I6" s="50">
        <f t="shared" ref="I6:I52" si="0">G6/F6*100</f>
        <v>99.984337001772388</v>
      </c>
      <c r="J6" s="19" t="s">
        <v>141</v>
      </c>
      <c r="K6" s="20"/>
    </row>
    <row r="7" spans="1:12" ht="94.5" x14ac:dyDescent="0.25">
      <c r="A7" s="32" t="s">
        <v>13</v>
      </c>
      <c r="B7" s="33" t="s">
        <v>14</v>
      </c>
      <c r="C7" s="32" t="s">
        <v>11</v>
      </c>
      <c r="D7" s="32" t="s">
        <v>15</v>
      </c>
      <c r="E7" s="50">
        <v>15571.6</v>
      </c>
      <c r="F7" s="50">
        <v>16144.6</v>
      </c>
      <c r="G7" s="51">
        <v>16135.2</v>
      </c>
      <c r="H7" s="50">
        <f t="shared" ref="H7:H12" si="1">G7/E7*100</f>
        <v>103.61940969457217</v>
      </c>
      <c r="I7" s="50">
        <f t="shared" si="0"/>
        <v>99.941776197614061</v>
      </c>
      <c r="J7" s="19" t="s">
        <v>141</v>
      </c>
      <c r="K7" s="20"/>
    </row>
    <row r="8" spans="1:12" ht="94.5" x14ac:dyDescent="0.25">
      <c r="A8" s="34" t="s">
        <v>16</v>
      </c>
      <c r="B8" s="33" t="s">
        <v>17</v>
      </c>
      <c r="C8" s="34" t="s">
        <v>11</v>
      </c>
      <c r="D8" s="34" t="s">
        <v>18</v>
      </c>
      <c r="E8" s="50">
        <v>174591.2</v>
      </c>
      <c r="F8" s="50">
        <v>182895.29999999996</v>
      </c>
      <c r="G8" s="51">
        <v>182697.8</v>
      </c>
      <c r="H8" s="50">
        <f t="shared" si="1"/>
        <v>104.6431893474585</v>
      </c>
      <c r="I8" s="50">
        <f t="shared" si="0"/>
        <v>99.892014720990659</v>
      </c>
      <c r="J8" s="19" t="s">
        <v>141</v>
      </c>
      <c r="K8" s="20"/>
    </row>
    <row r="9" spans="1:12" ht="21.75" customHeight="1" x14ac:dyDescent="0.25">
      <c r="A9" s="34" t="s">
        <v>19</v>
      </c>
      <c r="B9" s="33" t="s">
        <v>20</v>
      </c>
      <c r="C9" s="34" t="s">
        <v>11</v>
      </c>
      <c r="D9" s="34" t="s">
        <v>21</v>
      </c>
      <c r="E9" s="50"/>
      <c r="F9" s="50">
        <v>3.3</v>
      </c>
      <c r="G9" s="51">
        <v>3.3</v>
      </c>
      <c r="H9" s="50">
        <v>0</v>
      </c>
      <c r="I9" s="50">
        <f t="shared" si="0"/>
        <v>100</v>
      </c>
      <c r="J9" s="19"/>
      <c r="K9" s="20"/>
    </row>
    <row r="10" spans="1:12" ht="118.5" customHeight="1" x14ac:dyDescent="0.25">
      <c r="A10" s="34" t="s">
        <v>22</v>
      </c>
      <c r="B10" s="33" t="s">
        <v>23</v>
      </c>
      <c r="C10" s="34" t="s">
        <v>11</v>
      </c>
      <c r="D10" s="34" t="s">
        <v>24</v>
      </c>
      <c r="E10" s="50">
        <v>41925.300000000003</v>
      </c>
      <c r="F10" s="50">
        <v>38442.5</v>
      </c>
      <c r="G10" s="51">
        <v>38333.600000000006</v>
      </c>
      <c r="H10" s="50">
        <f t="shared" si="1"/>
        <v>91.433096483507583</v>
      </c>
      <c r="I10" s="50">
        <f t="shared" si="0"/>
        <v>99.716719776289281</v>
      </c>
      <c r="J10" s="19" t="s">
        <v>141</v>
      </c>
      <c r="K10" s="20"/>
    </row>
    <row r="11" spans="1:12" ht="126" x14ac:dyDescent="0.25">
      <c r="A11" s="34" t="s">
        <v>25</v>
      </c>
      <c r="B11" s="35" t="s">
        <v>26</v>
      </c>
      <c r="C11" s="34" t="s">
        <v>11</v>
      </c>
      <c r="D11" s="34" t="s">
        <v>27</v>
      </c>
      <c r="E11" s="50">
        <v>5000</v>
      </c>
      <c r="F11" s="50">
        <v>680.9</v>
      </c>
      <c r="G11" s="51">
        <v>0</v>
      </c>
      <c r="H11" s="50">
        <f t="shared" si="1"/>
        <v>0</v>
      </c>
      <c r="I11" s="50">
        <f t="shared" si="0"/>
        <v>0</v>
      </c>
      <c r="J11" s="19" t="s">
        <v>140</v>
      </c>
      <c r="K11" s="20"/>
    </row>
    <row r="12" spans="1:12" x14ac:dyDescent="0.25">
      <c r="A12" s="34" t="s">
        <v>28</v>
      </c>
      <c r="B12" s="33" t="s">
        <v>29</v>
      </c>
      <c r="C12" s="34" t="s">
        <v>11</v>
      </c>
      <c r="D12" s="34" t="s">
        <v>30</v>
      </c>
      <c r="E12" s="50">
        <v>11730</v>
      </c>
      <c r="F12" s="50">
        <v>12207.5</v>
      </c>
      <c r="G12" s="51">
        <v>11974.3</v>
      </c>
      <c r="H12" s="50">
        <f t="shared" si="1"/>
        <v>102.08269394714407</v>
      </c>
      <c r="I12" s="50">
        <f t="shared" si="0"/>
        <v>98.089698955560095</v>
      </c>
      <c r="J12" s="19"/>
      <c r="K12" s="20"/>
    </row>
    <row r="13" spans="1:12" ht="31.5" x14ac:dyDescent="0.25">
      <c r="A13" s="36" t="s">
        <v>32</v>
      </c>
      <c r="B13" s="44" t="s">
        <v>34</v>
      </c>
      <c r="C13" s="40" t="s">
        <v>15</v>
      </c>
      <c r="D13" s="40" t="s">
        <v>31</v>
      </c>
      <c r="E13" s="52">
        <f>SUM(E14:E16)</f>
        <v>26874.799999999996</v>
      </c>
      <c r="F13" s="52">
        <f>SUM(F14:F16)</f>
        <v>31290.800000000003</v>
      </c>
      <c r="G13" s="53">
        <f>SUM(G14:G16)</f>
        <v>31018</v>
      </c>
      <c r="H13" s="52">
        <f>G13/E13*100</f>
        <v>115.41667286826322</v>
      </c>
      <c r="I13" s="48">
        <f t="shared" si="0"/>
        <v>99.128178250476168</v>
      </c>
      <c r="J13" s="21"/>
      <c r="K13" s="20"/>
    </row>
    <row r="14" spans="1:12" x14ac:dyDescent="0.25">
      <c r="A14" s="34" t="s">
        <v>35</v>
      </c>
      <c r="B14" s="33" t="s">
        <v>36</v>
      </c>
      <c r="C14" s="34" t="s">
        <v>15</v>
      </c>
      <c r="D14" s="34" t="s">
        <v>18</v>
      </c>
      <c r="E14" s="54">
        <v>5865.2</v>
      </c>
      <c r="F14" s="54">
        <v>6027.4</v>
      </c>
      <c r="G14" s="51">
        <v>6026</v>
      </c>
      <c r="H14" s="54">
        <f>G14/E14*100</f>
        <v>102.74159448953148</v>
      </c>
      <c r="I14" s="48">
        <f t="shared" si="0"/>
        <v>99.976772737830572</v>
      </c>
      <c r="J14" s="21"/>
      <c r="K14" s="20"/>
    </row>
    <row r="15" spans="1:12" ht="110.25" x14ac:dyDescent="0.25">
      <c r="A15" s="34" t="s">
        <v>37</v>
      </c>
      <c r="B15" s="33" t="s">
        <v>38</v>
      </c>
      <c r="C15" s="34" t="s">
        <v>15</v>
      </c>
      <c r="D15" s="34" t="s">
        <v>39</v>
      </c>
      <c r="E15" s="54">
        <v>20539.299999999996</v>
      </c>
      <c r="F15" s="54">
        <v>22235</v>
      </c>
      <c r="G15" s="51">
        <v>21973.899999999998</v>
      </c>
      <c r="H15" s="54">
        <f t="shared" ref="H15:H38" si="2">G15/E15*100</f>
        <v>106.98465867872811</v>
      </c>
      <c r="I15" s="48">
        <f t="shared" si="0"/>
        <v>98.825725208005395</v>
      </c>
      <c r="J15" s="21" t="s">
        <v>138</v>
      </c>
      <c r="K15" s="20"/>
    </row>
    <row r="16" spans="1:12" ht="126" x14ac:dyDescent="0.25">
      <c r="A16" s="34" t="s">
        <v>40</v>
      </c>
      <c r="B16" s="33" t="s">
        <v>41</v>
      </c>
      <c r="C16" s="34" t="s">
        <v>15</v>
      </c>
      <c r="D16" s="34" t="s">
        <v>42</v>
      </c>
      <c r="E16" s="54">
        <v>470.3</v>
      </c>
      <c r="F16" s="54">
        <v>3028.3999999999996</v>
      </c>
      <c r="G16" s="51">
        <v>3018.1000000000004</v>
      </c>
      <c r="H16" s="54">
        <f t="shared" si="2"/>
        <v>641.73931533064012</v>
      </c>
      <c r="I16" s="48">
        <f t="shared" si="0"/>
        <v>99.659886408664661</v>
      </c>
      <c r="J16" s="21" t="s">
        <v>139</v>
      </c>
      <c r="K16" s="20"/>
    </row>
    <row r="17" spans="1:11" x14ac:dyDescent="0.25">
      <c r="A17" s="36" t="s">
        <v>33</v>
      </c>
      <c r="B17" s="44" t="s">
        <v>108</v>
      </c>
      <c r="C17" s="40" t="s">
        <v>18</v>
      </c>
      <c r="D17" s="40" t="s">
        <v>31</v>
      </c>
      <c r="E17" s="52">
        <f>SUM(E18:E23)</f>
        <v>222427.10000000003</v>
      </c>
      <c r="F17" s="52">
        <f>SUM(F18:F23)</f>
        <v>280115.3</v>
      </c>
      <c r="G17" s="53">
        <f>SUM(G18:G23)</f>
        <v>273245.10000000003</v>
      </c>
      <c r="H17" s="54">
        <f t="shared" si="2"/>
        <v>122.84703617499846</v>
      </c>
      <c r="I17" s="48">
        <f t="shared" si="0"/>
        <v>97.54736710204692</v>
      </c>
      <c r="J17" s="15"/>
      <c r="K17" s="20"/>
    </row>
    <row r="18" spans="1:11" ht="63" x14ac:dyDescent="0.25">
      <c r="A18" s="34" t="s">
        <v>43</v>
      </c>
      <c r="B18" s="35" t="s">
        <v>44</v>
      </c>
      <c r="C18" s="34" t="s">
        <v>18</v>
      </c>
      <c r="D18" s="34" t="s">
        <v>11</v>
      </c>
      <c r="E18" s="54">
        <v>4416.5</v>
      </c>
      <c r="F18" s="54">
        <v>5927.4</v>
      </c>
      <c r="G18" s="55">
        <v>5927.4</v>
      </c>
      <c r="H18" s="54">
        <f t="shared" si="2"/>
        <v>134.2103475602853</v>
      </c>
      <c r="I18" s="50">
        <f t="shared" si="0"/>
        <v>100</v>
      </c>
      <c r="J18" s="19" t="s">
        <v>124</v>
      </c>
      <c r="K18" s="20"/>
    </row>
    <row r="19" spans="1:11" x14ac:dyDescent="0.25">
      <c r="A19" s="34" t="s">
        <v>45</v>
      </c>
      <c r="B19" s="41" t="s">
        <v>46</v>
      </c>
      <c r="C19" s="34" t="s">
        <v>18</v>
      </c>
      <c r="D19" s="34" t="s">
        <v>21</v>
      </c>
      <c r="E19" s="54">
        <v>37014.300000000003</v>
      </c>
      <c r="F19" s="54">
        <v>37810.700000000004</v>
      </c>
      <c r="G19" s="55">
        <v>37044.200000000004</v>
      </c>
      <c r="H19" s="54">
        <f t="shared" si="2"/>
        <v>100.08077959059068</v>
      </c>
      <c r="I19" s="50">
        <f t="shared" si="0"/>
        <v>97.972796060374449</v>
      </c>
      <c r="J19" s="19"/>
      <c r="K19" s="20"/>
    </row>
    <row r="20" spans="1:11" ht="63" x14ac:dyDescent="0.25">
      <c r="A20" s="34" t="s">
        <v>47</v>
      </c>
      <c r="B20" s="35" t="s">
        <v>48</v>
      </c>
      <c r="C20" s="34" t="s">
        <v>18</v>
      </c>
      <c r="D20" s="34" t="s">
        <v>49</v>
      </c>
      <c r="E20" s="54">
        <v>5989.8</v>
      </c>
      <c r="F20" s="54">
        <v>10697.1</v>
      </c>
      <c r="G20" s="55">
        <v>10598.4</v>
      </c>
      <c r="H20" s="54">
        <f t="shared" si="2"/>
        <v>176.94079935891014</v>
      </c>
      <c r="I20" s="50">
        <f t="shared" si="0"/>
        <v>99.077320021314179</v>
      </c>
      <c r="J20" s="19" t="s">
        <v>124</v>
      </c>
      <c r="K20" s="20"/>
    </row>
    <row r="21" spans="1:11" ht="94.5" x14ac:dyDescent="0.25">
      <c r="A21" s="34" t="s">
        <v>50</v>
      </c>
      <c r="B21" s="33" t="s">
        <v>136</v>
      </c>
      <c r="C21" s="34" t="s">
        <v>18</v>
      </c>
      <c r="D21" s="34" t="s">
        <v>39</v>
      </c>
      <c r="E21" s="54">
        <v>106233.1</v>
      </c>
      <c r="F21" s="54">
        <v>113638.59999999999</v>
      </c>
      <c r="G21" s="55">
        <v>113459.8</v>
      </c>
      <c r="H21" s="54">
        <f t="shared" si="2"/>
        <v>106.8026820266</v>
      </c>
      <c r="I21" s="50">
        <f t="shared" si="0"/>
        <v>99.842659096468992</v>
      </c>
      <c r="J21" s="19" t="s">
        <v>137</v>
      </c>
      <c r="K21" s="20"/>
    </row>
    <row r="22" spans="1:11" ht="63" x14ac:dyDescent="0.25">
      <c r="A22" s="34" t="s">
        <v>51</v>
      </c>
      <c r="B22" s="33" t="s">
        <v>52</v>
      </c>
      <c r="C22" s="34" t="s">
        <v>18</v>
      </c>
      <c r="D22" s="34" t="s">
        <v>53</v>
      </c>
      <c r="E22" s="54">
        <v>1500</v>
      </c>
      <c r="F22" s="54">
        <v>2019</v>
      </c>
      <c r="G22" s="55">
        <v>2019</v>
      </c>
      <c r="H22" s="54">
        <f t="shared" si="2"/>
        <v>134.60000000000002</v>
      </c>
      <c r="I22" s="50">
        <f t="shared" si="0"/>
        <v>100</v>
      </c>
      <c r="J22" s="19" t="s">
        <v>124</v>
      </c>
      <c r="K22" s="20"/>
    </row>
    <row r="23" spans="1:11" ht="78.75" x14ac:dyDescent="0.25">
      <c r="A23" s="34" t="s">
        <v>54</v>
      </c>
      <c r="B23" s="33" t="s">
        <v>55</v>
      </c>
      <c r="C23" s="34" t="s">
        <v>18</v>
      </c>
      <c r="D23" s="34" t="s">
        <v>56</v>
      </c>
      <c r="E23" s="54">
        <v>67273.400000000009</v>
      </c>
      <c r="F23" s="54">
        <v>110022.50000000001</v>
      </c>
      <c r="G23" s="55">
        <v>104196.3</v>
      </c>
      <c r="H23" s="54">
        <f t="shared" si="2"/>
        <v>154.88484304346144</v>
      </c>
      <c r="I23" s="50">
        <f t="shared" si="0"/>
        <v>94.704537708196042</v>
      </c>
      <c r="J23" s="19" t="s">
        <v>135</v>
      </c>
      <c r="K23" s="20"/>
    </row>
    <row r="24" spans="1:11" x14ac:dyDescent="0.25">
      <c r="A24" s="36" t="s">
        <v>65</v>
      </c>
      <c r="B24" s="44" t="s">
        <v>109</v>
      </c>
      <c r="C24" s="40" t="s">
        <v>21</v>
      </c>
      <c r="D24" s="40" t="s">
        <v>31</v>
      </c>
      <c r="E24" s="52">
        <f>SUM(E25:E28)</f>
        <v>327377.5</v>
      </c>
      <c r="F24" s="52">
        <f>SUM(F25:F28)</f>
        <v>789744.60000000009</v>
      </c>
      <c r="G24" s="53">
        <f>SUM(G25:G28)</f>
        <v>744956.5</v>
      </c>
      <c r="H24" s="52">
        <f t="shared" si="2"/>
        <v>227.55274873807761</v>
      </c>
      <c r="I24" s="48">
        <f t="shared" si="0"/>
        <v>94.328786800188297</v>
      </c>
      <c r="J24" s="19"/>
      <c r="K24" s="20"/>
    </row>
    <row r="25" spans="1:11" ht="220.5" x14ac:dyDescent="0.25">
      <c r="A25" s="34" t="s">
        <v>57</v>
      </c>
      <c r="B25" s="35" t="s">
        <v>58</v>
      </c>
      <c r="C25" s="34" t="s">
        <v>21</v>
      </c>
      <c r="D25" s="34" t="s">
        <v>11</v>
      </c>
      <c r="E25" s="54">
        <v>75474.400000000009</v>
      </c>
      <c r="F25" s="54">
        <v>429901.7</v>
      </c>
      <c r="G25" s="55">
        <v>388147.20000000001</v>
      </c>
      <c r="H25" s="54">
        <f t="shared" si="2"/>
        <v>514.27662889668545</v>
      </c>
      <c r="I25" s="50">
        <f t="shared" si="0"/>
        <v>90.28743082430239</v>
      </c>
      <c r="J25" s="19" t="s">
        <v>134</v>
      </c>
      <c r="K25" s="20"/>
    </row>
    <row r="26" spans="1:11" ht="110.25" x14ac:dyDescent="0.25">
      <c r="A26" s="34" t="s">
        <v>59</v>
      </c>
      <c r="B26" s="35" t="s">
        <v>60</v>
      </c>
      <c r="C26" s="34" t="s">
        <v>21</v>
      </c>
      <c r="D26" s="34" t="s">
        <v>12</v>
      </c>
      <c r="E26" s="54">
        <v>37509.1</v>
      </c>
      <c r="F26" s="54">
        <v>97761.900000000009</v>
      </c>
      <c r="G26" s="55">
        <v>97037.4</v>
      </c>
      <c r="H26" s="54">
        <f t="shared" si="2"/>
        <v>258.70362125457558</v>
      </c>
      <c r="I26" s="50">
        <f t="shared" si="0"/>
        <v>99.258913748607569</v>
      </c>
      <c r="J26" s="19" t="s">
        <v>131</v>
      </c>
      <c r="K26" s="20"/>
    </row>
    <row r="27" spans="1:11" ht="126" x14ac:dyDescent="0.25">
      <c r="A27" s="34" t="s">
        <v>61</v>
      </c>
      <c r="B27" s="42" t="s">
        <v>62</v>
      </c>
      <c r="C27" s="43" t="s">
        <v>21</v>
      </c>
      <c r="D27" s="43" t="s">
        <v>15</v>
      </c>
      <c r="E27" s="54">
        <v>56973</v>
      </c>
      <c r="F27" s="54">
        <v>107410.4</v>
      </c>
      <c r="G27" s="55">
        <v>105384.70000000001</v>
      </c>
      <c r="H27" s="54">
        <f t="shared" si="2"/>
        <v>184.97305741316063</v>
      </c>
      <c r="I27" s="50">
        <f t="shared" si="0"/>
        <v>98.114055994577825</v>
      </c>
      <c r="J27" s="19" t="s">
        <v>133</v>
      </c>
      <c r="K27" s="20"/>
    </row>
    <row r="28" spans="1:11" ht="63" x14ac:dyDescent="0.25">
      <c r="A28" s="34" t="s">
        <v>63</v>
      </c>
      <c r="B28" s="33" t="s">
        <v>64</v>
      </c>
      <c r="C28" s="34" t="s">
        <v>21</v>
      </c>
      <c r="D28" s="34" t="s">
        <v>21</v>
      </c>
      <c r="E28" s="54">
        <v>157421</v>
      </c>
      <c r="F28" s="54">
        <v>154670.60000000003</v>
      </c>
      <c r="G28" s="55">
        <v>154387.19999999998</v>
      </c>
      <c r="H28" s="54">
        <f t="shared" si="2"/>
        <v>98.072811124309951</v>
      </c>
      <c r="I28" s="50">
        <f t="shared" si="0"/>
        <v>99.816771901059383</v>
      </c>
      <c r="J28" s="19" t="s">
        <v>132</v>
      </c>
      <c r="K28" s="20"/>
    </row>
    <row r="29" spans="1:11" x14ac:dyDescent="0.25">
      <c r="A29" s="36" t="s">
        <v>68</v>
      </c>
      <c r="B29" s="44" t="s">
        <v>110</v>
      </c>
      <c r="C29" s="40" t="s">
        <v>24</v>
      </c>
      <c r="D29" s="40" t="s">
        <v>31</v>
      </c>
      <c r="E29" s="52">
        <v>0</v>
      </c>
      <c r="F29" s="56">
        <f>F30</f>
        <v>435.9</v>
      </c>
      <c r="G29" s="53">
        <f>G30</f>
        <v>435.9</v>
      </c>
      <c r="H29" s="54">
        <v>0</v>
      </c>
      <c r="I29" s="48">
        <f t="shared" si="0"/>
        <v>100</v>
      </c>
      <c r="J29" s="21"/>
      <c r="K29" s="20"/>
    </row>
    <row r="30" spans="1:11" ht="144.75" customHeight="1" x14ac:dyDescent="0.25">
      <c r="A30" s="34" t="s">
        <v>66</v>
      </c>
      <c r="B30" s="33" t="s">
        <v>67</v>
      </c>
      <c r="C30" s="34" t="s">
        <v>24</v>
      </c>
      <c r="D30" s="34" t="s">
        <v>21</v>
      </c>
      <c r="E30" s="54">
        <v>0</v>
      </c>
      <c r="F30" s="57">
        <v>435.9</v>
      </c>
      <c r="G30" s="55">
        <v>435.9</v>
      </c>
      <c r="H30" s="54">
        <v>0</v>
      </c>
      <c r="I30" s="48">
        <f t="shared" si="0"/>
        <v>100</v>
      </c>
      <c r="J30" s="21" t="s">
        <v>130</v>
      </c>
      <c r="K30" s="20"/>
    </row>
    <row r="31" spans="1:11" x14ac:dyDescent="0.25">
      <c r="A31" s="36" t="s">
        <v>69</v>
      </c>
      <c r="B31" s="44" t="s">
        <v>111</v>
      </c>
      <c r="C31" s="40" t="s">
        <v>72</v>
      </c>
      <c r="D31" s="40" t="s">
        <v>31</v>
      </c>
      <c r="E31" s="52">
        <f>SUM(E32:E35)</f>
        <v>1443776.8</v>
      </c>
      <c r="F31" s="52">
        <f>SUM(F32:F35)</f>
        <v>1431869.7</v>
      </c>
      <c r="G31" s="53">
        <f>SUM(G32:G35)</f>
        <v>1415394.3000000003</v>
      </c>
      <c r="H31" s="52">
        <f t="shared" si="2"/>
        <v>98.034149045752798</v>
      </c>
      <c r="I31" s="48">
        <f t="shared" si="0"/>
        <v>98.849378543313009</v>
      </c>
      <c r="J31" s="22"/>
      <c r="K31" s="20"/>
    </row>
    <row r="32" spans="1:11" ht="40.5" customHeight="1" x14ac:dyDescent="0.25">
      <c r="A32" s="32" t="s">
        <v>70</v>
      </c>
      <c r="B32" s="33" t="s">
        <v>71</v>
      </c>
      <c r="C32" s="34" t="s">
        <v>72</v>
      </c>
      <c r="D32" s="34" t="s">
        <v>11</v>
      </c>
      <c r="E32" s="54">
        <v>524143.4</v>
      </c>
      <c r="F32" s="54">
        <v>555685.20000000007</v>
      </c>
      <c r="G32" s="55">
        <v>542388.70000000007</v>
      </c>
      <c r="H32" s="54">
        <f t="shared" si="2"/>
        <v>103.48097486298597</v>
      </c>
      <c r="I32" s="50">
        <f t="shared" si="0"/>
        <v>97.607188386518118</v>
      </c>
      <c r="J32" s="63" t="s">
        <v>129</v>
      </c>
      <c r="K32" s="20"/>
    </row>
    <row r="33" spans="1:11" ht="91.5" customHeight="1" x14ac:dyDescent="0.25">
      <c r="A33" s="32" t="s">
        <v>73</v>
      </c>
      <c r="B33" s="35" t="s">
        <v>74</v>
      </c>
      <c r="C33" s="32" t="s">
        <v>72</v>
      </c>
      <c r="D33" s="32" t="s">
        <v>12</v>
      </c>
      <c r="E33" s="54">
        <v>842568.9</v>
      </c>
      <c r="F33" s="54">
        <v>795022.2</v>
      </c>
      <c r="G33" s="55">
        <v>791858.10000000009</v>
      </c>
      <c r="H33" s="54">
        <f t="shared" si="2"/>
        <v>93.98140614969293</v>
      </c>
      <c r="I33" s="50">
        <f t="shared" si="0"/>
        <v>99.60201111365194</v>
      </c>
      <c r="J33" s="64"/>
      <c r="K33" s="20"/>
    </row>
    <row r="34" spans="1:11" x14ac:dyDescent="0.25">
      <c r="A34" s="34" t="s">
        <v>75</v>
      </c>
      <c r="B34" s="33" t="s">
        <v>76</v>
      </c>
      <c r="C34" s="34" t="s">
        <v>72</v>
      </c>
      <c r="D34" s="34" t="s">
        <v>72</v>
      </c>
      <c r="E34" s="54">
        <v>27826.799999999999</v>
      </c>
      <c r="F34" s="54">
        <v>30614.6</v>
      </c>
      <c r="G34" s="55">
        <v>30614.300000000003</v>
      </c>
      <c r="H34" s="54">
        <f t="shared" si="2"/>
        <v>110.01732143113834</v>
      </c>
      <c r="I34" s="50">
        <f t="shared" si="0"/>
        <v>99.999020075388884</v>
      </c>
      <c r="J34" s="22"/>
      <c r="K34" s="20"/>
    </row>
    <row r="35" spans="1:11" x14ac:dyDescent="0.25">
      <c r="A35" s="34" t="s">
        <v>77</v>
      </c>
      <c r="B35" s="33" t="s">
        <v>78</v>
      </c>
      <c r="C35" s="34" t="s">
        <v>72</v>
      </c>
      <c r="D35" s="34" t="s">
        <v>39</v>
      </c>
      <c r="E35" s="54">
        <v>49237.7</v>
      </c>
      <c r="F35" s="54">
        <v>50547.7</v>
      </c>
      <c r="G35" s="55">
        <v>50533.2</v>
      </c>
      <c r="H35" s="54">
        <f t="shared" si="2"/>
        <v>102.63111396348732</v>
      </c>
      <c r="I35" s="50">
        <f t="shared" si="0"/>
        <v>99.971314223990404</v>
      </c>
      <c r="J35" s="22"/>
      <c r="K35" s="20"/>
    </row>
    <row r="36" spans="1:11" ht="47.45" customHeight="1" x14ac:dyDescent="0.25">
      <c r="A36" s="36" t="s">
        <v>83</v>
      </c>
      <c r="B36" s="44" t="s">
        <v>112</v>
      </c>
      <c r="C36" s="40" t="s">
        <v>49</v>
      </c>
      <c r="D36" s="40" t="s">
        <v>31</v>
      </c>
      <c r="E36" s="52">
        <f>SUM(E37:E38)</f>
        <v>145914.79999999999</v>
      </c>
      <c r="F36" s="52">
        <f>SUM(F37:F38)</f>
        <v>329724.80000000005</v>
      </c>
      <c r="G36" s="53">
        <f>SUM(G37:G38)</f>
        <v>146724.69999999998</v>
      </c>
      <c r="H36" s="52">
        <f t="shared" si="2"/>
        <v>100.55504993324871</v>
      </c>
      <c r="I36" s="48">
        <f t="shared" si="0"/>
        <v>44.499139888779965</v>
      </c>
      <c r="J36" s="19"/>
      <c r="K36" s="20"/>
    </row>
    <row r="37" spans="1:11" ht="220.5" x14ac:dyDescent="0.25">
      <c r="A37" s="34" t="s">
        <v>79</v>
      </c>
      <c r="B37" s="35" t="s">
        <v>80</v>
      </c>
      <c r="C37" s="34" t="s">
        <v>49</v>
      </c>
      <c r="D37" s="34" t="s">
        <v>11</v>
      </c>
      <c r="E37" s="54">
        <v>145689</v>
      </c>
      <c r="F37" s="54">
        <v>327689.80000000005</v>
      </c>
      <c r="G37" s="55">
        <v>144689.69999999998</v>
      </c>
      <c r="H37" s="54">
        <f t="shared" si="2"/>
        <v>99.314086856248579</v>
      </c>
      <c r="I37" s="50">
        <f t="shared" si="0"/>
        <v>44.154471698539275</v>
      </c>
      <c r="J37" s="19" t="s">
        <v>126</v>
      </c>
      <c r="K37" s="20"/>
    </row>
    <row r="38" spans="1:11" ht="92.25" customHeight="1" x14ac:dyDescent="0.25">
      <c r="A38" s="34" t="s">
        <v>81</v>
      </c>
      <c r="B38" s="35" t="s">
        <v>82</v>
      </c>
      <c r="C38" s="34" t="s">
        <v>49</v>
      </c>
      <c r="D38" s="34" t="s">
        <v>18</v>
      </c>
      <c r="E38" s="54">
        <v>225.8</v>
      </c>
      <c r="F38" s="54">
        <v>2035</v>
      </c>
      <c r="G38" s="55">
        <v>2035</v>
      </c>
      <c r="H38" s="54">
        <f t="shared" si="2"/>
        <v>901.24003542958371</v>
      </c>
      <c r="I38" s="48">
        <f t="shared" si="0"/>
        <v>100</v>
      </c>
      <c r="J38" s="19" t="s">
        <v>122</v>
      </c>
      <c r="K38" s="20"/>
    </row>
    <row r="39" spans="1:11" x14ac:dyDescent="0.25">
      <c r="A39" s="36" t="s">
        <v>84</v>
      </c>
      <c r="B39" s="44" t="s">
        <v>113</v>
      </c>
      <c r="C39" s="40" t="s">
        <v>39</v>
      </c>
      <c r="D39" s="40" t="s">
        <v>31</v>
      </c>
      <c r="E39" s="52">
        <v>0</v>
      </c>
      <c r="F39" s="52">
        <v>63561.7</v>
      </c>
      <c r="G39" s="53">
        <f>G40</f>
        <v>54071.4</v>
      </c>
      <c r="H39" s="54">
        <v>0</v>
      </c>
      <c r="I39" s="48">
        <f t="shared" si="0"/>
        <v>85.069153279411978</v>
      </c>
      <c r="J39" s="19"/>
      <c r="K39" s="20"/>
    </row>
    <row r="40" spans="1:11" ht="220.5" x14ac:dyDescent="0.25">
      <c r="A40" s="34" t="s">
        <v>85</v>
      </c>
      <c r="B40" s="35" t="s">
        <v>86</v>
      </c>
      <c r="C40" s="34" t="s">
        <v>39</v>
      </c>
      <c r="D40" s="34" t="s">
        <v>39</v>
      </c>
      <c r="E40" s="54">
        <v>0</v>
      </c>
      <c r="F40" s="54">
        <v>63561.7</v>
      </c>
      <c r="G40" s="55">
        <v>54071.4</v>
      </c>
      <c r="H40" s="54"/>
      <c r="I40" s="50">
        <f t="shared" si="0"/>
        <v>85.069153279411978</v>
      </c>
      <c r="J40" s="19" t="s">
        <v>128</v>
      </c>
      <c r="K40" s="20"/>
    </row>
    <row r="41" spans="1:11" x14ac:dyDescent="0.25">
      <c r="A41" s="36" t="s">
        <v>106</v>
      </c>
      <c r="B41" s="44" t="s">
        <v>114</v>
      </c>
      <c r="C41" s="44"/>
      <c r="D41" s="44"/>
      <c r="E41" s="52">
        <f>SUM(E42:E45)</f>
        <v>254385.9</v>
      </c>
      <c r="F41" s="52">
        <f>SUM(F42:F45)</f>
        <v>240508.79999999999</v>
      </c>
      <c r="G41" s="53">
        <f>SUM(G42:G45)</f>
        <v>203158.40000000002</v>
      </c>
      <c r="H41" s="52">
        <f>G41/E41*100</f>
        <v>79.862287964859703</v>
      </c>
      <c r="I41" s="48">
        <f t="shared" si="0"/>
        <v>84.470256389786996</v>
      </c>
      <c r="J41" s="15"/>
      <c r="K41" s="20"/>
    </row>
    <row r="42" spans="1:11" ht="63" x14ac:dyDescent="0.25">
      <c r="A42" s="34" t="s">
        <v>87</v>
      </c>
      <c r="B42" s="35" t="s">
        <v>88</v>
      </c>
      <c r="C42" s="34" t="s">
        <v>53</v>
      </c>
      <c r="D42" s="34" t="s">
        <v>11</v>
      </c>
      <c r="E42" s="54">
        <v>2970</v>
      </c>
      <c r="F42" s="54">
        <v>3201.5</v>
      </c>
      <c r="G42" s="55">
        <v>3201.5</v>
      </c>
      <c r="H42" s="54">
        <f t="shared" ref="H42:H44" si="3">G42/E42*100</f>
        <v>107.7946127946128</v>
      </c>
      <c r="I42" s="50">
        <f t="shared" si="0"/>
        <v>100</v>
      </c>
      <c r="J42" s="21" t="s">
        <v>124</v>
      </c>
      <c r="K42" s="20"/>
    </row>
    <row r="43" spans="1:11" ht="94.5" x14ac:dyDescent="0.25">
      <c r="A43" s="34" t="s">
        <v>89</v>
      </c>
      <c r="B43" s="33" t="s">
        <v>90</v>
      </c>
      <c r="C43" s="34" t="s">
        <v>53</v>
      </c>
      <c r="D43" s="34" t="s">
        <v>15</v>
      </c>
      <c r="E43" s="54">
        <v>16273.5</v>
      </c>
      <c r="F43" s="54">
        <v>53059.199999999997</v>
      </c>
      <c r="G43" s="55">
        <v>25332.600000000002</v>
      </c>
      <c r="H43" s="54">
        <f t="shared" si="3"/>
        <v>155.66780348419212</v>
      </c>
      <c r="I43" s="50">
        <f t="shared" si="0"/>
        <v>47.744029310656785</v>
      </c>
      <c r="J43" s="21" t="s">
        <v>125</v>
      </c>
      <c r="K43" s="20"/>
    </row>
    <row r="44" spans="1:11" ht="220.5" x14ac:dyDescent="0.25">
      <c r="A44" s="34" t="s">
        <v>91</v>
      </c>
      <c r="B44" s="35" t="s">
        <v>92</v>
      </c>
      <c r="C44" s="34" t="s">
        <v>53</v>
      </c>
      <c r="D44" s="34" t="s">
        <v>18</v>
      </c>
      <c r="E44" s="54">
        <v>215013.5</v>
      </c>
      <c r="F44" s="54">
        <v>162629.9</v>
      </c>
      <c r="G44" s="55">
        <v>153028.1</v>
      </c>
      <c r="H44" s="54">
        <f t="shared" si="3"/>
        <v>71.171391563785534</v>
      </c>
      <c r="I44" s="50">
        <f t="shared" si="0"/>
        <v>94.095919631014965</v>
      </c>
      <c r="J44" s="21" t="s">
        <v>123</v>
      </c>
      <c r="K44" s="20"/>
    </row>
    <row r="45" spans="1:11" x14ac:dyDescent="0.25">
      <c r="A45" s="34" t="s">
        <v>93</v>
      </c>
      <c r="B45" s="33" t="s">
        <v>94</v>
      </c>
      <c r="C45" s="34" t="s">
        <v>53</v>
      </c>
      <c r="D45" s="34" t="s">
        <v>24</v>
      </c>
      <c r="E45" s="54">
        <v>20128.900000000001</v>
      </c>
      <c r="F45" s="54">
        <v>21618.199999999997</v>
      </c>
      <c r="G45" s="55">
        <v>21596.199999999997</v>
      </c>
      <c r="H45" s="54">
        <f t="shared" ref="H45:H52" si="4">G45/E45*100</f>
        <v>107.2895190497245</v>
      </c>
      <c r="I45" s="50">
        <f t="shared" si="0"/>
        <v>99.898233895513968</v>
      </c>
      <c r="J45" s="21"/>
      <c r="K45" s="20"/>
    </row>
    <row r="46" spans="1:11" x14ac:dyDescent="0.25">
      <c r="A46" s="36" t="s">
        <v>115</v>
      </c>
      <c r="B46" s="47" t="s">
        <v>116</v>
      </c>
      <c r="C46" s="40" t="s">
        <v>27</v>
      </c>
      <c r="D46" s="40" t="s">
        <v>31</v>
      </c>
      <c r="E46" s="58">
        <v>1252.9000000000001</v>
      </c>
      <c r="F46" s="58">
        <v>61290.9</v>
      </c>
      <c r="G46" s="53">
        <v>57629</v>
      </c>
      <c r="H46" s="52">
        <f t="shared" si="4"/>
        <v>4599.6488147497803</v>
      </c>
      <c r="I46" s="48">
        <f t="shared" si="0"/>
        <v>94.025377339866111</v>
      </c>
      <c r="K46" s="20"/>
    </row>
    <row r="47" spans="1:11" ht="110.25" x14ac:dyDescent="0.25">
      <c r="A47" s="34" t="s">
        <v>95</v>
      </c>
      <c r="B47" s="33" t="s">
        <v>96</v>
      </c>
      <c r="C47" s="34" t="s">
        <v>27</v>
      </c>
      <c r="D47" s="34" t="s">
        <v>12</v>
      </c>
      <c r="E47" s="55">
        <v>1217.8</v>
      </c>
      <c r="F47" s="45">
        <v>61255.799999999996</v>
      </c>
      <c r="G47" s="45">
        <v>57593.9</v>
      </c>
      <c r="H47" s="54">
        <f t="shared" si="4"/>
        <v>4729.3397930694691</v>
      </c>
      <c r="I47" s="50">
        <f t="shared" si="0"/>
        <v>94.02195383947317</v>
      </c>
      <c r="J47" s="19" t="s">
        <v>121</v>
      </c>
      <c r="K47" s="20"/>
    </row>
    <row r="48" spans="1:11" ht="60" customHeight="1" x14ac:dyDescent="0.25">
      <c r="A48" s="34" t="s">
        <v>97</v>
      </c>
      <c r="B48" s="33" t="s">
        <v>98</v>
      </c>
      <c r="C48" s="34" t="s">
        <v>27</v>
      </c>
      <c r="D48" s="34" t="s">
        <v>21</v>
      </c>
      <c r="E48" s="55">
        <v>35.1</v>
      </c>
      <c r="F48" s="45">
        <v>35.1</v>
      </c>
      <c r="G48" s="45">
        <v>35.1</v>
      </c>
      <c r="H48" s="54">
        <f t="shared" si="4"/>
        <v>100</v>
      </c>
      <c r="I48" s="50">
        <f t="shared" si="0"/>
        <v>100</v>
      </c>
      <c r="J48" s="19"/>
      <c r="K48" s="20"/>
    </row>
    <row r="49" spans="1:12" x14ac:dyDescent="0.25">
      <c r="A49" s="36" t="s">
        <v>117</v>
      </c>
      <c r="B49" s="44" t="s">
        <v>118</v>
      </c>
      <c r="C49" s="40" t="s">
        <v>56</v>
      </c>
      <c r="D49" s="40" t="s">
        <v>31</v>
      </c>
      <c r="E49" s="52">
        <v>12715.2</v>
      </c>
      <c r="F49" s="52">
        <v>13013.3</v>
      </c>
      <c r="G49" s="53">
        <v>13013.3</v>
      </c>
      <c r="H49" s="52">
        <f t="shared" si="4"/>
        <v>102.34443815276204</v>
      </c>
      <c r="I49" s="48">
        <f t="shared" si="0"/>
        <v>100</v>
      </c>
      <c r="J49" s="21"/>
      <c r="K49" s="20"/>
    </row>
    <row r="50" spans="1:12" ht="94.5" x14ac:dyDescent="0.25">
      <c r="A50" s="34" t="s">
        <v>99</v>
      </c>
      <c r="B50" s="33" t="s">
        <v>100</v>
      </c>
      <c r="C50" s="34" t="s">
        <v>56</v>
      </c>
      <c r="D50" s="34" t="s">
        <v>12</v>
      </c>
      <c r="E50" s="54">
        <v>12715.2</v>
      </c>
      <c r="F50" s="54">
        <v>13013.3</v>
      </c>
      <c r="G50" s="55">
        <v>13013.3</v>
      </c>
      <c r="H50" s="57">
        <f t="shared" si="4"/>
        <v>102.34443815276204</v>
      </c>
      <c r="I50" s="50">
        <f t="shared" si="0"/>
        <v>100</v>
      </c>
      <c r="J50" s="21" t="s">
        <v>120</v>
      </c>
      <c r="K50" s="20"/>
    </row>
    <row r="51" spans="1:12" x14ac:dyDescent="0.25">
      <c r="A51" s="36" t="s">
        <v>103</v>
      </c>
      <c r="B51" s="44" t="s">
        <v>119</v>
      </c>
      <c r="C51" s="40" t="s">
        <v>30</v>
      </c>
      <c r="D51" s="40" t="s">
        <v>31</v>
      </c>
      <c r="E51" s="52">
        <v>741.5</v>
      </c>
      <c r="F51" s="52">
        <v>613.1</v>
      </c>
      <c r="G51" s="53">
        <v>613.1</v>
      </c>
      <c r="H51" s="52">
        <f t="shared" si="4"/>
        <v>82.683749157113965</v>
      </c>
      <c r="I51" s="48">
        <f t="shared" si="0"/>
        <v>100</v>
      </c>
      <c r="J51" s="21"/>
      <c r="K51" s="23"/>
      <c r="L51" s="24"/>
    </row>
    <row r="52" spans="1:12" ht="110.25" x14ac:dyDescent="0.25">
      <c r="A52" s="34" t="s">
        <v>101</v>
      </c>
      <c r="B52" s="33" t="s">
        <v>102</v>
      </c>
      <c r="C52" s="34" t="s">
        <v>30</v>
      </c>
      <c r="D52" s="34" t="s">
        <v>11</v>
      </c>
      <c r="E52" s="59">
        <v>741.5</v>
      </c>
      <c r="F52" s="59">
        <v>613.1</v>
      </c>
      <c r="G52" s="55">
        <v>613.1</v>
      </c>
      <c r="H52" s="61">
        <f t="shared" si="4"/>
        <v>82.683749157113965</v>
      </c>
      <c r="I52" s="50">
        <f t="shared" si="0"/>
        <v>100</v>
      </c>
      <c r="J52" s="21" t="s">
        <v>3</v>
      </c>
      <c r="K52" s="25"/>
    </row>
    <row r="53" spans="1:12" ht="21" customHeight="1" x14ac:dyDescent="0.25">
      <c r="G53" s="60"/>
    </row>
    <row r="54" spans="1:12" ht="13.15" customHeight="1" x14ac:dyDescent="0.25"/>
  </sheetData>
  <mergeCells count="2">
    <mergeCell ref="J32:J33"/>
    <mergeCell ref="A1:J1"/>
  </mergeCells>
  <pageMargins left="0.39370078740157483" right="0" top="0.39370078740157483" bottom="0.19685039370078741" header="0.31496062992125984" footer="0.31496062992125984"/>
  <pageSetup paperSize="9" scale="90" firstPageNumber="11" fitToHeight="86" orientation="landscape" useFirstPageNumber="1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 год</vt:lpstr>
      <vt:lpstr>'2015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2016-10-09T18:10:03Z</dcterms:modified>
</cp:coreProperties>
</file>