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1"/>
  </bookViews>
  <sheets>
    <sheet name="доходы" sheetId="1" r:id="rId1"/>
    <sheet name="расходы" sheetId="2" r:id="rId2"/>
  </sheets>
  <definedNames>
    <definedName name="_xlnm.Print_Titles" localSheetId="1">'расходы'!$1:$1</definedName>
    <definedName name="_xlnm.Print_Area" localSheetId="1">'расходы'!$A$1:$K$14</definedName>
  </definedNames>
  <calcPr fullCalcOnLoad="1"/>
</workbook>
</file>

<file path=xl/sharedStrings.xml><?xml version="1.0" encoding="utf-8"?>
<sst xmlns="http://schemas.openxmlformats.org/spreadsheetml/2006/main" count="184" uniqueCount="153">
  <si>
    <t>Наименование мероприятия</t>
  </si>
  <si>
    <t xml:space="preserve">Ответственный исполнитель </t>
  </si>
  <si>
    <t>Целевой показатель</t>
  </si>
  <si>
    <t>2. Мероприятия по оптимизации расходов бюджета муниципального образования</t>
  </si>
  <si>
    <t>Итого по расходам, в том числе</t>
  </si>
  <si>
    <t>2.1.</t>
  </si>
  <si>
    <t>Проведение мероприятий, направленных на расширение перечня и объемов платных услуг, оказываемых муниципальными учреждениями в соответствии с их уставами</t>
  </si>
  <si>
    <t xml:space="preserve"> -Управление экономики, анализа и прогнозирования администрации города Урай;                                                                        - главные распорядители бюджетных средств                               </t>
  </si>
  <si>
    <t>увеличение объема платных услуг ежегодно, тыс.рублей</t>
  </si>
  <si>
    <t>оптимизация расходов бюджета городского округа город Урай, %</t>
  </si>
  <si>
    <t>3.  Мероприятия по сокращению муниципального долга и расходов на его обслуживание</t>
  </si>
  <si>
    <t>Итого, в том числе</t>
  </si>
  <si>
    <t>3.1</t>
  </si>
  <si>
    <t>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t>
  </si>
  <si>
    <t>отношение муниципального долга к доходам бюджета города без учета безвозмездных поступлений  по дополнительным нормативам отчислений, %</t>
  </si>
  <si>
    <t>не более 10,0</t>
  </si>
  <si>
    <t>3.2</t>
  </si>
  <si>
    <t>Комитет по финансам администрации города Урай</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</si>
  <si>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по дополнительным нормативам отчислений , %</t>
  </si>
  <si>
    <t>3.3</t>
  </si>
  <si>
    <t>Установление предельного годового объема расходов на обслуживание муниципального долга не более 1,0 % от общего годового объема расходов бюджета города, за исключением расходов, осуществляемых за счет субвенций</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</si>
  <si>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</si>
  <si>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не более 1,0</t>
  </si>
  <si>
    <t>Проект нормативного правового акта или иной документ</t>
  </si>
  <si>
    <t>Планируемый (ожидаемый) бюджетный эффект от реализации мероприятий (тыс.рублей)</t>
  </si>
  <si>
    <t>2016 год</t>
  </si>
  <si>
    <t>оптимизация расходов бюджета городского округа город Урай,%</t>
  </si>
  <si>
    <t>Основные направления бюджетной, налоговой политики городского округа город Урай на 2016 год и плановый период 2017 и 2018 годов</t>
  </si>
  <si>
    <t xml:space="preserve">главные распорядители бюджетных средств;                                                      руководители муниципальных казенных учреждений города                                   </t>
  </si>
  <si>
    <t>2.2.</t>
  </si>
  <si>
    <t xml:space="preserve"> - главные распорядители бюджетных средств,                                                                         - руководители муниципальных казенных учреждений города                                                       </t>
  </si>
  <si>
    <t>2.1.1.</t>
  </si>
  <si>
    <t>2.1.2.</t>
  </si>
  <si>
    <t>2.1.3.</t>
  </si>
  <si>
    <t>Сокращение расходов бюджета городского округа за исключением межбюджетных трансфертов в том числе:</t>
  </si>
  <si>
    <t xml:space="preserve">в результате оптимизации лимитов потребления топливно-энергетических ресурсов муниципальных учреждений, обеспечение энергоэффективности в бюджетном секторе </t>
  </si>
  <si>
    <t>2.1.4.</t>
  </si>
  <si>
    <t xml:space="preserve">главный распорядитель администрация города Урай;                                           руководители муниципальных учреждений                                                  </t>
  </si>
  <si>
    <t>2016-2017 годы</t>
  </si>
  <si>
    <t>Проект постановления администрации города Урай "О реорганизации учреждений городского округа город Урай"</t>
  </si>
  <si>
    <t xml:space="preserve">главные распорядители бюджетных средств;                                                      руководители муниципальных  учреждений города                                   </t>
  </si>
  <si>
    <t>обеспечение социальной справедливости, оптимизация расходов местного бюджета, тыс.руб.</t>
  </si>
  <si>
    <t>№ п/п</t>
  </si>
  <si>
    <t>Значение целевого показателя</t>
  </si>
  <si>
    <t>Реорганизация муниципальных бюджетных учреждений (путем объединения нескольких организаций)</t>
  </si>
  <si>
    <t>Совершенствование мер социальной поддержки граждан, исходя из обязательности соблюдения принципов адресности и нуждаемости в отношении установленных нормативно-правовыми актами муниципального образования дополнительных мер социальной поддержки работников муниципальных учреждений и муниципальных организаций, в части выплаты единовременного вознаграждения при выходе на пенсию</t>
  </si>
  <si>
    <t>до 31.12.2016</t>
  </si>
  <si>
    <t>с 2017 года</t>
  </si>
  <si>
    <t>Постановление администрации города Урай от 08.04.2015 №1242 "Об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t>
  </si>
  <si>
    <t>сокращение общего количества учреждений, единиц</t>
  </si>
  <si>
    <t>Срок исполнения  мероприятия</t>
  </si>
  <si>
    <t>Установление уровня долговой нагрузки на бюджет города по ежегодному погашению долговых обязательств на уровне, не превышающем 10%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t>
  </si>
  <si>
    <t>Обоснование исполнения мероприятия</t>
  </si>
  <si>
    <t>Постановление администрации города Урай от 02.03.2016 №598 "О внесении изменений в постановление администрации города Урай от 30.04.2014 №1404 "Об утверждении Положения об оплате труда работников муниципальных образовательных организаций города Урай"</t>
  </si>
  <si>
    <t>Постановление администрации города Урай от 25.01.2016 №96 «О внесении изменений в приложение к постановлению администрации города Урай от 03.06.2010 №1578», постановление администрации города Урай от 03.03.2016 №600 «Об утверждении тарифов на услуги, предоставляемые МБОУ Гимназия», постановление администрации города Урай от 30.03.2016 № 850 «О внесении изменений в приложение к  постановлению администрации города Урай от 02.12.2013 № 4158»</t>
  </si>
  <si>
    <t xml:space="preserve"> С 01.04.2016 года данная выплата отменена</t>
  </si>
  <si>
    <t>В отчетном периоде мероприятия не проводились</t>
  </si>
  <si>
    <t>Полученный бюджетный эффект на 01.07.2016</t>
  </si>
  <si>
    <t>Значение целевого показателя на 01.07.2016</t>
  </si>
  <si>
    <t>По состоянию на 01.07.2016 у муниципального образования  муниципальный долг отсутствует</t>
  </si>
  <si>
    <t>По состоянию на 01.07.2016, в виду отсутствия муниципального долга,  значение целевого показателя равно 0</t>
  </si>
  <si>
    <r>
      <t>В отчетном периоде продолжена реализация мероприятий по энергосбережению и повышению энергетической эффективности в городе Урай. В муниципальных учреждениях на постоянной основе осуществляется контроль за приборами потребления энергоносителей. В результате произошло снижение объемов потребления воды, тепловой и электрической энергии.</t>
    </r>
    <r>
      <rPr>
        <b/>
        <sz val="12"/>
        <color indexed="8"/>
        <rFont val="Times New Roman"/>
        <family val="1"/>
      </rPr>
      <t xml:space="preserve"> В целом экономия по коммунальным услугам за отчетный период составила - 849,6 тыс.рублей.       </t>
    </r>
  </si>
  <si>
    <r>
      <t xml:space="preserve">В течение 1 полугодия 2016 года проведены мероприятия, направленные на расширение перечня платных услуг, оказываемых муниципальными учреждениями. Утверждены тарифы на 12 новых услуг.Пересмотрены тарифы на 11 дейтвующих услуг. </t>
    </r>
    <r>
      <rPr>
        <b/>
        <sz val="12"/>
        <color indexed="8"/>
        <rFont val="Times New Roman"/>
        <family val="1"/>
      </rPr>
      <t>Бюджетный эффект за отчетный период составил 1 836,9 тыс.рублей.</t>
    </r>
    <r>
      <rPr>
        <sz val="12"/>
        <color indexed="8"/>
        <rFont val="Times New Roman"/>
        <family val="1"/>
      </rPr>
      <t xml:space="preserve">
</t>
    </r>
  </si>
  <si>
    <r>
      <t xml:space="preserve">По причине отсутствия необходимости привлечения заемных средств от кредитных ораганизаций.  </t>
    </r>
    <r>
      <rPr>
        <b/>
        <sz val="12"/>
        <color indexed="8"/>
        <rFont val="Times New Roman"/>
        <family val="1"/>
      </rPr>
      <t xml:space="preserve">Бюджетный эффект за отчетный период составил 4 673,6 тыс. рублей </t>
    </r>
  </si>
  <si>
    <r>
      <t xml:space="preserve">Экономия средств, выявленная в результате проведенных конкурсных торгов на поставку услуг,а так же в результате проведения совместных аукционов. </t>
    </r>
    <r>
      <rPr>
        <b/>
        <sz val="12"/>
        <color indexed="8"/>
        <rFont val="Times New Roman"/>
        <family val="1"/>
      </rPr>
      <t>Бюджетный эффект за отчетный период составил 7 812,5 тыс.рублей.</t>
    </r>
    <r>
      <rPr>
        <sz val="12"/>
        <color indexed="8"/>
        <rFont val="Times New Roman"/>
        <family val="1"/>
      </rPr>
      <t xml:space="preserve">
</t>
    </r>
  </si>
  <si>
    <t xml:space="preserve">в результате cокращения бюджетных ассигнований на закупку товаров, работ и услуг, в том числе в целях повышения эффективности осуществления закупок, обоснованности цен, контрактов, комплектности и технических характеристик, проведении экспертизы качества поставленного товара, результатов выполненной работы  </t>
  </si>
  <si>
    <t xml:space="preserve">Приложение №5 к письму Депфина Югры                     </t>
  </si>
  <si>
    <t>от "29  " декабря 2015 года № 20-Исх-6004</t>
  </si>
  <si>
    <t xml:space="preserve">Информация по исполнению плана мероприятий по росту доходов, оптимизации расходов и сокращению муниципального долга бюджета городского округа город Урай на 01 июля 2016 года </t>
  </si>
  <si>
    <t>Реквизиты муниципального правового акта утвердившего план мероприятий:</t>
  </si>
  <si>
    <r>
      <rPr>
        <b/>
        <u val="single"/>
        <sz val="12"/>
        <color indexed="8"/>
        <rFont val="Times New Roman"/>
        <family val="1"/>
      </rPr>
      <t>дата</t>
    </r>
    <r>
      <rPr>
        <u val="single"/>
        <sz val="12"/>
        <color indexed="8"/>
        <rFont val="Times New Roman"/>
        <family val="1"/>
      </rPr>
      <t xml:space="preserve"> </t>
    </r>
    <r>
      <rPr>
        <sz val="12"/>
        <color indexed="8"/>
        <rFont val="Times New Roman"/>
        <family val="1"/>
      </rPr>
      <t xml:space="preserve">от 10.02.2016 </t>
    </r>
  </si>
  <si>
    <r>
      <rPr>
        <b/>
        <u val="single"/>
        <sz val="12"/>
        <color indexed="8"/>
        <rFont val="Times New Roman"/>
        <family val="1"/>
      </rPr>
      <t>№</t>
    </r>
    <r>
      <rPr>
        <sz val="12"/>
        <color indexed="8"/>
        <rFont val="Times New Roman"/>
        <family val="1"/>
      </rPr>
      <t xml:space="preserve"> 354</t>
    </r>
  </si>
  <si>
    <r>
      <rPr>
        <b/>
        <u val="single"/>
        <sz val="12"/>
        <color indexed="8"/>
        <rFont val="Times New Roman"/>
        <family val="1"/>
      </rPr>
      <t>наименование</t>
    </r>
    <r>
      <rPr>
        <sz val="12"/>
        <color indexed="8"/>
        <rFont val="Times New Roman"/>
        <family val="1"/>
      </rPr>
      <t>:  постановление администрации города Урай  "Об утверждении плана мероприятий по росту доходов и оптимизации расходов и сокращению муниципального долга бюджета городского округа город Урай на 2016 год"</t>
    </r>
  </si>
  <si>
    <t>Полученный бюджетный  эффект на 01.07.2016</t>
  </si>
  <si>
    <t>Исполнение мероприятия</t>
  </si>
  <si>
    <t>I. Мероприятия по росту доходов бюджета городского округа город Урай</t>
  </si>
  <si>
    <t>% исполнения</t>
  </si>
  <si>
    <t>Итого по доходам, в том числе:</t>
  </si>
  <si>
    <t>1.1. Мероприятия по увеличению налоговых доходов бюджета городского округа город Урай</t>
  </si>
  <si>
    <t>1.1.1.</t>
  </si>
  <si>
    <t>Мероприятия, в целях поддержки субъектов малого и среднего предпринимательства города Урай</t>
  </si>
  <si>
    <t xml:space="preserve">  - Комитет по финансам администрации города Урай;
 - Отдел содействия малому и среднему предпринимательству администрации города Урай;
-Межрайонная инспекция Федеральной налоговой службы России №2 по Ханты-Мансийскому автономному округу -Югре (по согласованию)
</t>
  </si>
  <si>
    <t>ежеквартально</t>
  </si>
  <si>
    <t xml:space="preserve"> - Постановление администрации города Урай  от 08.06.2011 № 1623 "О создании координационного совета по развитию малого и среднего предпринимательства при администрации города Урай",                                                                                                                                                                                                                                                                                                                                               - Постановление администрации города Урай  от 30.06.2015 № 2092 «О направлении информации»                                                                                                                                                                                                                                                                                                                                                                                  </t>
  </si>
  <si>
    <t>отношение дополнительной суммы Совокупных доходов планируемых к получению  к годовой сумме  утвержденной в бюджете на соответствующий год, %</t>
  </si>
  <si>
    <t>не менее 0,4</t>
  </si>
  <si>
    <r>
      <t xml:space="preserve">     В отчетном периоде были проведены следующие мероприятия: 1) 2 заседания Координационного совета -  26.02.2016, 06.04.2016, по развитию МСП администрации г.Урай, в который входят субъекты предпринимательства, представители администрации города и Фонда поддержки предпринимательства. 2) Для организации бизнеса, на сайте администрации города размещена страница предпринимательства и страница ФПП- Югры.                                                                                                                                                                                                                                                                       3) Предоставлено около 700 консультаций;  4) Предоставлены субсидии в рамках переданных гос.полномочий по программе "Развитие АПК и рынков с/х продукции, сырья и продовольствия в ХМАО-Югре на 2016-2020 годах" по поддержке с/х товаропроизводителей  3 крестьянским (фермерским) хозяйствам, сумма поддержки составила 507,3 тыс.руб. 5) Организованы выставочное - ярмарочные мероприятия в сфере потребительского рынка, в результате проведены:  2 межмуниципальные сельскохозяйственные ярмарки выходного дня с участием 23 субъектов предпринимательства, всего участникам было предоставлено 39 торговых места;  4 ярмарки выходного дня "Сад и дача", участникам предоставлялось 6 торговых мест; ежедневные ярмарки, на которых приняло участие 1497 человек.</t>
    </r>
    <r>
      <rPr>
        <b/>
        <sz val="12"/>
        <rFont val="Times New Roman"/>
        <family val="1"/>
      </rPr>
      <t xml:space="preserve">                                                                                                                                                                                                                                                                                                                                   В результате проведенных мероприятий в бюджет города дополнительно поступило 330,0 тыс.рублей.</t>
    </r>
    <r>
      <rPr>
        <sz val="12"/>
        <rFont val="Times New Roman"/>
        <family val="1"/>
      </rPr>
      <t xml:space="preserve">
          </t>
    </r>
  </si>
  <si>
    <t>1.1.2.</t>
  </si>
  <si>
    <t>Направление информации об организациях и предприятиях (налогоплательщиках), в том числе иногородних, осуществляющих деятельность  на территории городского округа город Урай в Межрайонную ИФНС России №2 по Ханты-Мансийскому автономному округу-Югре, в целях выявления налогоплательщиков, осуществляющих деятельность без регистрации в налоговом органе, а также постановки на учет неучтенных объектов налогообложения</t>
  </si>
  <si>
    <t xml:space="preserve"> - Комитет по финансам администрации города Урай;                                                                                -Управление экономики, анализа и прогнозирования  администрации города Урай,                                                                                                                       -Муниципальное казенное учреждение «Управление градостроительства, землепользования и природопользования  города Урай»;                                                                                                                                                                                                                                                                                                                                           - Муниципальное казенное учреждение "Управление капитального строительства города Урай",                                                                                     -Комитет по управлению муниципальным имуществом администрации города Урай;   - Межрайонная инспекция Федеральной налоговой службы России №2 по Ханты-Мансийскому автономному округу -Югре
(по согласованию)
</t>
  </si>
  <si>
    <t xml:space="preserve">Постановление администрации города Урай  от 30.06.2015 № 2092 «О направлении информации»
 </t>
  </si>
  <si>
    <t>количество выявленных налогоплательщиков, осуществляющих деятельность без регистрации в налоговом органе, единиц</t>
  </si>
  <si>
    <t>не менее 1</t>
  </si>
  <si>
    <r>
      <t xml:space="preserve">     Органами администрации города Урай до 10 числа каждого месяца предоставляется в МРИ ФНС России №2 по ХМАО -Югре  информация об иногородних организациях и индивидуальных предпринимателях, осуществляющих деятельность на территории г.Урай  в целях исполнения п. 1.1 протокола рабочего совещания по вопросу постановки на учет обособленных подразделений организаций №02-08/13  от 15.05.2015г., а так же постановления администрации города Урай от 30.06.2015 №2092 «О направлении информации».                                                                                                                                                                                                                                                                  </t>
    </r>
    <r>
      <rPr>
        <b/>
        <sz val="12"/>
        <rFont val="Times New Roman"/>
        <family val="1"/>
      </rPr>
      <t xml:space="preserve"> По итогам работы  за 1 квартал  2016 года организации и предприниматели, осуществляющие  деятельность на территории муниципального образования город Урай без регистрации в налоговом органе,  не установлены.</t>
    </r>
  </si>
  <si>
    <t>1.1.3.</t>
  </si>
  <si>
    <t xml:space="preserve">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 объектов недвижимого имущества на 2016 год, с целью направление информации в Депфин Югры для анализа и включения в Перечень.  (Реализация ст. 378.2 Налогового кодекса Российской Федерации в части определения объектов недвижимого имущества). </t>
  </si>
  <si>
    <t xml:space="preserve">                                                                                                                                       -Муниципальное казенное учреждение «Управление градостроительства, землепользования и природопользования  города Урай»;                                                                                                                                                        - Отдел муниципального контроля администрации города Урай                                                                </t>
  </si>
  <si>
    <t>до 1 ноября 2016 года</t>
  </si>
  <si>
    <t xml:space="preserve"> - Распоряжение Правительства ХМАО-Югры от 19.12.2014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 приказ Департамента финансов автономного округа от 19.11.2015 N 197-о "Об определении перечня объектов недвижимого имущества, в отношении которых налоговая база определяется как кадастровая стоимость, на 2016 год"</t>
  </si>
  <si>
    <t>увеличение количества плательщиков налога на имущество организаций, налоговая база по которым определяется исходя из кадастровой стоимости объектов недвижимого имущества, единиц</t>
  </si>
  <si>
    <r>
      <t xml:space="preserve">     Органами администрации города Урай - МКУ «Управление градостроительства, землепользования и природопользования  города Урай», отделом муниципального контроля администрации города Урай проводится работа по выявлению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t>
    </r>
    <r>
      <rPr>
        <b/>
        <sz val="12"/>
        <color indexed="8"/>
        <rFont val="Times New Roman"/>
        <family val="1"/>
      </rPr>
      <t>За отчетный период объекты, относящиеся к данной категории не выявлены.</t>
    </r>
  </si>
  <si>
    <t>1.1.4.</t>
  </si>
  <si>
    <t>Мероприятия, направленные на ликвидацию задолженности организаций и физических лиц, в том числе субъектами малого и среднего предпринимательства города Урай, в целях увеличения налоговых поступлений в бюджеты всех уровней</t>
  </si>
  <si>
    <t xml:space="preserve"> - Комитет по финансам администрации города Урай;                                                                                                                                                                                                                                                                                                                                                                                                                                                                        - Отдел содействия малому и среднему предпринимательству администрации города Урай;
 - Пресс-служба администрации города Урай;
-Комитет по управлению муниципальным имуществом администрации города Урай;
-Межрайонная инспекция Федеральной налоговой службы России №2 по Ханты-Мансийскому автономному округу -Югре (по согласованию)
</t>
  </si>
  <si>
    <t xml:space="preserve">  - Постановление главы города Урай от 06.06.2007 №1304 «О создании комиссии по мобилизации дополнительных доходов в бюджет города Урай»,                                                                                                                                                                                                                                                                -  Приказ Межрайонной инспекции Федеральной налоговой службы №2 по Ханты-Мансийскому автономному округу-Югре от 25.03.2015 №02-02/042 «О создании единой комиссии по легализации налоговой базы»                                            </t>
  </si>
  <si>
    <t>отношение поступившей задолженности от юридических и физических лиц,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 %</t>
  </si>
  <si>
    <r>
      <t xml:space="preserve">         В отчетном периоде проводились следующие мероприятия:                                                                                                                                                                                                                                                                                                                                                                                                            1)  В целях оплаты задолженности по имущественным налогам и проведения мероприятий, направленных на обеспечение декларирования гражданами доходов, полученных в 2015 году, администрацией города:
а) оказывалось содействие налоговой инспекции г.Урай в организации выездных мобильных офисов в  крупные организации и предприятия города, кредитные учреждения города;
б) осуществлялось размещение информационного обращения к населению города в средствах массовой информации,  на официальном сайте администрации города, на счетах на оплату коммунальных услуг; 
в) принималось участие 19.02.2016 в пресс-конференции, которая проходила в здании МРИ ФНС РФ №2 по г.Урай на тему «Уплата имущественных налогов физическими лицами в 2016 году, проведение декларационной компании по налогу на доходы физических лиц за 2015 год, изменения в налоговом законодательстве Российской Федерации и автономного округа-Югра, касающиеся порядка исчисления и уплаты имущественных налогов»;                                                                                                                                                                                                        2)   В г.Урай создана рабочая группа в целях организации работы по снижению неформальной занятости, легализации «серой» заработной платы, повышению собираемости страховых взносов во внебюджетные фонды в сфере легализации неформальных трудовых отношений. В 1 полугодии 2016 года было проведено 3 заседания Рабочей группы , приглашено - 95 представителей (предприятия и ИП), из которых присутствовало - 4. По итогам проведенной комиссии,  приглашенным были направлены  письма о предоставлении информации в администрацию г.Урай о проведенной работе по устранению выявленных нарушений. В результате работы Рабочей группы на территории города Урай: нарушений трудового законодательства в части ненадлежащего оформления трудовых отношений с работниками не выявлено,  на 01.07.2016 года заключены трудовые отношения с 59 работниками.                                                                                                                                                                                                                                                                                                                                                                                                                                                                                                                                                                                                                                                                                                                                                                                                                                                                                                                                                                                                                                                                                3)   Принималось участие в работе комиссии по урегулированию задолженности по уплате налогов (сборов) и комиссии по легализации налоговой базы. Всего за отчетный период 2016 год было проведено 21 совещаний, приглашены и заслушаны 74 налогоплательщика.  
</t>
    </r>
    <r>
      <rPr>
        <b/>
        <sz val="12"/>
        <rFont val="Times New Roman"/>
        <family val="1"/>
      </rPr>
      <t>В результате проведенных мероприятий направленных на ликвидацию задолженности бюджетный эффект составил 765,4 тыс.рублей.</t>
    </r>
    <r>
      <rPr>
        <sz val="12"/>
        <rFont val="Times New Roman"/>
        <family val="1"/>
      </rPr>
      <t xml:space="preserve">
</t>
    </r>
  </si>
  <si>
    <t>1.2. Мероприятия по увеличению неналоговых доходов бюджета городского округа город Урай</t>
  </si>
  <si>
    <t>1.2.1.</t>
  </si>
  <si>
    <t>Пересмотр ставок по предоставляемому в аренду муниципальному имуществу</t>
  </si>
  <si>
    <t>Комитет по управлению муниципальным имуществом администрации города Урай</t>
  </si>
  <si>
    <t xml:space="preserve">
декабрь 2016 года
</t>
  </si>
  <si>
    <t xml:space="preserve">  - Постановление от 30 декабря 2015 года №4523 «Об утверждении порядка расчета арендной платы за пользование муниципальным имуществом»,                                                                                                                                                                                                                                               - Постановление от 18 января  2016 года №21 «Об утверждении порядка расчета арендной платы за пользование муниципальным имуществом»                                                                                </t>
  </si>
  <si>
    <t>отношение дополнительной суммы арендной платы планируемой к получению в результате пересмотра ставок к годовой сумме арендной платы за сдаваемое имущество утвержденной в бюджете на соответствующий год, %</t>
  </si>
  <si>
    <r>
      <t xml:space="preserve">     В результате пересмотра ставок арендной платы за сдаваемое имущество и повышения  арендной платы по 4 договорам за пользование муниципальным имуществом, в бюджет города поступили дополнительно денежные средства. </t>
    </r>
    <r>
      <rPr>
        <b/>
        <sz val="12"/>
        <color indexed="8"/>
        <rFont val="Times New Roman"/>
        <family val="1"/>
      </rPr>
      <t xml:space="preserve">Бюджетный эффект за отчетный период составил в сумме 895 тыс.руб.  </t>
    </r>
  </si>
  <si>
    <t>1.2.2.</t>
  </si>
  <si>
    <t>Активизация работы по вовлечению земель в оборот и их реализация (проведение аукционов по продаже земельных участков под строительство в г.Урай)</t>
  </si>
  <si>
    <t xml:space="preserve"> - Муниципальное казенное учреждение «Управление градостроительства землепользования и природопользования  города Урай;                                                                                                                                                                             - Комитет по управлению муниципальным имуществом администрации города Урай</t>
  </si>
  <si>
    <t>на постоянной основе</t>
  </si>
  <si>
    <t xml:space="preserve"> -Постановление администрации города Урай от 30.09.2014 №3428  Об утверждении муниципальной программы «Обеспечение градостроительной деятельности на территории города Урай» на 2015-2017 годы. 
 - Постановление администрации города Урай от 28.06.2013 №2243 О плане мероприятий («дорожной карте») «Организация системы мер, направленных на сокращение сроков, количества согласований (разрешений) в сфере строительства и сокращение сроков формирования и предоставления земельных участков, предназначенных для строительства, в городе Урай (2013-2018 годы)»
</t>
  </si>
  <si>
    <t>увеличение поступлений от проведения аукционов по продаже земельных участков под строительство, тыс.рублей</t>
  </si>
  <si>
    <r>
      <t xml:space="preserve">     В отчетном периоде 2016 года поступили денежные средства:  от  2 аукциона по продаже земельного участка под ИЖС  на сумму 1628,6 тыс. рублей, от  заключения 11 договоров купли-продажи гражданам под огороды и гаражи на сумму 101,7 тыс. рублей, от заключения 3 договоров купли-продажи для предпринимательских целей на сумму 623,1 тыс. рублей, от заключения 3 договоров купли-продажи гражданам под строительство жилых домов на сумму 33,1 тыс.рублей. Осуществлен возврат денежных средств по договору 2015 года в сумме 435,4 тыс.рублей. </t>
    </r>
    <r>
      <rPr>
        <b/>
        <sz val="12"/>
        <rFont val="Times New Roman"/>
        <family val="1"/>
      </rPr>
      <t xml:space="preserve">В результате бюджетный эффект составил 1 651,1 тыс. рублей. </t>
    </r>
  </si>
  <si>
    <t>1.2.3.</t>
  </si>
  <si>
    <t xml:space="preserve">Активизация работы по вовлечению земель в оборот и их реализация (проведение аукционов по продаже права на заключение договоров аренды земельных участков) </t>
  </si>
  <si>
    <t xml:space="preserve"> - Постановление администрации города Урай от 30.09.2014 №3428  
 Об утверждении муниципальной программы
«Обеспечение градостроительной деятельности
на территории города Урай» на 2015-2017 годы, 
 - Постановление администрации города Урай от 28.06.2013 №2243 О плане мероприятий («дорожной карте») «Организация системы мер, направленных на сокращение сроков, количества согласований (разрешений) в сфере строительства и сокращение сроков формирования и предоставления земельных участков, предназначенных для строительства, в городе Урай (2013-2018 годы)»
</t>
  </si>
  <si>
    <t>увеличение поступлений от проведения аукционов по продаже права на заключение договоров аренды земельных участков, тыс.рублей</t>
  </si>
  <si>
    <r>
      <t xml:space="preserve">     В отчетном периоде 2016 года поступили денежные средства от  2 аукционов по продаже права на заключение договоров аренды земельных участков , в том числе для выполнения благоустройства на границе улиц Ленина-Островского на сумму 61,2 тыс.рублей, для развития объектов сельхозназначения на сумму 60,0 тыс.рублей. </t>
    </r>
    <r>
      <rPr>
        <b/>
        <sz val="12"/>
        <rFont val="Times New Roman"/>
        <family val="1"/>
      </rPr>
      <t>В результате бюджетный эффект составил 121,2 тыс. рублей.</t>
    </r>
  </si>
  <si>
    <t>1.2.4.</t>
  </si>
  <si>
    <t xml:space="preserve">Сокращение дебиторской задолженности и проведение разъяснительной работы с арендаторами муниципального имущества города  города Урай о целесообразности своевременной уплаты  неналоговых платежей.             </t>
  </si>
  <si>
    <t xml:space="preserve">                                                                                                                                                                                                                                                                  Постановление главы города Урай от 06.06.2007 №1304 «О создании комиссии по мобилизации дополнительных доходов в бюджет города Урай»</t>
  </si>
  <si>
    <t>прирост доходов к первоначально утвержденной сумме неналоговых доходов бюджета автономного округа, %</t>
  </si>
  <si>
    <r>
      <t xml:space="preserve">      Исполнения данных  мероприятий проводится  на постоянной основе, как в рамках досудебного урегулирования - претензионная работа, так и в судебном порядке. В результате за 1 полугодии 2016 года: по претензионной работе направлена 283 претензия на сумму 4534,8 тыс. рублей, из них оплачено 95 на сумму 1993,7 тыс. руб.; по исполнительному производству - в службу судебных приставов направляются исполнительные листы, судебными приставами г.Урай произведено взыскание по  исполнительным листам на сумму 682,1 тыс.рублей, оплачено пеней 46,3 тыс.рублей, добровольное погашение задолженности 22,4 тыс.рублей, вынесено постановление об окончании исполнительного производства в связи с полной оплатой 19,5 тыс.рублей. </t>
    </r>
    <r>
      <rPr>
        <b/>
        <sz val="12"/>
        <color indexed="8"/>
        <rFont val="Times New Roman"/>
        <family val="1"/>
      </rPr>
      <t>В результате бюджетный эффект от данного мероприятия составил в сумме 2764,0 тыс. рублей.</t>
    </r>
  </si>
  <si>
    <t>1.2.5.</t>
  </si>
  <si>
    <t xml:space="preserve">Подготовка  материалов и проведение  проверок по фактам нарушения земельного законодательства </t>
  </si>
  <si>
    <t>Отдел муниципального контроля администрации города Урай</t>
  </si>
  <si>
    <t>в соответствии с требованиями утвержденных административных регламентов</t>
  </si>
  <si>
    <t>Постановление главы города Урай от 06.06.2007 №1304 «О создании комиссии по мобилизации дополнительных доходов в бюджет города Урай»</t>
  </si>
  <si>
    <t xml:space="preserve">увеличение поступлений штрафов от выявленных нарушений земельного законодательства, тыс.рублей           </t>
  </si>
  <si>
    <t xml:space="preserve">     В отчетном периоде 2016 года было подготовлено  114 протоколов, в том числе 26 протоколов направлены в Мировой суд,  78 протоколов  в административную комиссию.  В результате в отчетном периоде оплачено 220,8 тыс. рублей.</t>
  </si>
  <si>
    <t>1.2.6.</t>
  </si>
  <si>
    <t>Реализация материалов контрольных мероприятий по фактам нарушений в финансово-бюджетной сфере и сфере закупок</t>
  </si>
  <si>
    <t xml:space="preserve"> Отдел финансового контроля администрации города Урай</t>
  </si>
  <si>
    <t>До 31 декабря 2016 года</t>
  </si>
  <si>
    <t>Постановление администрации города Урай от 02.02.2016 №194 "О порядке осуществления администрацией города Урай полномочий по внутреннему муниципальному финансовому  контролю и контролю в сфере закупок"</t>
  </si>
  <si>
    <t>увеличение поступлений от установленных нарушений законодательства в финансово-бюджетной сфере и сфере закупок, тыс.рублей</t>
  </si>
  <si>
    <t>не менее 100,0</t>
  </si>
  <si>
    <t xml:space="preserve">     По результатам проверок отделом финансового контроля администрации г.Урай: 1).  поступил  возврат средств прошлых лет,  как возмещение в доход бюджета, за неправомерно использованные средства  в сумме  25,4 тыс.рублей; 2). штрафы по административному наказанию в сфере закупок в сумме 120,0 тыс.рублей.</t>
  </si>
  <si>
    <t>1.2.7.</t>
  </si>
  <si>
    <t xml:space="preserve">Проведение мероприятий, по фактам совершения административных правонарушений
</t>
  </si>
  <si>
    <t xml:space="preserve"> - Отдел по делам несовершеннолетних и защите их прав администрации города Урай;
- Административная комиссия города Урай
</t>
  </si>
  <si>
    <t xml:space="preserve">Кодекс Российской Федерации об административных правонарушениях
</t>
  </si>
  <si>
    <t xml:space="preserve">увеличение поступлений от установленных нарушений законодательства в области административных правонарушений, тыс. рублей
</t>
  </si>
  <si>
    <t>В отчетном периоде 2016 года было подготовленно 53 постановления о назначении административного наказания в виде штрафа. В результате в отчетном периоде оплачено 131,4 тыс.рублей.</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</si>
</sst>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_р_._-;\-* #,##0.0_р_._-;_-* &quot;-&quot;??_р_._-;_-@_-"/>
    <numFmt numFmtId="174" formatCode="#,##0.0"/>
    <numFmt numFmtId="175" formatCode="0.00000000"/>
    <numFmt numFmtId="176" formatCode="0.000000000"/>
    <numFmt numFmtId="177" formatCode="0.0000000000"/>
    <numFmt numFmtId="178" formatCode="0.0000000"/>
    <numFmt numFmtId="179" formatCode="0.000000"/>
    <numFmt numFmtId="180" formatCode="0.00000"/>
    <numFmt numFmtId="181" formatCode="0.00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_-* #,##0.0\ _₽_-;\-* #,##0.0\ _₽_-;_-* &quot;-&quot;?\ _₽_-;_-@_-"/>
  </numFmts>
  <fonts count="56">
    <font>
      <sz val="11"/>
      <color theme="1"/>
      <name val="Calibri"/>
      <family val="2"/>
    </font>
    <font>
      <sz val="11"/>
      <color indexed="18"/>
      <name val="Calibri"/>
      <family val="2"/>
    </font>
    <font>
      <sz val="12"/>
      <color indexed="8"/>
      <name val="Times New Roman"/>
      <family val="1"/>
    </font>
    <font>
      <sz val="12"/>
      <name val="Times New Roman"/>
      <family val="1"/>
    </font>
    <font>
      <b/>
      <sz val="12"/>
      <color indexed="8"/>
      <name val="Times New Roman"/>
      <family val="1"/>
    </font>
    <font>
      <b/>
      <u val="single"/>
      <sz val="12"/>
      <color indexed="8"/>
      <name val="Times New Roman"/>
      <family val="1"/>
    </font>
    <font>
      <u val="single"/>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8"/>
      <name val="Times New Roman"/>
      <family val="1"/>
    </font>
    <font>
      <sz val="14"/>
      <color indexed="8"/>
      <name val="Times New Roman"/>
      <family val="1"/>
    </font>
    <font>
      <b/>
      <sz val="14"/>
      <color indexed="8"/>
      <name val="Times New Roman"/>
      <family val="1"/>
    </font>
    <font>
      <sz val="12"/>
      <color indexed="8"/>
      <name val="Calibri"/>
      <family val="2"/>
    </font>
    <font>
      <b/>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sz val="14"/>
      <color theme="1"/>
      <name val="Times New Roman"/>
      <family val="1"/>
    </font>
    <font>
      <b/>
      <sz val="14"/>
      <color theme="1"/>
      <name val="Times New Roman"/>
      <family val="1"/>
    </font>
    <font>
      <sz val="12"/>
      <color rgb="FF000000"/>
      <name val="Times New Roman"/>
      <family val="1"/>
    </font>
    <font>
      <sz val="12"/>
      <color theme="1"/>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color indexed="63"/>
      </right>
      <top>
        <color indexed="63"/>
      </top>
      <bottom style="thin"/>
    </border>
    <border>
      <left>
        <color indexed="63"/>
      </left>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2">
    <xf numFmtId="0" fontId="0" fillId="0" borderId="0" xfId="0" applyFont="1" applyAlignment="1">
      <alignment/>
    </xf>
    <xf numFmtId="0" fontId="47" fillId="0" borderId="0" xfId="0" applyFont="1" applyAlignment="1">
      <alignment/>
    </xf>
    <xf numFmtId="0" fontId="47" fillId="0" borderId="0" xfId="0" applyFont="1" applyAlignment="1">
      <alignment vertical="center"/>
    </xf>
    <xf numFmtId="174"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top" wrapText="1"/>
    </xf>
    <xf numFmtId="0" fontId="47" fillId="0" borderId="10" xfId="0" applyFont="1" applyBorder="1" applyAlignment="1">
      <alignment vertical="top" wrapText="1"/>
    </xf>
    <xf numFmtId="0" fontId="47" fillId="0" borderId="10" xfId="0" applyFont="1" applyFill="1" applyBorder="1" applyAlignment="1">
      <alignment horizontal="center" vertical="top" wrapText="1"/>
    </xf>
    <xf numFmtId="173" fontId="47" fillId="0" borderId="10" xfId="58" applyNumberFormat="1" applyFont="1" applyBorder="1" applyAlignment="1">
      <alignment horizontal="center" vertical="center" wrapText="1"/>
    </xf>
    <xf numFmtId="0" fontId="47" fillId="0" borderId="10" xfId="0" applyFont="1" applyBorder="1" applyAlignment="1">
      <alignment horizontal="right" vertical="center" wrapText="1"/>
    </xf>
    <xf numFmtId="172" fontId="47" fillId="33"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33" borderId="10" xfId="0" applyFont="1" applyFill="1" applyBorder="1" applyAlignment="1">
      <alignment horizontal="center" vertical="center" wrapText="1"/>
    </xf>
    <xf numFmtId="0" fontId="48" fillId="0" borderId="10" xfId="0" applyFont="1" applyFill="1" applyBorder="1" applyAlignment="1">
      <alignment horizontal="justify" vertical="center" wrapText="1"/>
    </xf>
    <xf numFmtId="0" fontId="48" fillId="0" borderId="10" xfId="0" applyFont="1" applyFill="1" applyBorder="1" applyAlignment="1">
      <alignment horizontal="center" vertical="center" wrapText="1"/>
    </xf>
    <xf numFmtId="174" fontId="48" fillId="0" borderId="10" xfId="0" applyNumberFormat="1" applyFont="1" applyFill="1" applyBorder="1" applyAlignment="1">
      <alignment horizontal="center" vertical="center" wrapText="1"/>
    </xf>
    <xf numFmtId="0" fontId="47" fillId="0" borderId="10" xfId="0" applyFont="1" applyBorder="1" applyAlignment="1">
      <alignment vertical="center"/>
    </xf>
    <xf numFmtId="0" fontId="47" fillId="0" borderId="10" xfId="0" applyFont="1" applyBorder="1" applyAlignment="1">
      <alignment vertical="center" wrapText="1"/>
    </xf>
    <xf numFmtId="172" fontId="48" fillId="33" borderId="10" xfId="0" applyNumberFormat="1" applyFont="1" applyFill="1" applyBorder="1" applyAlignment="1">
      <alignment horizontal="center" vertical="center" wrapText="1"/>
    </xf>
    <xf numFmtId="0" fontId="47" fillId="0" borderId="0" xfId="0" applyFont="1" applyAlignment="1">
      <alignment horizontal="center"/>
    </xf>
    <xf numFmtId="0" fontId="49" fillId="0" borderId="0" xfId="0" applyFont="1" applyAlignment="1">
      <alignment horizontal="left"/>
    </xf>
    <xf numFmtId="0" fontId="48" fillId="33" borderId="10" xfId="0" applyFont="1" applyFill="1" applyBorder="1" applyAlignment="1">
      <alignment horizontal="left" vertical="center" wrapText="1"/>
    </xf>
    <xf numFmtId="0" fontId="50" fillId="0" borderId="0" xfId="0" applyFont="1" applyAlignment="1">
      <alignment/>
    </xf>
    <xf numFmtId="0" fontId="50" fillId="0" borderId="0" xfId="0" applyFont="1" applyAlignment="1">
      <alignment vertical="center"/>
    </xf>
    <xf numFmtId="0" fontId="3" fillId="0" borderId="10" xfId="0" applyFont="1" applyBorder="1" applyAlignment="1">
      <alignment horizontal="center" vertical="center" wrapText="1"/>
    </xf>
    <xf numFmtId="0" fontId="51" fillId="0" borderId="0" xfId="0" applyFont="1" applyAlignment="1">
      <alignment/>
    </xf>
    <xf numFmtId="0" fontId="47" fillId="0" borderId="0" xfId="0" applyFont="1" applyFill="1" applyAlignment="1">
      <alignment/>
    </xf>
    <xf numFmtId="0" fontId="2"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vertical="center"/>
    </xf>
    <xf numFmtId="0" fontId="48" fillId="0" borderId="10" xfId="0" applyFont="1" applyBorder="1" applyAlignment="1">
      <alignment horizontal="center" vertical="center"/>
    </xf>
    <xf numFmtId="174" fontId="48" fillId="0" borderId="10" xfId="0" applyNumberFormat="1" applyFont="1" applyBorder="1" applyAlignment="1">
      <alignment horizontal="center" vertical="center"/>
    </xf>
    <xf numFmtId="171" fontId="47" fillId="0" borderId="10" xfId="58" applyFont="1" applyFill="1" applyBorder="1" applyAlignment="1">
      <alignment horizontal="center" wrapText="1"/>
    </xf>
    <xf numFmtId="0" fontId="48" fillId="0" borderId="10" xfId="0" applyFont="1" applyFill="1" applyBorder="1" applyAlignment="1">
      <alignment horizontal="center" wrapText="1"/>
    </xf>
    <xf numFmtId="0" fontId="47" fillId="0" borderId="0" xfId="0" applyFont="1" applyFill="1" applyAlignment="1">
      <alignment/>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172" fontId="52" fillId="33" borderId="10" xfId="0" applyNumberFormat="1" applyFont="1" applyFill="1" applyBorder="1" applyAlignment="1">
      <alignment horizontal="center" vertical="center" wrapText="1"/>
    </xf>
    <xf numFmtId="174" fontId="52" fillId="33" borderId="10" xfId="0" applyNumberFormat="1" applyFont="1" applyFill="1" applyBorder="1" applyAlignment="1">
      <alignment horizontal="center" vertical="center" wrapText="1"/>
    </xf>
    <xf numFmtId="0" fontId="53" fillId="0" borderId="10" xfId="0" applyFont="1" applyBorder="1" applyAlignment="1">
      <alignment horizontal="center" vertical="top" wrapText="1"/>
    </xf>
    <xf numFmtId="0" fontId="47" fillId="0" borderId="10" xfId="0" applyFont="1" applyBorder="1" applyAlignment="1">
      <alignment horizontal="center" vertical="top" wrapText="1"/>
    </xf>
    <xf numFmtId="0" fontId="50" fillId="0" borderId="10" xfId="0" applyFont="1" applyBorder="1" applyAlignment="1">
      <alignment/>
    </xf>
    <xf numFmtId="0" fontId="51" fillId="0" borderId="10" xfId="0" applyFont="1" applyBorder="1" applyAlignment="1">
      <alignment/>
    </xf>
    <xf numFmtId="0" fontId="47" fillId="0" borderId="10" xfId="0" applyFont="1" applyFill="1" applyBorder="1" applyAlignment="1">
      <alignment horizontal="justify" vertical="center" wrapText="1"/>
    </xf>
    <xf numFmtId="4" fontId="47" fillId="0" borderId="10" xfId="0" applyNumberFormat="1" applyFont="1" applyFill="1" applyBorder="1" applyAlignment="1">
      <alignment horizontal="center" vertical="center" wrapText="1"/>
    </xf>
    <xf numFmtId="0" fontId="47" fillId="0" borderId="10" xfId="0" applyFont="1" applyBorder="1" applyAlignment="1">
      <alignment wrapText="1"/>
    </xf>
    <xf numFmtId="172" fontId="50" fillId="0" borderId="10" xfId="0" applyNumberFormat="1" applyFont="1" applyBorder="1" applyAlignment="1">
      <alignment horizontal="center" vertical="center"/>
    </xf>
    <xf numFmtId="0" fontId="47" fillId="0" borderId="10" xfId="0" applyFont="1" applyBorder="1" applyAlignment="1">
      <alignment/>
    </xf>
    <xf numFmtId="2" fontId="47" fillId="33" borderId="10" xfId="0" applyNumberFormat="1" applyFont="1" applyFill="1" applyBorder="1" applyAlignment="1">
      <alignment horizontal="center" vertical="center" wrapText="1"/>
    </xf>
    <xf numFmtId="2" fontId="48" fillId="33" borderId="10" xfId="0" applyNumberFormat="1" applyFont="1" applyFill="1" applyBorder="1" applyAlignment="1">
      <alignment horizontal="center" vertical="center" wrapText="1"/>
    </xf>
    <xf numFmtId="172" fontId="48" fillId="0" borderId="10" xfId="0" applyNumberFormat="1" applyFont="1" applyBorder="1" applyAlignment="1">
      <alignment horizontal="center" vertical="center"/>
    </xf>
    <xf numFmtId="173" fontId="48" fillId="33" borderId="10" xfId="58" applyNumberFormat="1" applyFont="1" applyFill="1" applyBorder="1" applyAlignment="1">
      <alignment horizontal="center" vertical="center" wrapText="1"/>
    </xf>
    <xf numFmtId="173" fontId="47" fillId="33" borderId="10" xfId="58" applyNumberFormat="1" applyFont="1" applyFill="1" applyBorder="1" applyAlignment="1">
      <alignment horizontal="center" vertical="center" wrapText="1"/>
    </xf>
    <xf numFmtId="173" fontId="47" fillId="0" borderId="10" xfId="58" applyNumberFormat="1" applyFont="1" applyBorder="1" applyAlignment="1">
      <alignment horizontal="center" vertical="center"/>
    </xf>
    <xf numFmtId="173" fontId="2" fillId="0" borderId="10" xfId="58" applyNumberFormat="1" applyFont="1" applyBorder="1" applyAlignment="1">
      <alignment horizontal="center" vertical="center" wrapText="1"/>
    </xf>
    <xf numFmtId="173" fontId="47" fillId="0" borderId="10" xfId="58" applyNumberFormat="1" applyFont="1" applyFill="1" applyBorder="1" applyAlignment="1">
      <alignment horizontal="center" vertical="center" wrapText="1"/>
    </xf>
    <xf numFmtId="0" fontId="47" fillId="0" borderId="0" xfId="0" applyFont="1" applyAlignment="1">
      <alignment horizontal="right"/>
    </xf>
    <xf numFmtId="0" fontId="47" fillId="0" borderId="0" xfId="0" applyFont="1" applyFill="1" applyAlignment="1">
      <alignment horizontal="right"/>
    </xf>
    <xf numFmtId="0" fontId="47" fillId="0" borderId="0" xfId="0" applyFont="1" applyAlignment="1">
      <alignment horizontal="center" vertical="center" wrapText="1"/>
    </xf>
    <xf numFmtId="0" fontId="48" fillId="0" borderId="0" xfId="0" applyFont="1" applyBorder="1" applyAlignment="1">
      <alignment horizontal="center" vertical="center" wrapText="1"/>
    </xf>
    <xf numFmtId="0" fontId="47" fillId="0" borderId="0" xfId="0" applyFont="1" applyBorder="1" applyAlignment="1">
      <alignment/>
    </xf>
    <xf numFmtId="0" fontId="47" fillId="0" borderId="0" xfId="0" applyFont="1" applyBorder="1" applyAlignment="1">
      <alignment horizontal="left" vertical="center" wrapText="1"/>
    </xf>
    <xf numFmtId="0" fontId="47" fillId="0" borderId="0" xfId="0" applyFont="1" applyBorder="1" applyAlignment="1">
      <alignment vertical="center" wrapText="1"/>
    </xf>
    <xf numFmtId="0" fontId="4"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47" fillId="33" borderId="10" xfId="0" applyFont="1" applyFill="1" applyBorder="1" applyAlignment="1">
      <alignment horizontal="center" vertical="center"/>
    </xf>
    <xf numFmtId="188" fontId="48" fillId="0" borderId="10" xfId="0" applyNumberFormat="1" applyFont="1" applyBorder="1" applyAlignment="1">
      <alignment horizontal="center" wrapText="1"/>
    </xf>
    <xf numFmtId="0" fontId="48" fillId="0" borderId="10" xfId="0" applyFont="1" applyBorder="1" applyAlignment="1">
      <alignment horizontal="center" wrapText="1"/>
    </xf>
    <xf numFmtId="0" fontId="54" fillId="0" borderId="13" xfId="0" applyFont="1" applyBorder="1" applyAlignment="1">
      <alignment/>
    </xf>
    <xf numFmtId="0" fontId="48" fillId="0" borderId="10" xfId="0" applyFont="1" applyBorder="1" applyAlignment="1">
      <alignment horizontal="left"/>
    </xf>
    <xf numFmtId="0" fontId="55" fillId="0" borderId="10" xfId="0" applyFont="1" applyBorder="1" applyAlignment="1">
      <alignment horizontal="left"/>
    </xf>
    <xf numFmtId="174" fontId="48" fillId="0" borderId="10" xfId="0" applyNumberFormat="1" applyFont="1" applyFill="1" applyBorder="1" applyAlignment="1">
      <alignment horizontal="center"/>
    </xf>
    <xf numFmtId="174" fontId="48" fillId="0" borderId="10" xfId="0" applyNumberFormat="1" applyFont="1" applyFill="1" applyBorder="1" applyAlignment="1">
      <alignment horizontal="center" vertical="center"/>
    </xf>
    <xf numFmtId="173" fontId="47" fillId="0" borderId="10" xfId="58" applyNumberFormat="1"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174" fontId="3" fillId="0" borderId="10" xfId="0" applyNumberFormat="1" applyFont="1" applyFill="1" applyBorder="1" applyAlignment="1">
      <alignment horizontal="left" vertical="center" wrapText="1"/>
    </xf>
    <xf numFmtId="174" fontId="3" fillId="0" borderId="10" xfId="58" applyNumberFormat="1" applyFont="1" applyFill="1" applyBorder="1" applyAlignment="1">
      <alignment horizontal="center" vertical="center" wrapText="1"/>
    </xf>
    <xf numFmtId="172" fontId="3" fillId="0" borderId="10" xfId="0" applyNumberFormat="1" applyFont="1" applyBorder="1" applyAlignment="1">
      <alignment horizontal="center" vertical="center" wrapText="1"/>
    </xf>
    <xf numFmtId="0" fontId="3" fillId="0" borderId="0" xfId="0" applyFont="1" applyAlignment="1">
      <alignment vertical="center" wrapText="1"/>
    </xf>
    <xf numFmtId="0" fontId="49" fillId="0" borderId="0" xfId="0" applyFont="1" applyAlignment="1">
      <alignment/>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4" fontId="47" fillId="0" borderId="10" xfId="58" applyNumberFormat="1" applyFont="1" applyFill="1" applyBorder="1" applyAlignment="1">
      <alignment horizontal="center" vertical="center" wrapText="1"/>
    </xf>
    <xf numFmtId="174" fontId="47" fillId="0" borderId="10" xfId="58" applyNumberFormat="1" applyFont="1" applyFill="1" applyBorder="1" applyAlignment="1">
      <alignment horizontal="center" vertical="center" wrapText="1"/>
    </xf>
    <xf numFmtId="0" fontId="47" fillId="0" borderId="10" xfId="0" applyFont="1" applyBorder="1" applyAlignment="1">
      <alignment horizontal="center" vertical="center"/>
    </xf>
    <xf numFmtId="174" fontId="47" fillId="0" borderId="10" xfId="0" applyNumberFormat="1" applyFont="1" applyBorder="1" applyAlignment="1">
      <alignment horizontal="center" vertical="center" wrapText="1"/>
    </xf>
    <xf numFmtId="174" fontId="47" fillId="0" borderId="10" xfId="0" applyNumberFormat="1" applyFont="1" applyBorder="1" applyAlignment="1">
      <alignment horizontal="left" vertical="center" wrapText="1"/>
    </xf>
    <xf numFmtId="174" fontId="3" fillId="0" borderId="10" xfId="0" applyNumberFormat="1" applyFont="1" applyBorder="1" applyAlignment="1">
      <alignment horizontal="left" vertical="center" wrapText="1"/>
    </xf>
    <xf numFmtId="0" fontId="3" fillId="0" borderId="13" xfId="0" applyFont="1" applyBorder="1" applyAlignment="1">
      <alignment vertical="center" wrapText="1"/>
    </xf>
    <xf numFmtId="174" fontId="47" fillId="0" borderId="10" xfId="0" applyNumberFormat="1" applyFont="1" applyBorder="1" applyAlignment="1">
      <alignment vertical="center" wrapText="1"/>
    </xf>
    <xf numFmtId="174" fontId="3" fillId="0" borderId="10" xfId="0" applyNumberFormat="1" applyFont="1" applyFill="1" applyBorder="1" applyAlignment="1">
      <alignment vertical="center" wrapText="1"/>
    </xf>
    <xf numFmtId="172" fontId="47"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0" xfId="0" applyFont="1" applyAlignment="1">
      <alignment vertical="center" wrapText="1"/>
    </xf>
    <xf numFmtId="174" fontId="3" fillId="0" borderId="10" xfId="0" applyNumberFormat="1" applyFont="1" applyBorder="1" applyAlignment="1">
      <alignment horizontal="center" vertical="center" wrapText="1"/>
    </xf>
    <xf numFmtId="174" fontId="3" fillId="0" borderId="10" xfId="0" applyNumberFormat="1" applyFont="1" applyBorder="1" applyAlignment="1">
      <alignment vertical="center" wrapText="1"/>
    </xf>
    <xf numFmtId="173" fontId="3" fillId="0" borderId="10" xfId="58" applyNumberFormat="1" applyFont="1" applyBorder="1" applyAlignment="1">
      <alignment horizontal="center" vertical="center"/>
    </xf>
    <xf numFmtId="173" fontId="3" fillId="0" borderId="10" xfId="58" applyNumberFormat="1" applyFont="1" applyBorder="1" applyAlignment="1">
      <alignment horizontal="center" vertical="center" wrapText="1"/>
    </xf>
    <xf numFmtId="0" fontId="3" fillId="0" borderId="10" xfId="0" applyFont="1" applyBorder="1" applyAlignment="1">
      <alignment horizontal="left" vertical="center" wrapText="1" shrinkToFit="1"/>
    </xf>
    <xf numFmtId="174" fontId="47" fillId="33" borderId="10" xfId="0" applyNumberFormat="1" applyFont="1" applyFill="1" applyBorder="1" applyAlignment="1">
      <alignment horizontal="left" vertical="center" wrapText="1"/>
    </xf>
    <xf numFmtId="173" fontId="3" fillId="0" borderId="10" xfId="58" applyNumberFormat="1" applyFont="1" applyFill="1" applyBorder="1" applyAlignment="1">
      <alignment vertical="center" wrapText="1"/>
    </xf>
    <xf numFmtId="172" fontId="47" fillId="0" borderId="10" xfId="0" applyNumberFormat="1" applyFont="1" applyBorder="1" applyAlignment="1">
      <alignment horizontal="center" vertical="center" wrapText="1"/>
    </xf>
    <xf numFmtId="0" fontId="3" fillId="0" borderId="0" xfId="0" applyFont="1" applyAlignment="1">
      <alignment/>
    </xf>
    <xf numFmtId="0" fontId="47" fillId="0" borderId="10" xfId="0" applyFont="1" applyBorder="1" applyAlignment="1">
      <alignment horizontal="center" wrapText="1"/>
    </xf>
    <xf numFmtId="0" fontId="52" fillId="33" borderId="10"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48" fillId="0" borderId="15" xfId="0" applyFont="1" applyBorder="1" applyAlignment="1">
      <alignment horizontal="left" vertical="center" wrapText="1"/>
    </xf>
    <xf numFmtId="0" fontId="48" fillId="0" borderId="16" xfId="0" applyFont="1" applyBorder="1" applyAlignment="1">
      <alignment horizontal="left" vertical="center" wrapText="1"/>
    </xf>
    <xf numFmtId="174" fontId="48" fillId="0" borderId="15" xfId="0" applyNumberFormat="1" applyFont="1" applyBorder="1" applyAlignment="1">
      <alignment horizontal="left" vertical="center" wrapText="1"/>
    </xf>
    <xf numFmtId="174" fontId="48" fillId="0" borderId="16" xfId="0" applyNumberFormat="1" applyFont="1" applyBorder="1" applyAlignment="1">
      <alignment horizontal="left" vertical="center" wrapText="1"/>
    </xf>
    <xf numFmtId="0" fontId="54" fillId="0" borderId="16" xfId="0" applyFont="1" applyBorder="1" applyAlignment="1">
      <alignment horizontal="left" vertical="center" wrapText="1"/>
    </xf>
    <xf numFmtId="0" fontId="54"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47" fillId="0" borderId="0" xfId="0" applyFont="1" applyBorder="1" applyAlignment="1">
      <alignment horizontal="left" vertical="center" wrapText="1"/>
    </xf>
    <xf numFmtId="0" fontId="48" fillId="0" borderId="15" xfId="0" applyFont="1" applyBorder="1" applyAlignment="1">
      <alignment horizontal="center" wrapText="1"/>
    </xf>
    <xf numFmtId="0" fontId="48" fillId="0" borderId="16" xfId="0" applyFont="1" applyBorder="1" applyAlignment="1">
      <alignment horizontal="center" wrapText="1"/>
    </xf>
    <xf numFmtId="0" fontId="48" fillId="0" borderId="13" xfId="0" applyFont="1" applyBorder="1" applyAlignment="1">
      <alignment horizontal="center" wrapText="1"/>
    </xf>
    <xf numFmtId="0" fontId="48" fillId="0" borderId="15" xfId="0" applyFont="1" applyBorder="1" applyAlignment="1">
      <alignment horizontal="left" wrapText="1"/>
    </xf>
    <xf numFmtId="0" fontId="48" fillId="0" borderId="16" xfId="0" applyFont="1" applyBorder="1" applyAlignment="1">
      <alignment horizontal="left" wrapText="1"/>
    </xf>
    <xf numFmtId="0" fontId="48" fillId="0" borderId="13" xfId="0" applyFont="1" applyBorder="1" applyAlignment="1">
      <alignment horizontal="left" wrapText="1"/>
    </xf>
    <xf numFmtId="0" fontId="54" fillId="0" borderId="16" xfId="0" applyFont="1" applyBorder="1" applyAlignment="1">
      <alignment/>
    </xf>
    <xf numFmtId="0" fontId="48" fillId="0" borderId="0" xfId="0" applyFont="1" applyAlignment="1">
      <alignment horizontal="center"/>
    </xf>
    <xf numFmtId="0" fontId="47" fillId="0" borderId="0" xfId="0" applyFont="1" applyAlignment="1">
      <alignment horizontal="right"/>
    </xf>
    <xf numFmtId="0" fontId="3" fillId="0" borderId="0" xfId="0" applyFont="1" applyFill="1" applyAlignment="1">
      <alignment horizontal="center" vertical="top" wrapText="1"/>
    </xf>
    <xf numFmtId="0" fontId="4" fillId="0" borderId="0" xfId="0" applyFont="1" applyBorder="1" applyAlignment="1">
      <alignment horizontal="center" vertical="center" wrapText="1"/>
    </xf>
    <xf numFmtId="0" fontId="48"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
  <sheetViews>
    <sheetView zoomScale="75" zoomScaleNormal="75" zoomScalePageLayoutView="0" workbookViewId="0" topLeftCell="A1">
      <selection activeCell="H10" sqref="H10"/>
    </sheetView>
  </sheetViews>
  <sheetFormatPr defaultColWidth="9.140625" defaultRowHeight="15"/>
  <cols>
    <col min="1" max="1" width="8.8515625" style="1" customWidth="1"/>
    <col min="2" max="2" width="46.7109375" style="1" customWidth="1"/>
    <col min="3" max="3" width="31.28125" style="22" customWidth="1"/>
    <col min="4" max="4" width="20.8515625" style="1" customWidth="1"/>
    <col min="5" max="5" width="38.00390625" style="23" customWidth="1"/>
    <col min="6" max="6" width="26.140625" style="1" customWidth="1"/>
    <col min="7" max="7" width="13.57421875" style="38" customWidth="1"/>
    <col min="8" max="8" width="20.8515625" style="29" customWidth="1"/>
    <col min="9" max="9" width="15.57421875" style="1" customWidth="1"/>
    <col min="10" max="10" width="15.00390625" style="62" customWidth="1"/>
    <col min="11" max="11" width="115.421875" style="1" customWidth="1"/>
    <col min="12" max="13" width="9.140625" style="1" customWidth="1"/>
    <col min="14" max="16384" width="9.140625" style="1" customWidth="1"/>
  </cols>
  <sheetData>
    <row r="1" spans="1:11" ht="18.75" customHeight="1">
      <c r="A1" s="127"/>
      <c r="B1" s="127"/>
      <c r="D1" s="128"/>
      <c r="E1" s="128"/>
      <c r="F1" s="128"/>
      <c r="G1" s="128"/>
      <c r="H1" s="128"/>
      <c r="J1" s="129" t="s">
        <v>66</v>
      </c>
      <c r="K1" s="129"/>
    </row>
    <row r="2" spans="8:11" ht="18.75" customHeight="1">
      <c r="H2" s="60"/>
      <c r="J2" s="129" t="s">
        <v>67</v>
      </c>
      <c r="K2" s="129"/>
    </row>
    <row r="3" spans="7:8" ht="13.5" customHeight="1">
      <c r="G3" s="61"/>
      <c r="H3" s="61"/>
    </row>
    <row r="4" spans="1:11" ht="28.5" customHeight="1">
      <c r="A4" s="130" t="s">
        <v>68</v>
      </c>
      <c r="B4" s="130"/>
      <c r="C4" s="130"/>
      <c r="D4" s="130"/>
      <c r="E4" s="130"/>
      <c r="F4" s="130"/>
      <c r="G4" s="130"/>
      <c r="H4" s="130"/>
      <c r="I4" s="130"/>
      <c r="J4" s="130"/>
      <c r="K4" s="130"/>
    </row>
    <row r="5" spans="1:16" ht="24" customHeight="1">
      <c r="A5" s="131" t="s">
        <v>69</v>
      </c>
      <c r="B5" s="131"/>
      <c r="C5" s="131"/>
      <c r="D5" s="131"/>
      <c r="E5" s="131"/>
      <c r="F5" s="131"/>
      <c r="G5" s="131"/>
      <c r="H5" s="63"/>
      <c r="I5" s="63"/>
      <c r="J5" s="63"/>
      <c r="K5" s="63"/>
      <c r="L5" s="63"/>
      <c r="M5" s="63"/>
      <c r="N5" s="64"/>
      <c r="O5" s="64"/>
      <c r="P5" s="64"/>
    </row>
    <row r="6" spans="1:4" s="65" customFormat="1" ht="18" customHeight="1">
      <c r="A6" s="117" t="s">
        <v>70</v>
      </c>
      <c r="B6" s="118"/>
      <c r="C6" s="118"/>
      <c r="D6" s="118"/>
    </row>
    <row r="7" spans="1:16" ht="19.5" customHeight="1">
      <c r="A7" s="117" t="s">
        <v>71</v>
      </c>
      <c r="B7" s="119"/>
      <c r="C7" s="119"/>
      <c r="D7" s="63"/>
      <c r="E7" s="63"/>
      <c r="F7" s="63"/>
      <c r="G7" s="63"/>
      <c r="H7" s="63"/>
      <c r="I7" s="63"/>
      <c r="J7" s="63"/>
      <c r="K7" s="63"/>
      <c r="L7" s="63"/>
      <c r="M7" s="63"/>
      <c r="N7" s="64"/>
      <c r="O7" s="64"/>
      <c r="P7" s="64"/>
    </row>
    <row r="8" spans="1:16" ht="22.5" customHeight="1">
      <c r="A8" s="117" t="s">
        <v>72</v>
      </c>
      <c r="B8" s="117"/>
      <c r="C8" s="117"/>
      <c r="D8" s="117"/>
      <c r="E8" s="117"/>
      <c r="F8" s="117"/>
      <c r="G8" s="117"/>
      <c r="H8" s="117"/>
      <c r="I8" s="117"/>
      <c r="J8" s="117"/>
      <c r="K8" s="117"/>
      <c r="L8" s="66"/>
      <c r="M8" s="66"/>
      <c r="N8" s="66"/>
      <c r="O8" s="66"/>
      <c r="P8" s="66"/>
    </row>
    <row r="9" spans="1:8" ht="12" customHeight="1">
      <c r="A9" s="67"/>
      <c r="B9" s="68"/>
      <c r="C9" s="68"/>
      <c r="D9" s="68"/>
      <c r="E9" s="68"/>
      <c r="F9" s="68"/>
      <c r="G9" s="68"/>
      <c r="H9" s="68"/>
    </row>
    <row r="10" spans="1:11" s="2" customFormat="1" ht="104.25" customHeight="1">
      <c r="A10" s="12" t="s">
        <v>42</v>
      </c>
      <c r="B10" s="12" t="s">
        <v>0</v>
      </c>
      <c r="C10" s="12" t="s">
        <v>1</v>
      </c>
      <c r="D10" s="12" t="s">
        <v>50</v>
      </c>
      <c r="E10" s="27" t="s">
        <v>23</v>
      </c>
      <c r="F10" s="10" t="s">
        <v>2</v>
      </c>
      <c r="G10" s="36" t="s">
        <v>43</v>
      </c>
      <c r="H10" s="30" t="s">
        <v>24</v>
      </c>
      <c r="I10" s="15" t="s">
        <v>73</v>
      </c>
      <c r="J10" s="15" t="s">
        <v>58</v>
      </c>
      <c r="K10" s="69" t="s">
        <v>74</v>
      </c>
    </row>
    <row r="11" spans="1:11" ht="25.5" customHeight="1">
      <c r="A11" s="120" t="s">
        <v>75</v>
      </c>
      <c r="B11" s="121"/>
      <c r="C11" s="121"/>
      <c r="D11" s="121"/>
      <c r="E11" s="121"/>
      <c r="F11" s="121"/>
      <c r="G11" s="121"/>
      <c r="H11" s="121"/>
      <c r="I11" s="121"/>
      <c r="J11" s="121"/>
      <c r="K11" s="122"/>
    </row>
    <row r="12" spans="1:11" ht="22.5" customHeight="1">
      <c r="A12" s="123" t="s">
        <v>76</v>
      </c>
      <c r="B12" s="124"/>
      <c r="C12" s="124"/>
      <c r="D12" s="124"/>
      <c r="E12" s="124"/>
      <c r="F12" s="124"/>
      <c r="G12" s="125"/>
      <c r="H12" s="70">
        <v>1</v>
      </c>
      <c r="I12" s="70">
        <f>I13/H13</f>
        <v>0.46832359297671255</v>
      </c>
      <c r="J12" s="71"/>
      <c r="K12" s="71"/>
    </row>
    <row r="13" spans="1:11" ht="24" customHeight="1">
      <c r="A13" s="111" t="s">
        <v>77</v>
      </c>
      <c r="B13" s="126"/>
      <c r="C13" s="72"/>
      <c r="D13" s="73"/>
      <c r="E13" s="74"/>
      <c r="F13" s="73"/>
      <c r="G13" s="75"/>
      <c r="H13" s="76">
        <f>H15+H16+H18+H20+H21+H22+H23+H24+H25+H26</f>
        <v>15639.400000000001</v>
      </c>
      <c r="I13" s="76">
        <f>I15+I16+I17+I18+I20+I21+I22+I23+I24+I25+I26</f>
        <v>7324.299999999999</v>
      </c>
      <c r="J13" s="12"/>
      <c r="K13" s="51"/>
    </row>
    <row r="14" spans="1:11" s="2" customFormat="1" ht="27" customHeight="1">
      <c r="A14" s="111" t="s">
        <v>78</v>
      </c>
      <c r="B14" s="112"/>
      <c r="C14" s="112"/>
      <c r="D14" s="112"/>
      <c r="E14" s="112"/>
      <c r="F14" s="112"/>
      <c r="G14" s="112"/>
      <c r="H14" s="77">
        <f>H15+H16+H18</f>
        <v>4700</v>
      </c>
      <c r="I14" s="77">
        <f>I15+I16+I18</f>
        <v>1095.4</v>
      </c>
      <c r="J14" s="12"/>
      <c r="K14" s="19"/>
    </row>
    <row r="15" spans="1:12" s="84" customFormat="1" ht="218.25" customHeight="1">
      <c r="A15" s="27" t="s">
        <v>79</v>
      </c>
      <c r="B15" s="78" t="s">
        <v>80</v>
      </c>
      <c r="C15" s="79" t="s">
        <v>81</v>
      </c>
      <c r="D15" s="27" t="s">
        <v>82</v>
      </c>
      <c r="E15" s="79" t="s">
        <v>83</v>
      </c>
      <c r="F15" s="80" t="s">
        <v>84</v>
      </c>
      <c r="G15" s="81" t="s">
        <v>85</v>
      </c>
      <c r="H15" s="81">
        <v>500</v>
      </c>
      <c r="I15" s="82">
        <v>330</v>
      </c>
      <c r="J15" s="82">
        <f>330/124118.5*100</f>
        <v>0.2658749501484468</v>
      </c>
      <c r="K15" s="78" t="s">
        <v>86</v>
      </c>
      <c r="L15" s="83"/>
    </row>
    <row r="16" spans="1:11" ht="387.75" customHeight="1">
      <c r="A16" s="12" t="s">
        <v>87</v>
      </c>
      <c r="B16" s="85" t="s">
        <v>88</v>
      </c>
      <c r="C16" s="12" t="s">
        <v>89</v>
      </c>
      <c r="D16" s="12" t="s">
        <v>82</v>
      </c>
      <c r="E16" s="79" t="s">
        <v>90</v>
      </c>
      <c r="F16" s="86" t="s">
        <v>91</v>
      </c>
      <c r="G16" s="87" t="s">
        <v>92</v>
      </c>
      <c r="H16" s="88">
        <v>0</v>
      </c>
      <c r="I16" s="27">
        <v>0</v>
      </c>
      <c r="J16" s="27">
        <v>0</v>
      </c>
      <c r="K16" s="79" t="s">
        <v>93</v>
      </c>
    </row>
    <row r="17" spans="1:11" ht="284.25" customHeight="1">
      <c r="A17" s="12" t="s">
        <v>94</v>
      </c>
      <c r="B17" s="79" t="s">
        <v>95</v>
      </c>
      <c r="C17" s="85" t="s">
        <v>96</v>
      </c>
      <c r="D17" s="12" t="s">
        <v>97</v>
      </c>
      <c r="E17" s="79" t="s">
        <v>98</v>
      </c>
      <c r="F17" s="86" t="s">
        <v>99</v>
      </c>
      <c r="G17" s="87" t="s">
        <v>92</v>
      </c>
      <c r="H17" s="88">
        <v>0</v>
      </c>
      <c r="I17" s="89">
        <v>0</v>
      </c>
      <c r="J17" s="12">
        <v>0</v>
      </c>
      <c r="K17" s="85" t="s">
        <v>100</v>
      </c>
    </row>
    <row r="18" spans="1:13" ht="409.5" customHeight="1">
      <c r="A18" s="90" t="s">
        <v>101</v>
      </c>
      <c r="B18" s="91" t="s">
        <v>102</v>
      </c>
      <c r="C18" s="91" t="s">
        <v>103</v>
      </c>
      <c r="D18" s="90" t="s">
        <v>82</v>
      </c>
      <c r="E18" s="92" t="s">
        <v>104</v>
      </c>
      <c r="F18" s="80" t="s">
        <v>105</v>
      </c>
      <c r="G18" s="88">
        <f>H18*100/18993.5</f>
        <v>22.112828072761733</v>
      </c>
      <c r="H18" s="88">
        <v>4200</v>
      </c>
      <c r="I18" s="82">
        <v>765.4</v>
      </c>
      <c r="J18" s="82">
        <f>I18/18640.2*100</f>
        <v>4.106179118249804</v>
      </c>
      <c r="K18" s="93" t="s">
        <v>106</v>
      </c>
      <c r="L18" s="66"/>
      <c r="M18" s="66"/>
    </row>
    <row r="19" spans="1:11" ht="42.75" customHeight="1">
      <c r="A19" s="113" t="s">
        <v>107</v>
      </c>
      <c r="B19" s="114"/>
      <c r="C19" s="114"/>
      <c r="D19" s="114"/>
      <c r="E19" s="115"/>
      <c r="F19" s="115"/>
      <c r="G19" s="115"/>
      <c r="H19" s="116"/>
      <c r="I19" s="51"/>
      <c r="J19" s="12"/>
      <c r="K19" s="51"/>
    </row>
    <row r="20" spans="1:13" ht="208.5" customHeight="1">
      <c r="A20" s="90" t="s">
        <v>108</v>
      </c>
      <c r="B20" s="94" t="s">
        <v>109</v>
      </c>
      <c r="C20" s="91" t="s">
        <v>110</v>
      </c>
      <c r="D20" s="90" t="s">
        <v>111</v>
      </c>
      <c r="E20" s="92" t="s">
        <v>112</v>
      </c>
      <c r="F20" s="95" t="s">
        <v>113</v>
      </c>
      <c r="G20" s="81">
        <f>H20/64356.8*100</f>
        <v>6.995531163762027</v>
      </c>
      <c r="H20" s="81">
        <v>4502.1</v>
      </c>
      <c r="I20" s="59">
        <v>895</v>
      </c>
      <c r="J20" s="96">
        <f>I20/64356.8*100</f>
        <v>1.390684434278895</v>
      </c>
      <c r="K20" s="97" t="s">
        <v>114</v>
      </c>
      <c r="L20" s="98"/>
      <c r="M20" s="98"/>
    </row>
    <row r="21" spans="1:11" ht="316.5" customHeight="1">
      <c r="A21" s="99" t="s">
        <v>115</v>
      </c>
      <c r="B21" s="100" t="s">
        <v>116</v>
      </c>
      <c r="C21" s="91" t="s">
        <v>117</v>
      </c>
      <c r="D21" s="90" t="s">
        <v>118</v>
      </c>
      <c r="E21" s="92" t="s">
        <v>119</v>
      </c>
      <c r="F21" s="94" t="s">
        <v>120</v>
      </c>
      <c r="G21" s="81">
        <v>850</v>
      </c>
      <c r="H21" s="81">
        <v>850</v>
      </c>
      <c r="I21" s="101">
        <f>2386.5-435.4</f>
        <v>1951.1</v>
      </c>
      <c r="J21" s="102">
        <f>2386.5-435.4</f>
        <v>1951.1</v>
      </c>
      <c r="K21" s="103" t="s">
        <v>121</v>
      </c>
    </row>
    <row r="22" spans="1:11" ht="338.25" customHeight="1">
      <c r="A22" s="90" t="s">
        <v>122</v>
      </c>
      <c r="B22" s="94" t="s">
        <v>123</v>
      </c>
      <c r="C22" s="91" t="s">
        <v>117</v>
      </c>
      <c r="D22" s="90" t="s">
        <v>118</v>
      </c>
      <c r="E22" s="92" t="s">
        <v>124</v>
      </c>
      <c r="F22" s="100" t="s">
        <v>125</v>
      </c>
      <c r="G22" s="88">
        <f>586.5+1800</f>
        <v>2386.5</v>
      </c>
      <c r="H22" s="88">
        <f>586.5+1800</f>
        <v>2386.5</v>
      </c>
      <c r="I22" s="27">
        <v>121.2</v>
      </c>
      <c r="J22" s="27">
        <v>121.2</v>
      </c>
      <c r="K22" s="79" t="s">
        <v>126</v>
      </c>
    </row>
    <row r="23" spans="1:11" ht="144" customHeight="1">
      <c r="A23" s="90" t="s">
        <v>127</v>
      </c>
      <c r="B23" s="94" t="s">
        <v>128</v>
      </c>
      <c r="C23" s="91" t="s">
        <v>110</v>
      </c>
      <c r="D23" s="90" t="s">
        <v>118</v>
      </c>
      <c r="E23" s="104" t="s">
        <v>129</v>
      </c>
      <c r="F23" s="5" t="s">
        <v>130</v>
      </c>
      <c r="G23" s="105">
        <v>1.6</v>
      </c>
      <c r="H23" s="88">
        <v>2850.8</v>
      </c>
      <c r="I23" s="7">
        <v>2764</v>
      </c>
      <c r="J23" s="106">
        <f>I23/178998*100</f>
        <v>1.5441513312997912</v>
      </c>
      <c r="K23" s="85" t="s">
        <v>131</v>
      </c>
    </row>
    <row r="24" spans="1:11" s="107" customFormat="1" ht="101.25" customHeight="1">
      <c r="A24" s="99" t="s">
        <v>132</v>
      </c>
      <c r="B24" s="92" t="s">
        <v>133</v>
      </c>
      <c r="C24" s="92" t="s">
        <v>134</v>
      </c>
      <c r="D24" s="99" t="s">
        <v>135</v>
      </c>
      <c r="E24" s="92" t="s">
        <v>136</v>
      </c>
      <c r="F24" s="100" t="s">
        <v>137</v>
      </c>
      <c r="G24" s="81">
        <v>150</v>
      </c>
      <c r="H24" s="81">
        <v>150</v>
      </c>
      <c r="I24" s="27">
        <v>220.8</v>
      </c>
      <c r="J24" s="27">
        <v>220.8</v>
      </c>
      <c r="K24" s="79" t="s">
        <v>138</v>
      </c>
    </row>
    <row r="25" spans="1:11" s="107" customFormat="1" ht="132" customHeight="1">
      <c r="A25" s="99" t="s">
        <v>139</v>
      </c>
      <c r="B25" s="92" t="s">
        <v>140</v>
      </c>
      <c r="C25" s="92" t="s">
        <v>141</v>
      </c>
      <c r="D25" s="99" t="s">
        <v>142</v>
      </c>
      <c r="E25" s="92" t="s">
        <v>143</v>
      </c>
      <c r="F25" s="100" t="s">
        <v>144</v>
      </c>
      <c r="G25" s="81" t="s">
        <v>145</v>
      </c>
      <c r="H25" s="81">
        <v>100</v>
      </c>
      <c r="I25" s="27">
        <v>145.4</v>
      </c>
      <c r="J25" s="27">
        <v>145.4</v>
      </c>
      <c r="K25" s="79" t="s">
        <v>146</v>
      </c>
    </row>
    <row r="26" spans="1:11" ht="153" customHeight="1">
      <c r="A26" s="89" t="s">
        <v>147</v>
      </c>
      <c r="B26" s="20" t="s">
        <v>148</v>
      </c>
      <c r="C26" s="108" t="s">
        <v>149</v>
      </c>
      <c r="D26" s="99" t="s">
        <v>142</v>
      </c>
      <c r="E26" s="79" t="s">
        <v>150</v>
      </c>
      <c r="F26" s="49" t="s">
        <v>151</v>
      </c>
      <c r="G26" s="81" t="s">
        <v>145</v>
      </c>
      <c r="H26" s="81">
        <v>100</v>
      </c>
      <c r="I26" s="89">
        <v>131.4</v>
      </c>
      <c r="J26" s="12">
        <v>131.4</v>
      </c>
      <c r="K26" s="97" t="s">
        <v>152</v>
      </c>
    </row>
  </sheetData>
  <sheetProtection/>
  <mergeCells count="14">
    <mergeCell ref="A1:B1"/>
    <mergeCell ref="D1:H1"/>
    <mergeCell ref="J1:K1"/>
    <mergeCell ref="J2:K2"/>
    <mergeCell ref="A4:K4"/>
    <mergeCell ref="A5:G5"/>
    <mergeCell ref="A14:G14"/>
    <mergeCell ref="A19:H19"/>
    <mergeCell ref="A6:D6"/>
    <mergeCell ref="A7:C7"/>
    <mergeCell ref="A8:K8"/>
    <mergeCell ref="A11:K11"/>
    <mergeCell ref="A12:G12"/>
    <mergeCell ref="A13:B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4"/>
  <sheetViews>
    <sheetView tabSelected="1" view="pageBreakPreview" zoomScale="60" zoomScaleNormal="80" zoomScalePageLayoutView="0" workbookViewId="0" topLeftCell="A1">
      <pane xSplit="2" ySplit="1" topLeftCell="C14" activePane="bottomRight" state="frozen"/>
      <selection pane="topLeft" activeCell="A1" sqref="A1"/>
      <selection pane="topRight" activeCell="D1" sqref="D1"/>
      <selection pane="bottomLeft" activeCell="A10" sqref="A10"/>
      <selection pane="bottomRight" activeCell="G6" sqref="G6:H6"/>
    </sheetView>
  </sheetViews>
  <sheetFormatPr defaultColWidth="9.140625" defaultRowHeight="15"/>
  <cols>
    <col min="1" max="1" width="8.8515625" style="1" customWidth="1"/>
    <col min="2" max="2" width="46.7109375" style="1" customWidth="1"/>
    <col min="3" max="3" width="31.28125" style="22" customWidth="1"/>
    <col min="4" max="4" width="20.8515625" style="1" customWidth="1"/>
    <col min="5" max="5" width="38.00390625" style="23" customWidth="1"/>
    <col min="6" max="6" width="26.140625" style="1" customWidth="1"/>
    <col min="7" max="7" width="13.57421875" style="38" customWidth="1"/>
    <col min="8" max="8" width="20.8515625" style="29" customWidth="1"/>
    <col min="9" max="9" width="21.00390625" style="25" customWidth="1"/>
    <col min="10" max="10" width="16.57421875" style="25" customWidth="1"/>
    <col min="11" max="11" width="62.7109375" style="25" customWidth="1"/>
    <col min="12" max="14" width="9.140625" style="25" customWidth="1"/>
    <col min="15" max="16384" width="9.140625" style="1" customWidth="1"/>
  </cols>
  <sheetData>
    <row r="1" spans="1:14" s="2" customFormat="1" ht="104.25" customHeight="1">
      <c r="A1" s="12" t="s">
        <v>42</v>
      </c>
      <c r="B1" s="12" t="s">
        <v>0</v>
      </c>
      <c r="C1" s="12" t="s">
        <v>1</v>
      </c>
      <c r="D1" s="12" t="s">
        <v>50</v>
      </c>
      <c r="E1" s="27" t="s">
        <v>23</v>
      </c>
      <c r="F1" s="10" t="s">
        <v>2</v>
      </c>
      <c r="G1" s="36" t="s">
        <v>43</v>
      </c>
      <c r="H1" s="30" t="s">
        <v>24</v>
      </c>
      <c r="I1" s="43" t="s">
        <v>57</v>
      </c>
      <c r="J1" s="43" t="s">
        <v>58</v>
      </c>
      <c r="K1" s="44" t="s">
        <v>52</v>
      </c>
      <c r="L1" s="26"/>
      <c r="M1" s="26"/>
      <c r="N1" s="26"/>
    </row>
    <row r="2" spans="1:11" ht="40.5" customHeight="1">
      <c r="A2" s="109" t="s">
        <v>3</v>
      </c>
      <c r="B2" s="109"/>
      <c r="C2" s="109"/>
      <c r="D2" s="109"/>
      <c r="E2" s="109"/>
      <c r="F2" s="109"/>
      <c r="G2" s="109"/>
      <c r="H2" s="109"/>
      <c r="I2" s="54">
        <f>I3/H3*100</f>
        <v>74.98428750999886</v>
      </c>
      <c r="J2" s="45"/>
      <c r="K2" s="45"/>
    </row>
    <row r="3" spans="1:11" s="28" customFormat="1" ht="32.25" customHeight="1">
      <c r="A3" s="109" t="s">
        <v>4</v>
      </c>
      <c r="B3" s="109"/>
      <c r="C3" s="109"/>
      <c r="D3" s="109"/>
      <c r="E3" s="39"/>
      <c r="F3" s="40"/>
      <c r="G3" s="41"/>
      <c r="H3" s="42">
        <f>H4+H9</f>
        <v>14001.6</v>
      </c>
      <c r="I3" s="42">
        <f>I4+I9</f>
        <v>10499</v>
      </c>
      <c r="J3" s="46"/>
      <c r="K3" s="46"/>
    </row>
    <row r="4" spans="1:11" ht="125.25" customHeight="1">
      <c r="A4" s="24" t="s">
        <v>5</v>
      </c>
      <c r="B4" s="24" t="s">
        <v>34</v>
      </c>
      <c r="C4" s="31" t="s">
        <v>28</v>
      </c>
      <c r="D4" s="13" t="s">
        <v>25</v>
      </c>
      <c r="E4" s="32" t="s">
        <v>27</v>
      </c>
      <c r="F4" s="13" t="s">
        <v>9</v>
      </c>
      <c r="G4" s="21">
        <f>H4/1296312.7*100</f>
        <v>0.8575168630223248</v>
      </c>
      <c r="H4" s="55">
        <f>H5+H6+H7</f>
        <v>11116.1</v>
      </c>
      <c r="I4" s="55">
        <f>I5+I6+I7</f>
        <v>8662.1</v>
      </c>
      <c r="J4" s="53">
        <f>I4/1296312.7*100</f>
        <v>0.6682106871281907</v>
      </c>
      <c r="K4" s="45"/>
    </row>
    <row r="5" spans="1:11" ht="167.25" customHeight="1">
      <c r="A5" s="14" t="s">
        <v>31</v>
      </c>
      <c r="B5" s="14" t="s">
        <v>65</v>
      </c>
      <c r="C5" s="12" t="s">
        <v>28</v>
      </c>
      <c r="D5" s="15" t="s">
        <v>25</v>
      </c>
      <c r="E5" s="20" t="s">
        <v>27</v>
      </c>
      <c r="F5" s="15" t="s">
        <v>9</v>
      </c>
      <c r="G5" s="9">
        <f>H5/1296312.7*100</f>
        <v>0.47497027530471625</v>
      </c>
      <c r="H5" s="56">
        <f>3371.1+2786</f>
        <v>6157.1</v>
      </c>
      <c r="I5" s="57">
        <f>3394.9+4417.6</f>
        <v>7812.5</v>
      </c>
      <c r="J5" s="52">
        <f>I5/1304706*100</f>
        <v>0.5987939045271502</v>
      </c>
      <c r="K5" s="49" t="s">
        <v>64</v>
      </c>
    </row>
    <row r="6" spans="1:11" ht="156.75" customHeight="1">
      <c r="A6" s="19" t="s">
        <v>32</v>
      </c>
      <c r="B6" s="20" t="s">
        <v>35</v>
      </c>
      <c r="C6" s="12" t="s">
        <v>30</v>
      </c>
      <c r="D6" s="12" t="s">
        <v>25</v>
      </c>
      <c r="E6" s="20" t="s">
        <v>27</v>
      </c>
      <c r="F6" s="20" t="s">
        <v>26</v>
      </c>
      <c r="G6" s="9">
        <f>H6/1296312.7*100</f>
        <v>0.2156115573040363</v>
      </c>
      <c r="H6" s="58">
        <f>2795</f>
        <v>2795</v>
      </c>
      <c r="I6" s="57">
        <f>239+610.6</f>
        <v>849.6</v>
      </c>
      <c r="J6" s="52">
        <f>I6/1304706*100</f>
        <v>0.06511811856464216</v>
      </c>
      <c r="K6" s="49" t="s">
        <v>61</v>
      </c>
    </row>
    <row r="7" spans="1:11" ht="108" customHeight="1">
      <c r="A7" s="19" t="s">
        <v>33</v>
      </c>
      <c r="B7" s="20" t="s">
        <v>44</v>
      </c>
      <c r="C7" s="12" t="s">
        <v>37</v>
      </c>
      <c r="D7" s="12" t="s">
        <v>38</v>
      </c>
      <c r="E7" s="12" t="s">
        <v>39</v>
      </c>
      <c r="F7" s="20" t="s">
        <v>49</v>
      </c>
      <c r="G7" s="10">
        <v>1</v>
      </c>
      <c r="H7" s="59">
        <v>2164</v>
      </c>
      <c r="I7" s="50">
        <v>0</v>
      </c>
      <c r="J7" s="50">
        <v>0</v>
      </c>
      <c r="K7" s="51" t="s">
        <v>56</v>
      </c>
    </row>
    <row r="8" spans="1:11" ht="195" customHeight="1">
      <c r="A8" s="19" t="s">
        <v>36</v>
      </c>
      <c r="B8" s="20" t="s">
        <v>45</v>
      </c>
      <c r="C8" s="12" t="s">
        <v>40</v>
      </c>
      <c r="D8" s="12" t="s">
        <v>46</v>
      </c>
      <c r="E8" s="11" t="s">
        <v>53</v>
      </c>
      <c r="F8" s="20" t="s">
        <v>41</v>
      </c>
      <c r="G8" s="10">
        <v>3540</v>
      </c>
      <c r="H8" s="10" t="s">
        <v>47</v>
      </c>
      <c r="I8" s="50">
        <v>0</v>
      </c>
      <c r="J8" s="50">
        <v>0</v>
      </c>
      <c r="K8" s="49" t="s">
        <v>55</v>
      </c>
    </row>
    <row r="9" spans="1:11" ht="253.5" customHeight="1">
      <c r="A9" s="33" t="s">
        <v>29</v>
      </c>
      <c r="B9" s="32" t="s">
        <v>6</v>
      </c>
      <c r="C9" s="31" t="s">
        <v>7</v>
      </c>
      <c r="D9" s="34" t="s">
        <v>25</v>
      </c>
      <c r="E9" s="12" t="s">
        <v>54</v>
      </c>
      <c r="F9" s="32" t="s">
        <v>8</v>
      </c>
      <c r="G9" s="35">
        <f>H9</f>
        <v>2885.5</v>
      </c>
      <c r="H9" s="35">
        <f>380.6+2504.9</f>
        <v>2885.5</v>
      </c>
      <c r="I9" s="35">
        <f>416.1+1420.8</f>
        <v>1836.9</v>
      </c>
      <c r="J9" s="35">
        <f>I9</f>
        <v>1836.9</v>
      </c>
      <c r="K9" s="49" t="s">
        <v>62</v>
      </c>
    </row>
    <row r="10" spans="1:11" ht="32.25" customHeight="1">
      <c r="A10" s="109" t="s">
        <v>10</v>
      </c>
      <c r="B10" s="109"/>
      <c r="C10" s="109"/>
      <c r="D10" s="109"/>
      <c r="E10" s="109"/>
      <c r="F10" s="109"/>
      <c r="G10" s="109"/>
      <c r="H10" s="110"/>
      <c r="I10" s="45"/>
      <c r="J10" s="45"/>
      <c r="K10" s="45"/>
    </row>
    <row r="11" spans="1:11" ht="30.75" customHeight="1">
      <c r="A11" s="10"/>
      <c r="B11" s="16" t="s">
        <v>11</v>
      </c>
      <c r="C11" s="17"/>
      <c r="D11" s="17"/>
      <c r="E11" s="17"/>
      <c r="F11" s="17"/>
      <c r="G11" s="37"/>
      <c r="H11" s="18">
        <f>SUM(H12:H14)</f>
        <v>0</v>
      </c>
      <c r="I11" s="35">
        <f>I12+I13+I14</f>
        <v>4673.6</v>
      </c>
      <c r="J11" s="51"/>
      <c r="K11" s="45"/>
    </row>
    <row r="12" spans="1:11" ht="132.75" customHeight="1">
      <c r="A12" s="4" t="s">
        <v>12</v>
      </c>
      <c r="B12" s="5" t="s">
        <v>13</v>
      </c>
      <c r="C12" s="5" t="s">
        <v>17</v>
      </c>
      <c r="D12" s="6" t="s">
        <v>25</v>
      </c>
      <c r="E12" s="6"/>
      <c r="F12" s="5" t="s">
        <v>14</v>
      </c>
      <c r="G12" s="7" t="s">
        <v>15</v>
      </c>
      <c r="H12" s="3">
        <v>0</v>
      </c>
      <c r="I12" s="3">
        <v>0</v>
      </c>
      <c r="J12" s="3">
        <v>0</v>
      </c>
      <c r="K12" s="47" t="s">
        <v>59</v>
      </c>
    </row>
    <row r="13" spans="1:11" ht="183" customHeight="1">
      <c r="A13" s="4" t="s">
        <v>16</v>
      </c>
      <c r="B13" s="5" t="s">
        <v>51</v>
      </c>
      <c r="C13" s="5" t="s">
        <v>17</v>
      </c>
      <c r="D13" s="6" t="s">
        <v>25</v>
      </c>
      <c r="E13" s="6" t="s">
        <v>48</v>
      </c>
      <c r="F13" s="5" t="s">
        <v>18</v>
      </c>
      <c r="G13" s="12" t="s">
        <v>15</v>
      </c>
      <c r="H13" s="3">
        <v>0</v>
      </c>
      <c r="I13" s="3">
        <v>0</v>
      </c>
      <c r="J13" s="48">
        <v>0</v>
      </c>
      <c r="K13" s="47" t="s">
        <v>60</v>
      </c>
    </row>
    <row r="14" spans="1:11" ht="172.5" customHeight="1">
      <c r="A14" s="4" t="s">
        <v>19</v>
      </c>
      <c r="B14" s="5" t="s">
        <v>20</v>
      </c>
      <c r="C14" s="5" t="s">
        <v>17</v>
      </c>
      <c r="D14" s="6" t="s">
        <v>25</v>
      </c>
      <c r="E14" s="6"/>
      <c r="F14" s="5" t="s">
        <v>21</v>
      </c>
      <c r="G14" s="8" t="s">
        <v>22</v>
      </c>
      <c r="H14" s="3">
        <v>0</v>
      </c>
      <c r="I14" s="3">
        <v>4673.6</v>
      </c>
      <c r="J14" s="48">
        <v>0</v>
      </c>
      <c r="K14" s="47" t="s">
        <v>63</v>
      </c>
    </row>
  </sheetData>
  <sheetProtection/>
  <mergeCells count="3">
    <mergeCell ref="A2:H2"/>
    <mergeCell ref="A3:D3"/>
    <mergeCell ref="A10:H10"/>
  </mergeCells>
  <printOptions/>
  <pageMargins left="0.31496062992125984" right="0.11811023622047245" top="0.5511811023622047" bottom="0.5511811023622047" header="0.31496062992125984" footer="0.31496062992125984"/>
  <pageSetup fitToHeight="6"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2016-08-31T10:15:33Z</dcterms:modified>
  <cp:category/>
  <cp:version/>
  <cp:contentType/>
  <cp:contentStatus/>
</cp:coreProperties>
</file>