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35" i="1"/>
  <c r="T28" l="1"/>
  <c r="G28" l="1"/>
  <c r="F28"/>
  <c r="G26"/>
  <c r="H26" s="1"/>
  <c r="F26"/>
  <c r="AG35"/>
  <c r="X35"/>
  <c r="S35"/>
  <c r="T35" s="1"/>
  <c r="R35"/>
  <c r="T26"/>
  <c r="H28" l="1"/>
  <c r="J35"/>
  <c r="L35"/>
  <c r="M35"/>
  <c r="O35"/>
  <c r="P35"/>
  <c r="U35"/>
  <c r="AA35"/>
  <c r="AB35"/>
  <c r="AD35"/>
  <c r="AE35"/>
  <c r="AH35"/>
  <c r="AJ35"/>
  <c r="AK35"/>
  <c r="AM35"/>
  <c r="AN35"/>
  <c r="AP35"/>
  <c r="AQ35"/>
  <c r="J34"/>
  <c r="J33" s="1"/>
  <c r="L34"/>
  <c r="L33" s="1"/>
  <c r="M34"/>
  <c r="O34"/>
  <c r="O33" s="1"/>
  <c r="P34"/>
  <c r="R34"/>
  <c r="S34"/>
  <c r="U34"/>
  <c r="U33" s="1"/>
  <c r="V34"/>
  <c r="X34"/>
  <c r="Y34"/>
  <c r="Y33" s="1"/>
  <c r="AA34"/>
  <c r="AA33" s="1"/>
  <c r="AB34"/>
  <c r="AD34"/>
  <c r="AD33" s="1"/>
  <c r="AE34"/>
  <c r="AG34"/>
  <c r="AG33" s="1"/>
  <c r="AH34"/>
  <c r="AJ34"/>
  <c r="AK34"/>
  <c r="AM34"/>
  <c r="AN34"/>
  <c r="AP34"/>
  <c r="AP33" s="1"/>
  <c r="AQ34"/>
  <c r="AQ33" s="1"/>
  <c r="I34"/>
  <c r="I35"/>
  <c r="F35" s="1"/>
  <c r="AQ13"/>
  <c r="AN13"/>
  <c r="AK13"/>
  <c r="AH13"/>
  <c r="AE13"/>
  <c r="AB13"/>
  <c r="Y13"/>
  <c r="V13"/>
  <c r="S13"/>
  <c r="P13"/>
  <c r="M13"/>
  <c r="J13"/>
  <c r="AP13"/>
  <c r="AM13"/>
  <c r="AJ13"/>
  <c r="AG13"/>
  <c r="AD13"/>
  <c r="AA13"/>
  <c r="X13"/>
  <c r="U13"/>
  <c r="R13"/>
  <c r="O13"/>
  <c r="L13"/>
  <c r="I13"/>
  <c r="AI15"/>
  <c r="Z15"/>
  <c r="G15"/>
  <c r="F15"/>
  <c r="G14"/>
  <c r="F14"/>
  <c r="I33" l="1"/>
  <c r="AM33"/>
  <c r="AJ33"/>
  <c r="AK33"/>
  <c r="AI35"/>
  <c r="AI13"/>
  <c r="AE33"/>
  <c r="Z13"/>
  <c r="X33"/>
  <c r="Z33" s="1"/>
  <c r="Z35"/>
  <c r="S33"/>
  <c r="R33"/>
  <c r="M33"/>
  <c r="G35"/>
  <c r="H35" s="1"/>
  <c r="F13"/>
  <c r="G13"/>
  <c r="G34"/>
  <c r="H15"/>
  <c r="F34"/>
  <c r="F33" s="1"/>
  <c r="AN33"/>
  <c r="AH33"/>
  <c r="AI33" s="1"/>
  <c r="AB33"/>
  <c r="V33"/>
  <c r="P33"/>
  <c r="T33" l="1"/>
  <c r="H13"/>
  <c r="G33"/>
  <c r="H33" s="1"/>
</calcChain>
</file>

<file path=xl/sharedStrings.xml><?xml version="1.0" encoding="utf-8"?>
<sst xmlns="http://schemas.openxmlformats.org/spreadsheetml/2006/main" count="147" uniqueCount="89">
  <si>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</si>
  <si>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</si>
  <si>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</si>
  <si>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</si>
  <si>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</si>
  <si>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</si>
  <si>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</si>
  <si>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</si>
  <si>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</si>
  <si>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</si>
  <si>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</si>
  <si>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</si>
  <si>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</si>
  <si>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</si>
  <si>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</si>
  <si>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</si>
  <si>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</si>
  <si>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</si>
  <si>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</si>
  <si>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</si>
  <si>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</si>
  <si>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</si>
  <si>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</si>
  <si>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</si>
  <si>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</si>
  <si>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Цель 1</t>
  </si>
  <si>
    <t>1.1.</t>
  </si>
  <si>
    <t>Задача 1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</si>
  <si>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</si>
  <si>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</si>
  <si>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</si>
  <si>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"_______"_______________________ 2017 г.</t>
  </si>
  <si>
    <t>Согласовано:</t>
  </si>
  <si>
    <t>Комитет по финансам</t>
  </si>
  <si>
    <t>"_______"______________ 2017 г.</t>
  </si>
  <si>
    <t>всего:</t>
  </si>
  <si>
    <t>бюджет ХМАО-Югры</t>
  </si>
  <si>
    <t>Бюджет городского округа г.Урай</t>
  </si>
  <si>
    <t>Директор МКУ "УГЗиПг.Урай"</t>
  </si>
  <si>
    <t>А.А.Парфентьева</t>
  </si>
  <si>
    <t>Санитарная очистка и ликвидация несанкционированных свалок на территории города Урай</t>
  </si>
  <si>
    <t>1.2.</t>
  </si>
  <si>
    <t>Проведение мероприятий в рамках Года экологии в России в ХМАО-Югре</t>
  </si>
  <si>
    <t>МКУ "УГЗиПг.Урай"</t>
  </si>
  <si>
    <t>Пресс-служба администрации города Урай;МБУ газета "Знамя";МБУ "Молодежный центр";МАУ "Культура"</t>
  </si>
  <si>
    <t>Исполнитель:ведущий инженер Дьячков И.В.тел.2-81-09</t>
  </si>
  <si>
    <t>1.3.</t>
  </si>
  <si>
    <t>Ликвидация металлических обломков из водоохранной зоны реки Конда и реки Колосья</t>
  </si>
  <si>
    <t>Без финансирования</t>
  </si>
  <si>
    <t>1.4.</t>
  </si>
  <si>
    <t>Пропаганда знаний по охране окружающей среды среди населения города Урай(обращения в СМИ,размещение агитационных стендов по природоохранной тематике в местах массового посещения граждан,организация выпуска информационных материалов,буклетов)</t>
  </si>
  <si>
    <t>1.5.</t>
  </si>
  <si>
    <t>Организация мероприятий в рамках международной экологической акции "Спасти и сохранить"</t>
  </si>
  <si>
    <t>Выполнение работ, направленных на охрану окружающей среды на территории города Урай(на безвозмездной основе)</t>
  </si>
  <si>
    <t>1.6.</t>
  </si>
  <si>
    <t>Мониторинг состояния(патрулирование)городских лесов города Урай</t>
  </si>
  <si>
    <t>1.7.</t>
  </si>
  <si>
    <t>Мониторинг состояния территорий районов садово-огородных и гаражных объединений</t>
  </si>
  <si>
    <t>1.8.</t>
  </si>
  <si>
    <t>Проведение работ по созданию лесохозяйственного регламента</t>
  </si>
  <si>
    <t>1.9.</t>
  </si>
  <si>
    <t>1.10.</t>
  </si>
  <si>
    <t>Мониторинг состояния (осмотр)объектов берегоукреплений города Урай</t>
  </si>
  <si>
    <t>Отчет о ходе исполнения комплексного плана (сетевого графика) реализации муниципальной программы "Охрана окружающей среды в границах города Урай" на 2017-2020 годы за январь-июнь 2017 года</t>
  </si>
  <si>
    <t>1.Заключен муниципальный контракт с АО "Дорожник" на 100,0 тыс. рублей. Работы выполнены, оплата произведена. 2.Заключен муниципальный контракт по ликвидации несанкционированной свалки, расположенной в СНТ "Заречное" (1478,7 тыс.руб). Работы выполнены. Оплата в 3 квартале.                                 3. Заключен муниципальный контракт с АО "Дорожник" на ликвидацию несанкционированных свалок, расположенных на территории г.Урай на сумму 147,0 тыс. руб. Работы проводятся. Оплата в 3 квартале.</t>
  </si>
  <si>
    <t>№3</t>
  </si>
  <si>
    <t>Заключен безвозмездный договор на ликвидацию брошенного судна. Выполнение работ запланировано на III квартал текущего года</t>
  </si>
  <si>
    <t xml:space="preserve">Размещены 48 стенда о Годе экологии на остановочных комплексах. 
Финансирование данного мероприятия предусмотрено в 2020 году.
</t>
  </si>
  <si>
    <t>Экологическая акция прошла в период с мая по июль текущего года. Всего проведено 42 экологических и природоохранных мероприятия. Итоги акции подводятся</t>
  </si>
  <si>
    <t>В период с мая по июль осуществлено 27 выездов мобильной группы с целью партулирования городских лесов. Мероприятие продолжится в III квартале.</t>
  </si>
  <si>
    <t>Обследование территории СОНТ и ГК проводятся на постоянной основе. В II квартале проведено 20 обследований. Мероприятие продолжится в III квартале.</t>
  </si>
  <si>
    <t>Выполнение мероприятий запланировано на IV квартал текущего года</t>
  </si>
  <si>
    <t>На выделенные денежные средства Года экологии проведено следующее:     1. Позновательное ассорти "Бесценный дар - здоровье" (апрель). Финансирование - 10,0 тыс.руб. Оплата произведена.   2. Экологический фестиваль "Урай - территория красоты" (июнь). Финансирование - 29,5 тыс.руб. Оплата произведена.  3. МУБ Газетой "Знамя" проведены конкурсы фотографий и школьных сочинений. Денежные средства в размере 46,6 тыс.руб направлены на призовой фонд участникам и победителям конкурсов. Оплата произведена.   Мероприятия в рамках Года экологии продолжатся в III квартале текущего года.</t>
  </si>
  <si>
    <t>В мае текущего года обследованы все объекты берегоукрепления.</t>
  </si>
  <si>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</si>
  <si>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</si>
  <si>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Обеспечение права жителей города Урай на благоприятную окружающую среду</t>
  </si>
  <si>
    <t>Снижение негативного воздействия на окружающую среду</t>
  </si>
  <si>
    <t>Цель 2</t>
  </si>
  <si>
    <t>Задача 2</t>
  </si>
  <si>
    <t>Повышение уровня знаний населения города Урай в области охраны окружающей среды</t>
  </si>
  <si>
    <t>Формирование знаний населения города Урай в области охраны окружающей среды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</si>
  <si>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</si>
  <si>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</si>
  <si>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Цель 3</t>
  </si>
  <si>
    <t>Задача 3</t>
  </si>
  <si>
    <t>Задача 4</t>
  </si>
  <si>
    <t>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</si>
  <si>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Итого по программе: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</si>
</sst>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65" fontId="1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165" fontId="1" fillId="0" borderId="5" xfId="0" applyNumberFormat="1" applyFont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0" xfId="0" applyFont="1" applyFill="1"/>
    <xf numFmtId="164" fontId="1" fillId="2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B33" sqref="B33:B35"/>
    </sheetView>
  </sheetViews>
  <sheetFormatPr defaultRowHeight="15"/>
  <cols>
    <col min="1" max="1" width="4.7109375" customWidth="1"/>
    <col min="2" max="2" width="19.7109375" customWidth="1"/>
    <col min="3" max="3" width="19.140625" customWidth="1"/>
    <col min="4" max="4" width="4.7109375" customWidth="1"/>
    <col min="5" max="5" width="10.140625" customWidth="1"/>
    <col min="6" max="6" width="8.42578125" customWidth="1"/>
    <col min="7" max="7" width="5.42578125" customWidth="1"/>
    <col min="8" max="8" width="6.7109375" customWidth="1"/>
    <col min="9" max="9" width="4.140625" customWidth="1"/>
    <col min="10" max="10" width="3.85546875" customWidth="1"/>
    <col min="11" max="11" width="4.42578125" customWidth="1"/>
    <col min="12" max="12" width="4.85546875" customWidth="1"/>
    <col min="13" max="14" width="4.7109375" customWidth="1"/>
    <col min="15" max="16" width="4.140625" customWidth="1"/>
    <col min="17" max="17" width="4.5703125" customWidth="1"/>
    <col min="18" max="18" width="4.42578125" customWidth="1"/>
    <col min="19" max="19" width="5" customWidth="1"/>
    <col min="20" max="20" width="5.5703125" customWidth="1"/>
    <col min="21" max="21" width="3.7109375" customWidth="1"/>
    <col min="22" max="22" width="4.7109375" customWidth="1"/>
    <col min="23" max="23" width="4" customWidth="1"/>
    <col min="24" max="25" width="5.5703125" customWidth="1"/>
    <col min="26" max="26" width="6.42578125" customWidth="1"/>
    <col min="27" max="27" width="4.28515625" customWidth="1"/>
    <col min="28" max="29" width="4" customWidth="1"/>
    <col min="30" max="30" width="4.42578125" customWidth="1"/>
    <col min="31" max="31" width="3.7109375" customWidth="1"/>
    <col min="32" max="32" width="3.85546875" customWidth="1"/>
    <col min="33" max="33" width="7.28515625" customWidth="1"/>
    <col min="34" max="34" width="5" customWidth="1"/>
    <col min="35" max="35" width="5.85546875" customWidth="1"/>
    <col min="36" max="36" width="5.7109375" customWidth="1"/>
    <col min="37" max="37" width="5.5703125" customWidth="1"/>
    <col min="38" max="38" width="5" customWidth="1"/>
    <col min="39" max="39" width="5.42578125" customWidth="1"/>
    <col min="40" max="40" width="5" customWidth="1"/>
    <col min="41" max="41" width="5.140625" customWidth="1"/>
    <col min="42" max="42" width="5.42578125" customWidth="1"/>
    <col min="43" max="43" width="5" customWidth="1"/>
    <col min="44" max="44" width="4.140625" customWidth="1"/>
    <col min="45" max="45" width="21.5703125" customWidth="1"/>
    <col min="46" max="46" width="14.140625" customWidth="1"/>
  </cols>
  <sheetData>
    <row r="1" spans="1:46" ht="24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AP1" s="48" t="s">
        <v>74</v>
      </c>
      <c r="AQ1" s="48"/>
      <c r="AR1" s="48"/>
      <c r="AS1" s="48"/>
      <c r="AT1" s="48"/>
    </row>
    <row r="2" spans="1:46" ht="14.25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AT2" s="40" t="s">
        <v>75</v>
      </c>
    </row>
    <row r="3" spans="1:46" hidden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46" ht="0.75" customHeight="1"/>
    <row r="5" spans="1:46" ht="13.5" customHeight="1">
      <c r="A5" s="50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51" t="s">
        <v>5</v>
      </c>
      <c r="G5" s="51"/>
      <c r="H5" s="51"/>
      <c r="I5" s="50" t="s">
        <v>9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 t="s">
        <v>22</v>
      </c>
      <c r="AT5" s="52" t="s">
        <v>23</v>
      </c>
    </row>
    <row r="6" spans="1:46" ht="9.75" customHeight="1">
      <c r="A6" s="50"/>
      <c r="B6" s="50"/>
      <c r="C6" s="50"/>
      <c r="D6" s="50"/>
      <c r="E6" s="50"/>
      <c r="F6" s="51"/>
      <c r="G6" s="51"/>
      <c r="H6" s="51"/>
      <c r="I6" s="50" t="s">
        <v>10</v>
      </c>
      <c r="J6" s="50"/>
      <c r="K6" s="50"/>
      <c r="L6" s="50" t="s">
        <v>11</v>
      </c>
      <c r="M6" s="50"/>
      <c r="N6" s="50"/>
      <c r="O6" s="50" t="s">
        <v>12</v>
      </c>
      <c r="P6" s="50"/>
      <c r="Q6" s="50"/>
      <c r="R6" s="50" t="s">
        <v>13</v>
      </c>
      <c r="S6" s="50"/>
      <c r="T6" s="50"/>
      <c r="U6" s="50" t="s">
        <v>14</v>
      </c>
      <c r="V6" s="50"/>
      <c r="W6" s="50"/>
      <c r="X6" s="50" t="s">
        <v>15</v>
      </c>
      <c r="Y6" s="50"/>
      <c r="Z6" s="50"/>
      <c r="AA6" s="50" t="s">
        <v>16</v>
      </c>
      <c r="AB6" s="50"/>
      <c r="AC6" s="50"/>
      <c r="AD6" s="50" t="s">
        <v>17</v>
      </c>
      <c r="AE6" s="50"/>
      <c r="AF6" s="50"/>
      <c r="AG6" s="50" t="s">
        <v>18</v>
      </c>
      <c r="AH6" s="50"/>
      <c r="AI6" s="50"/>
      <c r="AJ6" s="50" t="s">
        <v>19</v>
      </c>
      <c r="AK6" s="50"/>
      <c r="AL6" s="50"/>
      <c r="AM6" s="50" t="s">
        <v>20</v>
      </c>
      <c r="AN6" s="50"/>
      <c r="AO6" s="50"/>
      <c r="AP6" s="50" t="s">
        <v>21</v>
      </c>
      <c r="AQ6" s="50"/>
      <c r="AR6" s="50"/>
      <c r="AS6" s="50"/>
      <c r="AT6" s="53"/>
    </row>
    <row r="7" spans="1:46" ht="78.75" customHeight="1">
      <c r="A7" s="50"/>
      <c r="B7" s="50"/>
      <c r="C7" s="50"/>
      <c r="D7" s="50"/>
      <c r="E7" s="50"/>
      <c r="F7" s="32" t="s">
        <v>6</v>
      </c>
      <c r="G7" s="32" t="s">
        <v>7</v>
      </c>
      <c r="H7" s="32" t="s">
        <v>8</v>
      </c>
      <c r="I7" s="4" t="s">
        <v>6</v>
      </c>
      <c r="J7" s="4" t="s">
        <v>7</v>
      </c>
      <c r="K7" s="4" t="s">
        <v>8</v>
      </c>
      <c r="L7" s="4" t="s">
        <v>6</v>
      </c>
      <c r="M7" s="4" t="s">
        <v>7</v>
      </c>
      <c r="N7" s="4" t="s">
        <v>8</v>
      </c>
      <c r="O7" s="4" t="s">
        <v>6</v>
      </c>
      <c r="P7" s="4" t="s">
        <v>7</v>
      </c>
      <c r="Q7" s="4" t="s">
        <v>8</v>
      </c>
      <c r="R7" s="4" t="s">
        <v>6</v>
      </c>
      <c r="S7" s="4" t="s">
        <v>7</v>
      </c>
      <c r="T7" s="4" t="s">
        <v>8</v>
      </c>
      <c r="U7" s="4" t="s">
        <v>6</v>
      </c>
      <c r="V7" s="4" t="s">
        <v>7</v>
      </c>
      <c r="W7" s="4" t="s">
        <v>8</v>
      </c>
      <c r="X7" s="4" t="s">
        <v>6</v>
      </c>
      <c r="Y7" s="4" t="s">
        <v>7</v>
      </c>
      <c r="Z7" s="4" t="s">
        <v>8</v>
      </c>
      <c r="AA7" s="4" t="s">
        <v>6</v>
      </c>
      <c r="AB7" s="4" t="s">
        <v>7</v>
      </c>
      <c r="AC7" s="4" t="s">
        <v>8</v>
      </c>
      <c r="AD7" s="4" t="s">
        <v>6</v>
      </c>
      <c r="AE7" s="4" t="s">
        <v>7</v>
      </c>
      <c r="AF7" s="4" t="s">
        <v>8</v>
      </c>
      <c r="AG7" s="4" t="s">
        <v>6</v>
      </c>
      <c r="AH7" s="4" t="s">
        <v>7</v>
      </c>
      <c r="AI7" s="4" t="s">
        <v>8</v>
      </c>
      <c r="AJ7" s="4" t="s">
        <v>6</v>
      </c>
      <c r="AK7" s="4" t="s">
        <v>7</v>
      </c>
      <c r="AL7" s="4" t="s">
        <v>8</v>
      </c>
      <c r="AM7" s="4" t="s">
        <v>6</v>
      </c>
      <c r="AN7" s="4" t="s">
        <v>7</v>
      </c>
      <c r="AO7" s="4" t="s">
        <v>8</v>
      </c>
      <c r="AP7" s="4" t="s">
        <v>6</v>
      </c>
      <c r="AQ7" s="4" t="s">
        <v>7</v>
      </c>
      <c r="AR7" s="4" t="s">
        <v>8</v>
      </c>
      <c r="AS7" s="50"/>
      <c r="AT7" s="54"/>
    </row>
    <row r="8" spans="1:46" s="1" customFormat="1" ht="11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33">
        <v>6</v>
      </c>
      <c r="G8" s="33">
        <v>7</v>
      </c>
      <c r="H8" s="33" t="s">
        <v>24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  <c r="AR8" s="17">
        <v>44</v>
      </c>
      <c r="AS8" s="17">
        <v>45</v>
      </c>
      <c r="AT8" s="17">
        <v>46</v>
      </c>
    </row>
    <row r="9" spans="1:46" s="2" customFormat="1" ht="9.75" customHeight="1">
      <c r="A9" s="5"/>
      <c r="B9" s="41" t="s">
        <v>25</v>
      </c>
      <c r="C9" s="43" t="s">
        <v>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5"/>
      <c r="AS9" s="5"/>
      <c r="AT9" s="5"/>
    </row>
    <row r="10" spans="1:46" s="2" customFormat="1" ht="9.75" customHeight="1">
      <c r="A10" s="5"/>
      <c r="B10" s="41" t="s">
        <v>78</v>
      </c>
      <c r="C10" s="43" t="s">
        <v>82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5"/>
      <c r="AT10" s="5"/>
    </row>
    <row r="11" spans="1:46" s="2" customFormat="1" ht="9.75" customHeight="1">
      <c r="A11" s="5"/>
      <c r="B11" s="41" t="s">
        <v>27</v>
      </c>
      <c r="C11" s="43" t="s">
        <v>83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  <c r="AS11" s="5"/>
      <c r="AT11" s="5"/>
    </row>
    <row r="12" spans="1:46" s="2" customFormat="1" ht="9.75" customHeight="1">
      <c r="A12" s="7"/>
      <c r="B12" s="41" t="s">
        <v>79</v>
      </c>
      <c r="C12" s="43" t="s">
        <v>77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7"/>
      <c r="AS12" s="5"/>
      <c r="AT12" s="5"/>
    </row>
    <row r="13" spans="1:46" s="2" customFormat="1" ht="14.25" customHeight="1">
      <c r="A13" s="56" t="s">
        <v>26</v>
      </c>
      <c r="B13" s="55" t="s">
        <v>40</v>
      </c>
      <c r="C13" s="57" t="s">
        <v>43</v>
      </c>
      <c r="D13" s="6"/>
      <c r="E13" s="11" t="s">
        <v>35</v>
      </c>
      <c r="F13" s="31">
        <f>F14+F15</f>
        <v>2305.1999999999998</v>
      </c>
      <c r="G13" s="31">
        <f>G14+G15</f>
        <v>99.98</v>
      </c>
      <c r="H13" s="31">
        <f>G13/F13*100</f>
        <v>4.337150789519348</v>
      </c>
      <c r="I13" s="12">
        <f>I14+I15</f>
        <v>0</v>
      </c>
      <c r="J13" s="12">
        <f>J14+J15</f>
        <v>0</v>
      </c>
      <c r="K13" s="12">
        <v>0</v>
      </c>
      <c r="L13" s="12">
        <f>L14+L15</f>
        <v>0</v>
      </c>
      <c r="M13" s="12">
        <f>M14+M15</f>
        <v>0</v>
      </c>
      <c r="N13" s="12">
        <v>0</v>
      </c>
      <c r="O13" s="12">
        <f>O14+O15</f>
        <v>0</v>
      </c>
      <c r="P13" s="12">
        <f>P14+P15</f>
        <v>0</v>
      </c>
      <c r="Q13" s="12">
        <v>0</v>
      </c>
      <c r="R13" s="12">
        <f>R14+R15</f>
        <v>0</v>
      </c>
      <c r="S13" s="12">
        <f>S14+S15</f>
        <v>0</v>
      </c>
      <c r="T13" s="12">
        <v>0</v>
      </c>
      <c r="U13" s="12">
        <f>U14+U15</f>
        <v>0</v>
      </c>
      <c r="V13" s="12">
        <f>V14+V15</f>
        <v>0</v>
      </c>
      <c r="W13" s="12">
        <v>0</v>
      </c>
      <c r="X13" s="12">
        <f>X14+X15</f>
        <v>100</v>
      </c>
      <c r="Y13" s="12">
        <f>Y14+Y15</f>
        <v>99.98</v>
      </c>
      <c r="Z13" s="12">
        <f>Y13/X13*100</f>
        <v>99.98</v>
      </c>
      <c r="AA13" s="12">
        <f>AA14+AA15</f>
        <v>0</v>
      </c>
      <c r="AB13" s="12">
        <f>AB14+AB15</f>
        <v>0</v>
      </c>
      <c r="AC13" s="12">
        <v>0</v>
      </c>
      <c r="AD13" s="12">
        <f>AD14+AD15</f>
        <v>0</v>
      </c>
      <c r="AE13" s="12">
        <f>AE14+AE15</f>
        <v>0</v>
      </c>
      <c r="AF13" s="12">
        <v>0</v>
      </c>
      <c r="AG13" s="12">
        <f>AG14+AG15</f>
        <v>1747.1</v>
      </c>
      <c r="AH13" s="12">
        <f>AH14+AH15</f>
        <v>0</v>
      </c>
      <c r="AI13" s="12">
        <f>AH13/AG13*100</f>
        <v>0</v>
      </c>
      <c r="AJ13" s="12">
        <f>AJ14+AJ15</f>
        <v>458.1</v>
      </c>
      <c r="AK13" s="12">
        <f>AK14+AK15</f>
        <v>0</v>
      </c>
      <c r="AL13" s="12">
        <v>0</v>
      </c>
      <c r="AM13" s="12">
        <f>AM14+AM15</f>
        <v>0</v>
      </c>
      <c r="AN13" s="12">
        <f>AN14+AN15</f>
        <v>0</v>
      </c>
      <c r="AO13" s="12">
        <v>0</v>
      </c>
      <c r="AP13" s="12">
        <f>AP14+AP15</f>
        <v>0</v>
      </c>
      <c r="AQ13" s="12">
        <f>AQ14+AQ15</f>
        <v>0</v>
      </c>
      <c r="AR13" s="12">
        <v>0</v>
      </c>
      <c r="AS13" s="12"/>
      <c r="AT13" s="12"/>
    </row>
    <row r="14" spans="1:46" s="2" customFormat="1" ht="37.5" customHeight="1">
      <c r="A14" s="56"/>
      <c r="B14" s="55"/>
      <c r="C14" s="58"/>
      <c r="D14" s="6"/>
      <c r="E14" s="10" t="s">
        <v>36</v>
      </c>
      <c r="F14" s="31">
        <f>I14+L14+O14+R14+U14+X14+AA14+AD14+AG14+AJ14+AM14+AP14</f>
        <v>0</v>
      </c>
      <c r="G14" s="31">
        <f>J14+M14+P14+S14+V14+Y14+AB14+AE14+AH14+AK14+AN14+AQ14</f>
        <v>0</v>
      </c>
      <c r="H14" s="31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/>
      <c r="AT14" s="12"/>
    </row>
    <row r="15" spans="1:46" s="2" customFormat="1" ht="243" customHeight="1">
      <c r="A15" s="56"/>
      <c r="B15" s="55"/>
      <c r="C15" s="59"/>
      <c r="D15" s="6"/>
      <c r="E15" s="10" t="s">
        <v>37</v>
      </c>
      <c r="F15" s="31">
        <f>I15+L15+O15+R15+U15+X15+AA15+AD15+AG15+AJ15+AM15+AP15</f>
        <v>2305.1999999999998</v>
      </c>
      <c r="G15" s="31">
        <f>J15+M15+P15+S15+V15+Y15+AB15+AE15+AH15+AK15+AN15+AQ15</f>
        <v>99.98</v>
      </c>
      <c r="H15" s="31">
        <f>G15/F15*100</f>
        <v>4.337150789519348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100</v>
      </c>
      <c r="Y15" s="12">
        <v>99.98</v>
      </c>
      <c r="Z15" s="12">
        <f>Y15/X15*100</f>
        <v>99.98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1747.1</v>
      </c>
      <c r="AH15" s="12">
        <v>0</v>
      </c>
      <c r="AI15" s="12">
        <f>AH15/AG15*100</f>
        <v>0</v>
      </c>
      <c r="AJ15" s="12">
        <v>458.1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37" t="s">
        <v>64</v>
      </c>
      <c r="AT15" s="28"/>
    </row>
    <row r="16" spans="1:46" s="2" customFormat="1" ht="78.75" customHeight="1">
      <c r="A16" s="22" t="s">
        <v>41</v>
      </c>
      <c r="B16" s="23" t="s">
        <v>47</v>
      </c>
      <c r="C16" s="20" t="s">
        <v>43</v>
      </c>
      <c r="D16" s="6"/>
      <c r="E16" s="10" t="s">
        <v>48</v>
      </c>
      <c r="F16" s="31">
        <v>0</v>
      </c>
      <c r="G16" s="31">
        <v>0</v>
      </c>
      <c r="H16" s="31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37" t="s">
        <v>66</v>
      </c>
      <c r="AT16" s="24"/>
    </row>
    <row r="17" spans="1:46" s="2" customFormat="1" ht="21" customHeight="1">
      <c r="A17" s="22"/>
      <c r="B17" s="41" t="s">
        <v>84</v>
      </c>
      <c r="C17" s="43" t="s">
        <v>81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37"/>
      <c r="AT17" s="24"/>
    </row>
    <row r="18" spans="1:46" s="2" customFormat="1" ht="15" customHeight="1">
      <c r="A18" s="22"/>
      <c r="B18" s="41" t="s">
        <v>85</v>
      </c>
      <c r="C18" s="43" t="s">
        <v>80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37"/>
      <c r="AT18" s="24"/>
    </row>
    <row r="19" spans="1:46" s="2" customFormat="1" ht="15" customHeight="1">
      <c r="A19" s="22"/>
      <c r="B19" s="42" t="s">
        <v>86</v>
      </c>
      <c r="C19" s="43" t="s">
        <v>87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37"/>
      <c r="AT19" s="24"/>
    </row>
    <row r="20" spans="1:46" s="2" customFormat="1" ht="182.25" customHeight="1">
      <c r="A20" s="22" t="s">
        <v>46</v>
      </c>
      <c r="B20" s="23" t="s">
        <v>50</v>
      </c>
      <c r="C20" s="25" t="s">
        <v>43</v>
      </c>
      <c r="D20" s="6"/>
      <c r="E20" s="10" t="s">
        <v>37</v>
      </c>
      <c r="F20" s="31">
        <v>0</v>
      </c>
      <c r="G20" s="31">
        <v>0</v>
      </c>
      <c r="H20" s="31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37" t="s">
        <v>67</v>
      </c>
      <c r="AT20" s="26"/>
    </row>
    <row r="21" spans="1:46" s="2" customFormat="1" ht="102" customHeight="1">
      <c r="A21" s="22" t="s">
        <v>49</v>
      </c>
      <c r="B21" s="23" t="s">
        <v>52</v>
      </c>
      <c r="C21" s="19" t="s">
        <v>43</v>
      </c>
      <c r="D21" s="6"/>
      <c r="E21" s="10" t="s">
        <v>48</v>
      </c>
      <c r="F21" s="31">
        <v>0</v>
      </c>
      <c r="G21" s="31">
        <v>0</v>
      </c>
      <c r="H21" s="31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37" t="s">
        <v>68</v>
      </c>
      <c r="AT21" s="26"/>
    </row>
    <row r="22" spans="1:46" s="2" customFormat="1" ht="78" customHeight="1">
      <c r="A22" s="22" t="s">
        <v>51</v>
      </c>
      <c r="B22" s="23" t="s">
        <v>53</v>
      </c>
      <c r="C22" s="21" t="s">
        <v>43</v>
      </c>
      <c r="D22" s="6"/>
      <c r="E22" s="10" t="s">
        <v>48</v>
      </c>
      <c r="F22" s="31">
        <v>0</v>
      </c>
      <c r="G22" s="31">
        <v>0</v>
      </c>
      <c r="H22" s="31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37" t="s">
        <v>66</v>
      </c>
      <c r="AT22" s="26"/>
    </row>
    <row r="23" spans="1:46" s="2" customFormat="1" ht="104.25" customHeight="1">
      <c r="A23" s="22" t="s">
        <v>54</v>
      </c>
      <c r="B23" s="27" t="s">
        <v>55</v>
      </c>
      <c r="C23" s="21" t="s">
        <v>43</v>
      </c>
      <c r="D23" s="6"/>
      <c r="E23" s="10" t="s">
        <v>48</v>
      </c>
      <c r="F23" s="31">
        <v>0</v>
      </c>
      <c r="G23" s="31">
        <v>0</v>
      </c>
      <c r="H23" s="31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37" t="s">
        <v>69</v>
      </c>
      <c r="AT23" s="26"/>
    </row>
    <row r="24" spans="1:46" s="2" customFormat="1" ht="116.25" customHeight="1">
      <c r="A24" s="22" t="s">
        <v>56</v>
      </c>
      <c r="B24" s="27" t="s">
        <v>57</v>
      </c>
      <c r="C24" s="21" t="s">
        <v>43</v>
      </c>
      <c r="D24" s="6"/>
      <c r="E24" s="10" t="s">
        <v>48</v>
      </c>
      <c r="F24" s="31">
        <v>0</v>
      </c>
      <c r="G24" s="31">
        <v>0</v>
      </c>
      <c r="H24" s="31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37" t="s">
        <v>70</v>
      </c>
      <c r="AT24" s="26"/>
    </row>
    <row r="25" spans="1:46" s="2" customFormat="1" ht="53.25" customHeight="1">
      <c r="A25" s="22" t="s">
        <v>58</v>
      </c>
      <c r="B25" s="27" t="s">
        <v>59</v>
      </c>
      <c r="C25" s="21" t="s">
        <v>43</v>
      </c>
      <c r="D25" s="6"/>
      <c r="E25" s="10" t="s">
        <v>48</v>
      </c>
      <c r="F25" s="31">
        <v>0</v>
      </c>
      <c r="G25" s="31">
        <v>0</v>
      </c>
      <c r="H25" s="31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37" t="s">
        <v>71</v>
      </c>
      <c r="AT25" s="26"/>
    </row>
    <row r="26" spans="1:46" s="2" customFormat="1" ht="15" customHeight="1">
      <c r="A26" s="60" t="s">
        <v>60</v>
      </c>
      <c r="B26" s="57" t="s">
        <v>42</v>
      </c>
      <c r="C26" s="57" t="s">
        <v>44</v>
      </c>
      <c r="D26" s="6"/>
      <c r="E26" s="5" t="s">
        <v>35</v>
      </c>
      <c r="F26" s="34">
        <f>I26+L26+R26+U26+X26+AA26+AD26+AG26+AJ26+AM26+AP26</f>
        <v>200</v>
      </c>
      <c r="G26" s="34">
        <f>J26+M26+P26+S26+V26+Y26+AB26+AE26+AH26+AK26+AN26+AQ26</f>
        <v>85.5</v>
      </c>
      <c r="H26" s="34">
        <f>G26/F26*100</f>
        <v>42.75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56</v>
      </c>
      <c r="S26" s="15">
        <v>10</v>
      </c>
      <c r="T26" s="15">
        <f>S26/R26*100</f>
        <v>17.857142857142858</v>
      </c>
      <c r="U26" s="15">
        <v>0</v>
      </c>
      <c r="V26" s="15">
        <v>46</v>
      </c>
      <c r="W26" s="15">
        <v>0</v>
      </c>
      <c r="X26" s="15">
        <v>29.5</v>
      </c>
      <c r="Y26" s="15">
        <v>29.5</v>
      </c>
      <c r="Z26" s="15">
        <v>100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114.5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38"/>
      <c r="AT26" s="60"/>
    </row>
    <row r="27" spans="1:46" s="2" customFormat="1" ht="24.75" customHeight="1">
      <c r="A27" s="61"/>
      <c r="B27" s="58"/>
      <c r="C27" s="58"/>
      <c r="D27" s="6"/>
      <c r="E27" s="14" t="s">
        <v>36</v>
      </c>
      <c r="F27" s="34">
        <v>0</v>
      </c>
      <c r="G27" s="34">
        <v>0</v>
      </c>
      <c r="H27" s="34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39"/>
      <c r="AT27" s="61"/>
    </row>
    <row r="28" spans="1:46" s="2" customFormat="1" ht="278.25" customHeight="1">
      <c r="A28" s="62"/>
      <c r="B28" s="59"/>
      <c r="C28" s="59"/>
      <c r="D28" s="4" t="s">
        <v>65</v>
      </c>
      <c r="E28" s="10" t="s">
        <v>37</v>
      </c>
      <c r="F28" s="34">
        <f>I28+L28+O28+R28+U28+X28+AA28+AD28+AG28+AJ28+AM28+AP28</f>
        <v>200</v>
      </c>
      <c r="G28" s="34">
        <f>J28+M28+P28+S28+V28+Y28+AB28+AE28+AH28+AK28+AN28+AQ28</f>
        <v>85.5</v>
      </c>
      <c r="H28" s="34">
        <f>G28/F28*100</f>
        <v>42.75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56</v>
      </c>
      <c r="S28" s="15">
        <v>10</v>
      </c>
      <c r="T28" s="15">
        <f>S28/R28*100</f>
        <v>17.857142857142858</v>
      </c>
      <c r="U28" s="15">
        <v>0</v>
      </c>
      <c r="V28" s="15">
        <v>46</v>
      </c>
      <c r="W28" s="15">
        <v>0</v>
      </c>
      <c r="X28" s="15">
        <v>29.5</v>
      </c>
      <c r="Y28" s="15">
        <v>29.5</v>
      </c>
      <c r="Z28" s="15">
        <v>100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114.5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39" t="s">
        <v>72</v>
      </c>
      <c r="AT28" s="62"/>
    </row>
    <row r="29" spans="1:46" s="2" customFormat="1" ht="8.25" hidden="1" customHeight="1">
      <c r="B29" s="3"/>
      <c r="C29" s="3"/>
      <c r="D29" s="3"/>
      <c r="F29" s="35"/>
      <c r="G29" s="35"/>
      <c r="H29" s="35"/>
      <c r="AS29" s="40"/>
    </row>
    <row r="30" spans="1:46" s="2" customFormat="1" ht="12.75" hidden="1">
      <c r="B30" s="3"/>
      <c r="C30" s="3"/>
      <c r="D30" s="3"/>
      <c r="F30" s="35"/>
      <c r="G30" s="35"/>
      <c r="H30" s="35"/>
      <c r="AS30" s="40"/>
    </row>
    <row r="31" spans="1:46" s="2" customFormat="1" ht="12.75" hidden="1">
      <c r="B31" s="3"/>
      <c r="C31" s="3"/>
      <c r="D31" s="3"/>
      <c r="F31" s="35"/>
      <c r="G31" s="35"/>
      <c r="H31" s="35"/>
      <c r="AS31" s="40"/>
    </row>
    <row r="32" spans="1:46" s="2" customFormat="1" ht="52.5" customHeight="1">
      <c r="A32" s="14" t="s">
        <v>61</v>
      </c>
      <c r="B32" s="14" t="s">
        <v>62</v>
      </c>
      <c r="C32" s="14" t="s">
        <v>43</v>
      </c>
      <c r="D32" s="6"/>
      <c r="E32" s="14" t="s">
        <v>48</v>
      </c>
      <c r="F32" s="36">
        <v>0</v>
      </c>
      <c r="G32" s="36">
        <v>0</v>
      </c>
      <c r="H32" s="36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39" t="s">
        <v>73</v>
      </c>
      <c r="AT32" s="5"/>
    </row>
    <row r="33" spans="1:46" s="2" customFormat="1" ht="15.75" customHeight="1">
      <c r="A33" s="72"/>
      <c r="B33" s="73" t="s">
        <v>88</v>
      </c>
      <c r="C33" s="74"/>
      <c r="D33" s="75"/>
      <c r="E33" s="30" t="s">
        <v>35</v>
      </c>
      <c r="F33" s="31">
        <f>F34+F35</f>
        <v>2505.1999999999998</v>
      </c>
      <c r="G33" s="31">
        <f>G34+G35</f>
        <v>185.48000000000002</v>
      </c>
      <c r="H33" s="31">
        <f t="shared" ref="H33" si="0">G33/F33*100</f>
        <v>7.4038000958007357</v>
      </c>
      <c r="I33" s="76">
        <f>I34+I35</f>
        <v>0</v>
      </c>
      <c r="J33" s="76">
        <f t="shared" ref="J33:AQ33" si="1">J34+J35</f>
        <v>0</v>
      </c>
      <c r="K33" s="76">
        <v>0</v>
      </c>
      <c r="L33" s="76">
        <f t="shared" si="1"/>
        <v>0</v>
      </c>
      <c r="M33" s="76">
        <f t="shared" si="1"/>
        <v>0</v>
      </c>
      <c r="N33" s="76">
        <v>0</v>
      </c>
      <c r="O33" s="76">
        <f t="shared" si="1"/>
        <v>0</v>
      </c>
      <c r="P33" s="76">
        <f t="shared" si="1"/>
        <v>0</v>
      </c>
      <c r="Q33" s="76">
        <v>0</v>
      </c>
      <c r="R33" s="76">
        <f t="shared" si="1"/>
        <v>56</v>
      </c>
      <c r="S33" s="76">
        <f t="shared" si="1"/>
        <v>10</v>
      </c>
      <c r="T33" s="76">
        <f>S33/R33*100</f>
        <v>17.857142857142858</v>
      </c>
      <c r="U33" s="76">
        <f t="shared" si="1"/>
        <v>0</v>
      </c>
      <c r="V33" s="76">
        <f t="shared" si="1"/>
        <v>46</v>
      </c>
      <c r="W33" s="76">
        <v>0</v>
      </c>
      <c r="X33" s="76">
        <f t="shared" si="1"/>
        <v>129.5</v>
      </c>
      <c r="Y33" s="76">
        <f t="shared" si="1"/>
        <v>129.48000000000002</v>
      </c>
      <c r="Z33" s="76">
        <f t="shared" ref="Z33" si="2">Y33/X33*100</f>
        <v>99.984555984555996</v>
      </c>
      <c r="AA33" s="76">
        <f t="shared" si="1"/>
        <v>0</v>
      </c>
      <c r="AB33" s="76">
        <f t="shared" si="1"/>
        <v>0</v>
      </c>
      <c r="AC33" s="76">
        <v>0</v>
      </c>
      <c r="AD33" s="76">
        <f t="shared" si="1"/>
        <v>0</v>
      </c>
      <c r="AE33" s="76">
        <f t="shared" si="1"/>
        <v>0</v>
      </c>
      <c r="AF33" s="76">
        <v>0</v>
      </c>
      <c r="AG33" s="76">
        <f t="shared" si="1"/>
        <v>1861.6</v>
      </c>
      <c r="AH33" s="76">
        <f t="shared" si="1"/>
        <v>0</v>
      </c>
      <c r="AI33" s="76">
        <f t="shared" ref="AI33" si="3">AH33/AG33*100</f>
        <v>0</v>
      </c>
      <c r="AJ33" s="76">
        <f t="shared" si="1"/>
        <v>458.1</v>
      </c>
      <c r="AK33" s="76">
        <f t="shared" si="1"/>
        <v>0</v>
      </c>
      <c r="AL33" s="76">
        <v>0</v>
      </c>
      <c r="AM33" s="76">
        <f t="shared" si="1"/>
        <v>0</v>
      </c>
      <c r="AN33" s="76">
        <f t="shared" si="1"/>
        <v>0</v>
      </c>
      <c r="AO33" s="76">
        <v>0</v>
      </c>
      <c r="AP33" s="76">
        <f t="shared" si="1"/>
        <v>0</v>
      </c>
      <c r="AQ33" s="76">
        <f t="shared" si="1"/>
        <v>0</v>
      </c>
      <c r="AR33" s="76">
        <v>0</v>
      </c>
      <c r="AS33" s="77"/>
      <c r="AT33" s="76"/>
    </row>
    <row r="34" spans="1:46" s="2" customFormat="1" ht="39.75" customHeight="1">
      <c r="A34" s="72"/>
      <c r="B34" s="73"/>
      <c r="C34" s="74"/>
      <c r="D34" s="75"/>
      <c r="E34" s="10" t="s">
        <v>36</v>
      </c>
      <c r="F34" s="31">
        <f>I34+L34+O34+R34+U34+X34+AA34+AD34+AG34+AJ34+AM34+AP34</f>
        <v>0</v>
      </c>
      <c r="G34" s="31">
        <f>J34+M34+P34+S34+V34+Y34+AB34+AE34+AH34+AK34+AN34+AQ34</f>
        <v>0</v>
      </c>
      <c r="H34" s="31">
        <v>0</v>
      </c>
      <c r="I34" s="76">
        <f>I14</f>
        <v>0</v>
      </c>
      <c r="J34" s="76">
        <f>J14</f>
        <v>0</v>
      </c>
      <c r="K34" s="76">
        <v>0</v>
      </c>
      <c r="L34" s="76">
        <f>L14</f>
        <v>0</v>
      </c>
      <c r="M34" s="76">
        <f>M14</f>
        <v>0</v>
      </c>
      <c r="N34" s="76">
        <v>0</v>
      </c>
      <c r="O34" s="76">
        <f>O14</f>
        <v>0</v>
      </c>
      <c r="P34" s="76">
        <f>P14</f>
        <v>0</v>
      </c>
      <c r="Q34" s="76">
        <v>0</v>
      </c>
      <c r="R34" s="76">
        <f>R14</f>
        <v>0</v>
      </c>
      <c r="S34" s="76">
        <f>S14</f>
        <v>0</v>
      </c>
      <c r="T34" s="76">
        <v>0</v>
      </c>
      <c r="U34" s="76">
        <f>U14</f>
        <v>0</v>
      </c>
      <c r="V34" s="76">
        <f>V14</f>
        <v>0</v>
      </c>
      <c r="W34" s="76">
        <v>0</v>
      </c>
      <c r="X34" s="76">
        <f>X14</f>
        <v>0</v>
      </c>
      <c r="Y34" s="76">
        <f>Y14</f>
        <v>0</v>
      </c>
      <c r="Z34" s="76">
        <v>0</v>
      </c>
      <c r="AA34" s="76">
        <f>AA14</f>
        <v>0</v>
      </c>
      <c r="AB34" s="76">
        <f>AB14</f>
        <v>0</v>
      </c>
      <c r="AC34" s="76">
        <v>0</v>
      </c>
      <c r="AD34" s="76">
        <f>AD14</f>
        <v>0</v>
      </c>
      <c r="AE34" s="76">
        <f>AE14</f>
        <v>0</v>
      </c>
      <c r="AF34" s="76">
        <v>0</v>
      </c>
      <c r="AG34" s="76">
        <f>AG14</f>
        <v>0</v>
      </c>
      <c r="AH34" s="76">
        <f>AH14</f>
        <v>0</v>
      </c>
      <c r="AI34" s="76">
        <v>0</v>
      </c>
      <c r="AJ34" s="76">
        <f>AJ14</f>
        <v>0</v>
      </c>
      <c r="AK34" s="76">
        <f>AK14</f>
        <v>0</v>
      </c>
      <c r="AL34" s="76">
        <v>0</v>
      </c>
      <c r="AM34" s="76">
        <f>AM14</f>
        <v>0</v>
      </c>
      <c r="AN34" s="76">
        <f>AN14</f>
        <v>0</v>
      </c>
      <c r="AO34" s="76">
        <v>0</v>
      </c>
      <c r="AP34" s="76">
        <f>AP14</f>
        <v>0</v>
      </c>
      <c r="AQ34" s="76">
        <f>AQ14</f>
        <v>0</v>
      </c>
      <c r="AR34" s="76">
        <v>0</v>
      </c>
      <c r="AS34" s="77"/>
      <c r="AT34" s="76"/>
    </row>
    <row r="35" spans="1:46" s="2" customFormat="1" ht="55.5" customHeight="1">
      <c r="A35" s="72"/>
      <c r="B35" s="73"/>
      <c r="C35" s="74"/>
      <c r="D35" s="75"/>
      <c r="E35" s="10" t="s">
        <v>37</v>
      </c>
      <c r="F35" s="31">
        <f>I35+L35+O35+R35+U35+X35+AA35+AD35+AG35+AJ35+AM35+AP35</f>
        <v>2505.1999999999998</v>
      </c>
      <c r="G35" s="31">
        <f>J35+M35+P35+S35+V35+Y35+AB35+AE35+AH35+AK35+AN35+AQ35</f>
        <v>185.48000000000002</v>
      </c>
      <c r="H35" s="31">
        <f>G35/F35*100</f>
        <v>7.4038000958007357</v>
      </c>
      <c r="I35" s="76">
        <f>I15</f>
        <v>0</v>
      </c>
      <c r="J35" s="76">
        <f>J15</f>
        <v>0</v>
      </c>
      <c r="K35" s="76">
        <v>0</v>
      </c>
      <c r="L35" s="76">
        <f>L15</f>
        <v>0</v>
      </c>
      <c r="M35" s="76">
        <f>M15</f>
        <v>0</v>
      </c>
      <c r="N35" s="76">
        <v>0</v>
      </c>
      <c r="O35" s="76">
        <f>O15</f>
        <v>0</v>
      </c>
      <c r="P35" s="76">
        <f>P15</f>
        <v>0</v>
      </c>
      <c r="Q35" s="76">
        <v>0</v>
      </c>
      <c r="R35" s="76">
        <f>R28</f>
        <v>56</v>
      </c>
      <c r="S35" s="76">
        <f>S28</f>
        <v>10</v>
      </c>
      <c r="T35" s="76">
        <f>S35/R35*100</f>
        <v>17.857142857142858</v>
      </c>
      <c r="U35" s="76">
        <f>U15</f>
        <v>0</v>
      </c>
      <c r="V35" s="76">
        <v>46</v>
      </c>
      <c r="W35" s="76">
        <v>0</v>
      </c>
      <c r="X35" s="76">
        <f>X15+X28</f>
        <v>129.5</v>
      </c>
      <c r="Y35" s="76">
        <f>Y15+Y28</f>
        <v>129.48000000000002</v>
      </c>
      <c r="Z35" s="76">
        <f>Y35/X35*100</f>
        <v>99.984555984555996</v>
      </c>
      <c r="AA35" s="76">
        <f>AA15</f>
        <v>0</v>
      </c>
      <c r="AB35" s="76">
        <f>AB15</f>
        <v>0</v>
      </c>
      <c r="AC35" s="76">
        <v>0</v>
      </c>
      <c r="AD35" s="76">
        <f>AD15</f>
        <v>0</v>
      </c>
      <c r="AE35" s="76">
        <f>AE15</f>
        <v>0</v>
      </c>
      <c r="AF35" s="76">
        <v>0</v>
      </c>
      <c r="AG35" s="76">
        <f>AG15+AG28</f>
        <v>1861.6</v>
      </c>
      <c r="AH35" s="76">
        <f>AH15</f>
        <v>0</v>
      </c>
      <c r="AI35" s="76">
        <f>AH35/AG35*100</f>
        <v>0</v>
      </c>
      <c r="AJ35" s="76">
        <f>AJ15</f>
        <v>458.1</v>
      </c>
      <c r="AK35" s="76">
        <f>AK15</f>
        <v>0</v>
      </c>
      <c r="AL35" s="76">
        <v>0</v>
      </c>
      <c r="AM35" s="76">
        <f>AM15</f>
        <v>0</v>
      </c>
      <c r="AN35" s="76">
        <f>AN15</f>
        <v>0</v>
      </c>
      <c r="AO35" s="76">
        <v>0</v>
      </c>
      <c r="AP35" s="76">
        <f>AP15</f>
        <v>0</v>
      </c>
      <c r="AQ35" s="76">
        <f>AQ15</f>
        <v>0</v>
      </c>
      <c r="AR35" s="76">
        <v>0</v>
      </c>
      <c r="AS35" s="77"/>
      <c r="AT35" s="76"/>
    </row>
    <row r="36" spans="1:46" s="2" customFormat="1" ht="12.75">
      <c r="A36" s="66"/>
      <c r="B36" s="66"/>
      <c r="C36" s="66"/>
      <c r="D36" s="67"/>
      <c r="E36" s="66"/>
      <c r="F36" s="68"/>
      <c r="G36" s="6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70"/>
      <c r="AT36" s="71"/>
    </row>
    <row r="37" spans="1:46" s="2" customFormat="1" ht="14.25" customHeight="1">
      <c r="A37" s="2" t="s">
        <v>28</v>
      </c>
      <c r="B37" s="3"/>
      <c r="C37" s="3"/>
      <c r="D37" s="3"/>
      <c r="F37" s="35"/>
      <c r="G37" s="35"/>
      <c r="H37" s="35"/>
      <c r="I37" s="2" t="s">
        <v>32</v>
      </c>
    </row>
    <row r="38" spans="1:46" s="2" customFormat="1" ht="9" customHeight="1">
      <c r="A38" s="2" t="s">
        <v>29</v>
      </c>
      <c r="B38" s="3"/>
      <c r="C38" s="3"/>
      <c r="D38" s="3"/>
      <c r="F38" s="35"/>
      <c r="G38" s="35"/>
      <c r="H38" s="35"/>
      <c r="I38" s="2" t="s">
        <v>33</v>
      </c>
    </row>
    <row r="39" spans="1:46" s="2" customFormat="1" ht="11.25" customHeight="1">
      <c r="A39" s="18" t="s">
        <v>38</v>
      </c>
      <c r="B39" s="18"/>
      <c r="C39" s="3"/>
      <c r="D39" s="3"/>
      <c r="F39" s="35"/>
      <c r="G39" s="35"/>
      <c r="H39" s="35"/>
      <c r="I39" s="2" t="s">
        <v>30</v>
      </c>
    </row>
    <row r="40" spans="1:46" s="2" customFormat="1" ht="12.75" hidden="1">
      <c r="A40" s="64"/>
      <c r="B40" s="64"/>
      <c r="C40" s="3"/>
      <c r="D40" s="3"/>
      <c r="F40" s="35"/>
      <c r="G40" s="35"/>
      <c r="H40" s="35"/>
    </row>
    <row r="41" spans="1:46" s="2" customFormat="1" ht="9.75" customHeight="1">
      <c r="A41" s="8"/>
      <c r="B41" s="9"/>
      <c r="C41" s="65" t="s">
        <v>39</v>
      </c>
      <c r="D41" s="65"/>
      <c r="F41" s="35"/>
      <c r="G41" s="35"/>
      <c r="H41" s="35"/>
      <c r="I41" s="8"/>
      <c r="J41" s="8"/>
      <c r="K41" s="8"/>
      <c r="L41" s="8"/>
    </row>
    <row r="42" spans="1:46" s="2" customFormat="1" ht="12.75" customHeight="1">
      <c r="A42" s="2" t="s">
        <v>31</v>
      </c>
      <c r="B42" s="3"/>
      <c r="C42" s="3"/>
      <c r="D42" s="3"/>
      <c r="I42" s="2" t="s">
        <v>34</v>
      </c>
      <c r="J42" s="3"/>
    </row>
    <row r="43" spans="1:46" s="2" customFormat="1" ht="3" hidden="1" customHeight="1">
      <c r="B43" s="3"/>
      <c r="C43" s="3"/>
      <c r="D43" s="3"/>
    </row>
    <row r="44" spans="1:46" s="2" customFormat="1" ht="0.75" hidden="1" customHeight="1">
      <c r="B44" s="3"/>
      <c r="C44" s="3"/>
      <c r="D44" s="3"/>
    </row>
    <row r="45" spans="1:46" s="2" customFormat="1" ht="21" customHeight="1">
      <c r="A45" s="63" t="s">
        <v>45</v>
      </c>
      <c r="B45" s="63"/>
      <c r="C45" s="63"/>
      <c r="D45" s="3"/>
    </row>
    <row r="46" spans="1:46" s="2" customFormat="1" ht="12.75">
      <c r="B46" s="3"/>
      <c r="C46" s="3"/>
      <c r="D46" s="3"/>
    </row>
    <row r="47" spans="1:46" s="2" customFormat="1" ht="12.75">
      <c r="B47" s="3"/>
      <c r="C47" s="3"/>
      <c r="D47" s="3"/>
    </row>
    <row r="48" spans="1:46" s="2" customFormat="1" ht="12.75">
      <c r="B48" s="3"/>
      <c r="C48" s="3"/>
      <c r="D48" s="3"/>
    </row>
    <row r="49" spans="2:4" s="2" customFormat="1" ht="12.75">
      <c r="B49" s="3"/>
      <c r="C49" s="3"/>
      <c r="D49" s="3"/>
    </row>
    <row r="50" spans="2:4" s="2" customFormat="1" ht="12.75">
      <c r="B50" s="3"/>
      <c r="C50" s="3"/>
      <c r="D50" s="3"/>
    </row>
    <row r="51" spans="2:4" s="2" customFormat="1" ht="12.75">
      <c r="B51" s="3"/>
      <c r="C51" s="3"/>
      <c r="D51" s="3"/>
    </row>
    <row r="52" spans="2:4" s="2" customFormat="1" ht="12.75">
      <c r="B52" s="3"/>
      <c r="C52" s="3"/>
      <c r="D52" s="3"/>
    </row>
    <row r="53" spans="2:4" s="2" customFormat="1" ht="12.75">
      <c r="B53" s="3"/>
      <c r="C53" s="3"/>
      <c r="D53" s="3"/>
    </row>
    <row r="54" spans="2:4" s="2" customFormat="1" ht="12.75">
      <c r="B54" s="3"/>
      <c r="C54" s="3"/>
      <c r="D54" s="3"/>
    </row>
    <row r="55" spans="2:4" s="2" customFormat="1" ht="12.75">
      <c r="B55" s="3"/>
      <c r="C55" s="3"/>
      <c r="D55" s="3"/>
    </row>
    <row r="56" spans="2:4" s="2" customFormat="1" ht="12.75">
      <c r="B56" s="3"/>
      <c r="C56" s="3"/>
      <c r="D56" s="3"/>
    </row>
    <row r="57" spans="2:4" s="2" customFormat="1" ht="12.75">
      <c r="B57" s="3"/>
      <c r="C57" s="3"/>
      <c r="D57" s="3"/>
    </row>
    <row r="58" spans="2:4" s="2" customFormat="1" ht="12.75">
      <c r="B58" s="3"/>
      <c r="C58" s="3"/>
      <c r="D58" s="3"/>
    </row>
    <row r="59" spans="2:4" s="2" customFormat="1" ht="12.75">
      <c r="B59" s="3"/>
      <c r="C59" s="3"/>
      <c r="D59" s="3"/>
    </row>
    <row r="60" spans="2:4" s="2" customFormat="1" ht="12.75">
      <c r="B60" s="3"/>
      <c r="C60" s="3"/>
      <c r="D60" s="3"/>
    </row>
    <row r="61" spans="2:4" s="2" customFormat="1" ht="12.75">
      <c r="B61" s="3"/>
      <c r="C61" s="3"/>
      <c r="D61" s="3"/>
    </row>
    <row r="62" spans="2:4" s="2" customFormat="1" ht="12.75">
      <c r="B62" s="3"/>
      <c r="C62" s="3"/>
      <c r="D62" s="3"/>
    </row>
    <row r="63" spans="2:4" s="2" customFormat="1" ht="12.75">
      <c r="B63" s="3"/>
      <c r="C63" s="3"/>
      <c r="D63" s="3"/>
    </row>
    <row r="64" spans="2:4" s="2" customFormat="1" ht="12.75">
      <c r="B64" s="3"/>
      <c r="C64" s="3"/>
      <c r="D64" s="3"/>
    </row>
    <row r="65" spans="2:4" s="2" customFormat="1" ht="12.75">
      <c r="B65" s="3"/>
      <c r="C65" s="3"/>
      <c r="D65" s="3"/>
    </row>
    <row r="66" spans="2:4" s="2" customFormat="1" ht="12.75">
      <c r="B66" s="3"/>
      <c r="C66" s="3"/>
      <c r="D66" s="3"/>
    </row>
    <row r="67" spans="2:4" s="2" customFormat="1" ht="12.75">
      <c r="B67" s="3"/>
      <c r="C67" s="3"/>
      <c r="D67" s="3"/>
    </row>
    <row r="68" spans="2:4" s="2" customFormat="1" ht="12.75">
      <c r="B68" s="3"/>
      <c r="C68" s="3"/>
      <c r="D68" s="3"/>
    </row>
    <row r="69" spans="2:4" s="2" customFormat="1" ht="12.75">
      <c r="B69" s="3"/>
      <c r="C69" s="3"/>
      <c r="D69" s="3"/>
    </row>
    <row r="70" spans="2:4" s="2" customFormat="1" ht="12.75">
      <c r="B70" s="3"/>
      <c r="C70" s="3"/>
      <c r="D70" s="3"/>
    </row>
    <row r="71" spans="2:4" s="2" customFormat="1" ht="12.75">
      <c r="B71" s="3"/>
      <c r="C71" s="3"/>
      <c r="D71" s="3"/>
    </row>
    <row r="72" spans="2:4" s="2" customFormat="1" ht="12.75">
      <c r="B72" s="3"/>
      <c r="C72" s="3"/>
      <c r="D72" s="3"/>
    </row>
    <row r="73" spans="2:4" s="2" customFormat="1" ht="12.75">
      <c r="B73" s="3"/>
      <c r="C73" s="3"/>
      <c r="D73" s="3"/>
    </row>
    <row r="74" spans="2:4" s="2" customFormat="1" ht="12.75">
      <c r="B74" s="3"/>
      <c r="C74" s="3"/>
      <c r="D74" s="3"/>
    </row>
    <row r="75" spans="2:4" s="2" customFormat="1" ht="12.75">
      <c r="B75" s="3"/>
      <c r="C75" s="3"/>
      <c r="D75" s="3"/>
    </row>
    <row r="76" spans="2:4" s="2" customFormat="1" ht="12.75">
      <c r="B76" s="3"/>
      <c r="C76" s="3"/>
      <c r="D76" s="3"/>
    </row>
    <row r="77" spans="2:4" s="2" customFormat="1" ht="12.75">
      <c r="B77" s="3"/>
      <c r="C77" s="3"/>
      <c r="D77" s="3"/>
    </row>
    <row r="78" spans="2:4" s="2" customFormat="1" ht="12.75">
      <c r="B78" s="3"/>
      <c r="C78" s="3"/>
      <c r="D78" s="3"/>
    </row>
    <row r="79" spans="2:4" s="2" customFormat="1" ht="12.75">
      <c r="B79" s="3"/>
      <c r="C79" s="3"/>
      <c r="D79" s="3"/>
    </row>
    <row r="80" spans="2:4" s="2" customFormat="1" ht="12.75">
      <c r="B80" s="3"/>
      <c r="C80" s="3"/>
      <c r="D80" s="3"/>
    </row>
    <row r="81" spans="2:4" s="2" customFormat="1" ht="12.75">
      <c r="B81" s="3"/>
      <c r="C81" s="3"/>
      <c r="D81" s="3"/>
    </row>
    <row r="82" spans="2:4" s="2" customFormat="1" ht="12.75">
      <c r="B82" s="3"/>
      <c r="C82" s="3"/>
      <c r="D82" s="3"/>
    </row>
    <row r="83" spans="2:4" s="2" customFormat="1" ht="12.75">
      <c r="B83" s="3"/>
      <c r="C83" s="3"/>
      <c r="D83" s="3"/>
    </row>
    <row r="84" spans="2:4" s="2" customFormat="1" ht="12.75">
      <c r="B84" s="3"/>
      <c r="C84" s="3"/>
      <c r="D84" s="3"/>
    </row>
    <row r="85" spans="2:4" s="2" customFormat="1" ht="12.75">
      <c r="B85" s="3"/>
      <c r="C85" s="3"/>
      <c r="D85" s="3"/>
    </row>
    <row r="86" spans="2:4" s="2" customFormat="1" ht="12.75">
      <c r="B86" s="3"/>
      <c r="C86" s="3"/>
      <c r="D86" s="3"/>
    </row>
    <row r="87" spans="2:4" s="2" customFormat="1" ht="12.75">
      <c r="B87" s="3"/>
      <c r="C87" s="3"/>
      <c r="D87" s="3"/>
    </row>
    <row r="88" spans="2:4" s="2" customFormat="1" ht="12.75">
      <c r="B88" s="3"/>
      <c r="C88" s="3"/>
      <c r="D88" s="3"/>
    </row>
    <row r="89" spans="2:4" s="2" customFormat="1" ht="12.75">
      <c r="B89" s="3"/>
      <c r="C89" s="3"/>
      <c r="D89" s="3"/>
    </row>
    <row r="90" spans="2:4" s="2" customFormat="1" ht="12.75">
      <c r="B90" s="3"/>
      <c r="C90" s="3"/>
      <c r="D90" s="3"/>
    </row>
    <row r="91" spans="2:4" s="2" customFormat="1" ht="12.75">
      <c r="B91" s="3"/>
      <c r="C91" s="3"/>
      <c r="D91" s="3"/>
    </row>
    <row r="92" spans="2:4" s="2" customFormat="1" ht="12.75">
      <c r="B92" s="3"/>
      <c r="C92" s="3"/>
      <c r="D92" s="3"/>
    </row>
    <row r="93" spans="2:4" s="2" customFormat="1" ht="12.75">
      <c r="B93" s="3"/>
      <c r="C93" s="3"/>
      <c r="D93" s="3"/>
    </row>
    <row r="94" spans="2:4" s="2" customFormat="1" ht="12.75">
      <c r="B94" s="3"/>
      <c r="C94" s="3"/>
      <c r="D94" s="3"/>
    </row>
    <row r="95" spans="2:4" s="2" customFormat="1" ht="12.75">
      <c r="B95" s="3"/>
      <c r="C95" s="3"/>
      <c r="D95" s="3"/>
    </row>
    <row r="96" spans="2:4" s="2" customFormat="1" ht="12.75">
      <c r="B96" s="3"/>
      <c r="C96" s="3"/>
      <c r="D96" s="3"/>
    </row>
    <row r="97" spans="2:4" s="2" customFormat="1" ht="12.75">
      <c r="B97" s="3"/>
      <c r="C97" s="3"/>
      <c r="D97" s="3"/>
    </row>
    <row r="98" spans="2:4" s="2" customFormat="1" ht="12.75">
      <c r="B98" s="3"/>
      <c r="C98" s="3"/>
      <c r="D98" s="3"/>
    </row>
    <row r="99" spans="2:4" s="2" customFormat="1" ht="12.75">
      <c r="B99" s="3"/>
      <c r="C99" s="3"/>
      <c r="D99" s="3"/>
    </row>
    <row r="100" spans="2:4" s="2" customFormat="1" ht="12.75">
      <c r="B100" s="3"/>
      <c r="C100" s="3"/>
      <c r="D100" s="3"/>
    </row>
    <row r="101" spans="2:4" s="2" customFormat="1" ht="12.75">
      <c r="B101" s="3"/>
      <c r="C101" s="3"/>
      <c r="D101" s="3"/>
    </row>
    <row r="102" spans="2:4" s="2" customFormat="1" ht="12.75">
      <c r="B102" s="3"/>
      <c r="C102" s="3"/>
      <c r="D102" s="3"/>
    </row>
    <row r="103" spans="2:4" s="2" customFormat="1" ht="12.75">
      <c r="B103" s="3"/>
      <c r="C103" s="3"/>
      <c r="D103" s="3"/>
    </row>
    <row r="104" spans="2:4" s="2" customFormat="1" ht="12.75">
      <c r="B104" s="3"/>
      <c r="C104" s="3"/>
      <c r="D104" s="3"/>
    </row>
    <row r="105" spans="2:4" s="2" customFormat="1" ht="12.75">
      <c r="B105" s="3"/>
      <c r="C105" s="3"/>
      <c r="D105" s="3"/>
    </row>
    <row r="106" spans="2:4" s="2" customFormat="1" ht="12.75">
      <c r="B106" s="3"/>
      <c r="C106" s="3"/>
      <c r="D106" s="3"/>
    </row>
    <row r="107" spans="2:4" s="2" customFormat="1" ht="12.75">
      <c r="B107" s="3"/>
      <c r="C107" s="3"/>
      <c r="D107" s="3"/>
    </row>
    <row r="108" spans="2:4" s="2" customFormat="1" ht="12.75">
      <c r="B108" s="3"/>
      <c r="C108" s="3"/>
      <c r="D108" s="3"/>
    </row>
    <row r="109" spans="2:4" s="2" customFormat="1" ht="12.75">
      <c r="B109" s="3"/>
      <c r="C109" s="3"/>
      <c r="D109" s="3"/>
    </row>
    <row r="110" spans="2:4" s="2" customFormat="1" ht="12.75">
      <c r="B110" s="3"/>
      <c r="C110" s="3"/>
      <c r="D110" s="3"/>
    </row>
    <row r="111" spans="2:4" s="2" customFormat="1" ht="12.75">
      <c r="B111" s="3"/>
      <c r="C111" s="3"/>
      <c r="D111" s="3"/>
    </row>
    <row r="112" spans="2: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</sheetData>
  <mergeCells count="44">
    <mergeCell ref="A45:C45"/>
    <mergeCell ref="A40:B40"/>
    <mergeCell ref="C41:D41"/>
    <mergeCell ref="A26:A28"/>
    <mergeCell ref="B26:B28"/>
    <mergeCell ref="C26:C28"/>
    <mergeCell ref="C9:AR9"/>
    <mergeCell ref="C12:AR12"/>
    <mergeCell ref="C10:AR10"/>
    <mergeCell ref="C11:AR11"/>
    <mergeCell ref="AT26:AT28"/>
    <mergeCell ref="B13:B15"/>
    <mergeCell ref="A13:A15"/>
    <mergeCell ref="C13:C15"/>
    <mergeCell ref="A33:A35"/>
    <mergeCell ref="B33:B35"/>
    <mergeCell ref="C33:C35"/>
    <mergeCell ref="D5:D7"/>
    <mergeCell ref="C5:C7"/>
    <mergeCell ref="AT5:AT7"/>
    <mergeCell ref="AS5:AS7"/>
    <mergeCell ref="AD6:AF6"/>
    <mergeCell ref="AG6:AI6"/>
    <mergeCell ref="AJ6:AL6"/>
    <mergeCell ref="AM6:AO6"/>
    <mergeCell ref="O6:Q6"/>
    <mergeCell ref="R6:T6"/>
    <mergeCell ref="E5:E7"/>
    <mergeCell ref="C19:AR19"/>
    <mergeCell ref="C17:AR17"/>
    <mergeCell ref="C18:AR18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</mergeCells>
  <pageMargins left="0" right="0" top="0" bottom="0" header="0.31496062992125984" footer="0.31496062992125984"/>
  <pageSetup paperSize="9" scale="9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2017-07-27T07:22:33Z</dcterms:modified>
</cp:coreProperties>
</file>