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" yWindow="75" windowWidth="15480" windowHeight="5580" firstSheet="2" activeTab="2"/>
  </bookViews>
  <sheets>
    <sheet name="свод по подпрограммам" sheetId="2" state="hidden" r:id="rId1"/>
    <sheet name="оценка эффективности" sheetId="8" state="hidden" r:id="rId2"/>
    <sheet name="кристина" sheetId="11" r:id="rId3"/>
    <sheet name="Сетевой график" sheetId="10" r:id="rId4"/>
    <sheet name="Отчет за квартал " sheetId="1" r:id="rId5"/>
    <sheet name="Выполнение работ" sheetId="3" state="hidden" r:id="rId6"/>
    <sheet name="Целевые показатели " sheetId="9" r:id="rId7"/>
  </sheets>
  <definedNames>
    <definedName name="_xlnm._FilterDatabase" localSheetId="5" hidden="1">'Выполнение работ'!$A$3:$O$70</definedName>
    <definedName name="_xlnm._FilterDatabase" localSheetId="2" hidden="1">кристина!$A$1:$U$59</definedName>
    <definedName name="_xlnm._FilterDatabase" localSheetId="4" hidden="1">'Отчет за квартал '!$A$2:$U$57</definedName>
    <definedName name="_xlnm._FilterDatabase" localSheetId="3" hidden="1">'Сетевой график'!$A$1:$U$39</definedName>
    <definedName name="_xlnm.Print_Titles" localSheetId="5">'Выполнение работ'!$3:$3</definedName>
    <definedName name="_xlnm.Print_Titles" localSheetId="2">кристина!$8:$9</definedName>
    <definedName name="_xlnm.Print_Titles" localSheetId="4">'Отчет за квартал '!$9:$10</definedName>
    <definedName name="_xlnm.Print_Titles" localSheetId="3">'Сетевой график'!$8:$9</definedName>
    <definedName name="_xlnm.Print_Area" localSheetId="5">'Выполнение работ'!$A$1:$Q$81</definedName>
    <definedName name="_xlnm.Print_Area" localSheetId="2">кристина!$A$1:$BC$56</definedName>
    <definedName name="_xlnm.Print_Area" localSheetId="4">'Отчет за квартал '!$A$2:$BB$60</definedName>
    <definedName name="_xlnm.Print_Area" localSheetId="3">'Сетевой график'!$A$1:$BC$42</definedName>
  </definedNames>
  <calcPr calcId="125725"/>
</workbook>
</file>

<file path=xl/calcChain.xml><?xml version="1.0" encoding="utf-8"?>
<calcChain xmlns="http://schemas.openxmlformats.org/spreadsheetml/2006/main">
  <c r="AR44" i="11"/>
  <c r="H44" s="1"/>
  <c r="G44"/>
  <c r="F44"/>
  <c r="T43"/>
  <c r="AF43" s="1"/>
  <c r="AR43" s="1"/>
  <c r="S43"/>
  <c r="AE43" s="1"/>
  <c r="AQ43" s="1"/>
  <c r="R43"/>
  <c r="AD43" s="1"/>
  <c r="AP42"/>
  <c r="AF42"/>
  <c r="AR42" s="1"/>
  <c r="AE42"/>
  <c r="AQ42" s="1"/>
  <c r="AQ41" s="1"/>
  <c r="AD42"/>
  <c r="T42"/>
  <c r="S42"/>
  <c r="R42"/>
  <c r="G42"/>
  <c r="F42"/>
  <c r="BA41"/>
  <c r="AZ41"/>
  <c r="AY41"/>
  <c r="AX41"/>
  <c r="AW41"/>
  <c r="AV41"/>
  <c r="AU41"/>
  <c r="AT41"/>
  <c r="AS41"/>
  <c r="AO41"/>
  <c r="AN41"/>
  <c r="AM41"/>
  <c r="AL41"/>
  <c r="AK41"/>
  <c r="AJ41"/>
  <c r="AI41"/>
  <c r="AH41"/>
  <c r="AG41"/>
  <c r="AC41"/>
  <c r="AB41"/>
  <c r="AA41"/>
  <c r="Z41"/>
  <c r="Y41"/>
  <c r="X41"/>
  <c r="W41"/>
  <c r="V41"/>
  <c r="U41"/>
  <c r="S41"/>
  <c r="AE41" s="1"/>
  <c r="R41"/>
  <c r="Q41"/>
  <c r="P41"/>
  <c r="O41"/>
  <c r="N41"/>
  <c r="L41"/>
  <c r="K41"/>
  <c r="J41"/>
  <c r="I41"/>
  <c r="G41"/>
  <c r="F41"/>
  <c r="I13"/>
  <c r="J13"/>
  <c r="K13" s="1"/>
  <c r="L13"/>
  <c r="M13"/>
  <c r="N13" s="1"/>
  <c r="O13"/>
  <c r="P13"/>
  <c r="Q13" s="1"/>
  <c r="U13"/>
  <c r="V13"/>
  <c r="W13" s="1"/>
  <c r="X13"/>
  <c r="Y13"/>
  <c r="Z13" s="1"/>
  <c r="AA13"/>
  <c r="AB13"/>
  <c r="AG13"/>
  <c r="AH13"/>
  <c r="AJ13"/>
  <c r="AK13"/>
  <c r="AL13" s="1"/>
  <c r="AM13"/>
  <c r="AN13"/>
  <c r="AS13"/>
  <c r="AT13"/>
  <c r="AU13" s="1"/>
  <c r="AV13"/>
  <c r="AW13"/>
  <c r="AX13"/>
  <c r="AY13"/>
  <c r="AZ13"/>
  <c r="J47"/>
  <c r="J45" s="1"/>
  <c r="AR39"/>
  <c r="H39"/>
  <c r="G39"/>
  <c r="F39"/>
  <c r="T38"/>
  <c r="AF38"/>
  <c r="AR38" s="1"/>
  <c r="S38"/>
  <c r="AE38" s="1"/>
  <c r="AQ38" s="1"/>
  <c r="R38"/>
  <c r="AD38" s="1"/>
  <c r="AP37"/>
  <c r="AF37"/>
  <c r="AR37" s="1"/>
  <c r="AE37"/>
  <c r="AQ37" s="1"/>
  <c r="AD37"/>
  <c r="T37"/>
  <c r="S37"/>
  <c r="R37"/>
  <c r="G37"/>
  <c r="F37"/>
  <c r="BA36"/>
  <c r="AZ36"/>
  <c r="AY36"/>
  <c r="AX36"/>
  <c r="AW36"/>
  <c r="AV36"/>
  <c r="AU36"/>
  <c r="AT36"/>
  <c r="AS36"/>
  <c r="AO36"/>
  <c r="AN36"/>
  <c r="AM36"/>
  <c r="AL36"/>
  <c r="AK36"/>
  <c r="AJ36"/>
  <c r="AI36"/>
  <c r="AH36"/>
  <c r="AG36"/>
  <c r="AC36"/>
  <c r="AB36"/>
  <c r="AA36"/>
  <c r="Z36"/>
  <c r="Y36"/>
  <c r="X36"/>
  <c r="W36"/>
  <c r="V36"/>
  <c r="U36"/>
  <c r="S36"/>
  <c r="R36"/>
  <c r="Q36"/>
  <c r="P36"/>
  <c r="N36"/>
  <c r="L36"/>
  <c r="K36"/>
  <c r="T36" s="1"/>
  <c r="AF36" s="1"/>
  <c r="J36"/>
  <c r="I36"/>
  <c r="G36"/>
  <c r="F36"/>
  <c r="AR35"/>
  <c r="H35" s="1"/>
  <c r="G35"/>
  <c r="F35"/>
  <c r="T34"/>
  <c r="AF34" s="1"/>
  <c r="AR34" s="1"/>
  <c r="S34"/>
  <c r="AE34"/>
  <c r="AQ34" s="1"/>
  <c r="R34"/>
  <c r="AD34" s="1"/>
  <c r="AP33"/>
  <c r="F33" s="1"/>
  <c r="F32" s="1"/>
  <c r="AF33"/>
  <c r="AR33"/>
  <c r="AE33"/>
  <c r="AQ33"/>
  <c r="AQ32" s="1"/>
  <c r="AD33"/>
  <c r="T33"/>
  <c r="S33"/>
  <c r="R33"/>
  <c r="G33"/>
  <c r="BA32"/>
  <c r="AZ32"/>
  <c r="AY32"/>
  <c r="AX32"/>
  <c r="AW32"/>
  <c r="AV32"/>
  <c r="AU32"/>
  <c r="AT32"/>
  <c r="AS32"/>
  <c r="AO32"/>
  <c r="AN32"/>
  <c r="AM32"/>
  <c r="AL32"/>
  <c r="AK32"/>
  <c r="AJ32"/>
  <c r="AI32"/>
  <c r="AH32"/>
  <c r="AG32"/>
  <c r="AC32"/>
  <c r="AB32"/>
  <c r="AA32"/>
  <c r="Z32"/>
  <c r="Y32"/>
  <c r="X32"/>
  <c r="W32"/>
  <c r="V32"/>
  <c r="U32"/>
  <c r="S32"/>
  <c r="AE32"/>
  <c r="R32"/>
  <c r="Q32"/>
  <c r="P32"/>
  <c r="O32"/>
  <c r="N32"/>
  <c r="L32"/>
  <c r="K32"/>
  <c r="T32"/>
  <c r="AF32" s="1"/>
  <c r="J32"/>
  <c r="I32"/>
  <c r="G32"/>
  <c r="AR31"/>
  <c r="H31" s="1"/>
  <c r="G31"/>
  <c r="F31"/>
  <c r="T30"/>
  <c r="AF30" s="1"/>
  <c r="AR30" s="1"/>
  <c r="S30"/>
  <c r="AE30" s="1"/>
  <c r="AQ30" s="1"/>
  <c r="R30"/>
  <c r="AD30" s="1"/>
  <c r="AP29"/>
  <c r="F29" s="1"/>
  <c r="F28" s="1"/>
  <c r="AF29"/>
  <c r="AR29"/>
  <c r="AE29"/>
  <c r="AQ29" s="1"/>
  <c r="AD29"/>
  <c r="T29"/>
  <c r="S29"/>
  <c r="S28" s="1"/>
  <c r="R29"/>
  <c r="G29"/>
  <c r="BA28"/>
  <c r="AZ28"/>
  <c r="AY28"/>
  <c r="AX28"/>
  <c r="AW28"/>
  <c r="AV28"/>
  <c r="AU28"/>
  <c r="AT28"/>
  <c r="AS28"/>
  <c r="AO28"/>
  <c r="AN28"/>
  <c r="AM28"/>
  <c r="AL28"/>
  <c r="AK28"/>
  <c r="AJ28"/>
  <c r="AI28"/>
  <c r="AH28"/>
  <c r="AG28"/>
  <c r="AC28"/>
  <c r="AB28"/>
  <c r="AA28"/>
  <c r="Z28"/>
  <c r="Y28"/>
  <c r="X28"/>
  <c r="W28"/>
  <c r="V28"/>
  <c r="U28"/>
  <c r="R28"/>
  <c r="Q28"/>
  <c r="P28"/>
  <c r="O28"/>
  <c r="N28"/>
  <c r="L28"/>
  <c r="K28"/>
  <c r="T28" s="1"/>
  <c r="AF28" s="1"/>
  <c r="J28"/>
  <c r="I28"/>
  <c r="G28"/>
  <c r="G48"/>
  <c r="F48"/>
  <c r="AZ47"/>
  <c r="AY47"/>
  <c r="AW47"/>
  <c r="AV47"/>
  <c r="AS47"/>
  <c r="AU47" s="1"/>
  <c r="AN47"/>
  <c r="AN45" s="1"/>
  <c r="AM47"/>
  <c r="AK47"/>
  <c r="AK45" s="1"/>
  <c r="AJ47"/>
  <c r="AG47"/>
  <c r="AI47" s="1"/>
  <c r="AB47"/>
  <c r="AA47"/>
  <c r="AA45" s="1"/>
  <c r="Y47"/>
  <c r="X47"/>
  <c r="X45" s="1"/>
  <c r="V47"/>
  <c r="U47"/>
  <c r="U45" s="1"/>
  <c r="P47"/>
  <c r="O47"/>
  <c r="M47"/>
  <c r="L47"/>
  <c r="I47"/>
  <c r="AQ46"/>
  <c r="AP46"/>
  <c r="AE46"/>
  <c r="AD46"/>
  <c r="S46"/>
  <c r="R46"/>
  <c r="G46"/>
  <c r="F46"/>
  <c r="AZ45"/>
  <c r="AY45"/>
  <c r="BA45" s="1"/>
  <c r="AX45"/>
  <c r="AW45"/>
  <c r="AV45"/>
  <c r="AT45"/>
  <c r="AM45"/>
  <c r="AJ45"/>
  <c r="AH45"/>
  <c r="AG45"/>
  <c r="AB45"/>
  <c r="Y45"/>
  <c r="V45"/>
  <c r="O45"/>
  <c r="Q45" s="1"/>
  <c r="M45"/>
  <c r="L45"/>
  <c r="I45"/>
  <c r="G16"/>
  <c r="F16"/>
  <c r="BA15"/>
  <c r="AU15"/>
  <c r="AO15"/>
  <c r="AO47" s="1"/>
  <c r="AL15"/>
  <c r="AI15"/>
  <c r="AC15"/>
  <c r="Z15"/>
  <c r="W15"/>
  <c r="S15"/>
  <c r="AE15" s="1"/>
  <c r="R15"/>
  <c r="AD15" s="1"/>
  <c r="AP15" s="1"/>
  <c r="F15" s="1"/>
  <c r="Q15"/>
  <c r="N15"/>
  <c r="K15"/>
  <c r="AP14"/>
  <c r="AE14"/>
  <c r="AQ14" s="1"/>
  <c r="AD14"/>
  <c r="S14"/>
  <c r="S13" s="1"/>
  <c r="R14"/>
  <c r="G14"/>
  <c r="F14"/>
  <c r="AH14" i="10"/>
  <c r="AS16"/>
  <c r="AU16" s="1"/>
  <c r="BA12"/>
  <c r="AZ16"/>
  <c r="AY16"/>
  <c r="BA16" s="1"/>
  <c r="AW16"/>
  <c r="AV16"/>
  <c r="AV14"/>
  <c r="AX10"/>
  <c r="AU12"/>
  <c r="AN16"/>
  <c r="AM16"/>
  <c r="AO12"/>
  <c r="AO16" s="1"/>
  <c r="AK16"/>
  <c r="AJ16"/>
  <c r="AJ14" s="1"/>
  <c r="AL12"/>
  <c r="AL16"/>
  <c r="AG10"/>
  <c r="AG16"/>
  <c r="AG14" s="1"/>
  <c r="AI14" s="1"/>
  <c r="AI12"/>
  <c r="AC12"/>
  <c r="AB16"/>
  <c r="AA16"/>
  <c r="AC16" s="1"/>
  <c r="Z12"/>
  <c r="Y16"/>
  <c r="X16"/>
  <c r="Z16" s="1"/>
  <c r="W12"/>
  <c r="V16"/>
  <c r="U16"/>
  <c r="U14" s="1"/>
  <c r="W14" s="1"/>
  <c r="P16"/>
  <c r="O16"/>
  <c r="M16"/>
  <c r="M14"/>
  <c r="L16"/>
  <c r="J16"/>
  <c r="S16" s="1"/>
  <c r="I16"/>
  <c r="AD16" s="1"/>
  <c r="AP16" s="1"/>
  <c r="F16" s="1"/>
  <c r="P10"/>
  <c r="Q12"/>
  <c r="N12"/>
  <c r="M10"/>
  <c r="L10"/>
  <c r="N10"/>
  <c r="K12"/>
  <c r="K16"/>
  <c r="G9" i="9"/>
  <c r="G10"/>
  <c r="G11"/>
  <c r="G12"/>
  <c r="G13"/>
  <c r="G8"/>
  <c r="R17" i="1"/>
  <c r="AD17" s="1"/>
  <c r="S17"/>
  <c r="AE17" s="1"/>
  <c r="AQ17" s="1"/>
  <c r="T17"/>
  <c r="AF17"/>
  <c r="AR17" s="1"/>
  <c r="AR26"/>
  <c r="H26" s="1"/>
  <c r="G26"/>
  <c r="F26"/>
  <c r="T25"/>
  <c r="AF25" s="1"/>
  <c r="AR25" s="1"/>
  <c r="S25"/>
  <c r="AE25"/>
  <c r="AQ25" s="1"/>
  <c r="R25"/>
  <c r="AD25" s="1"/>
  <c r="AP24"/>
  <c r="AF24"/>
  <c r="AR24" s="1"/>
  <c r="AE24"/>
  <c r="AQ24" s="1"/>
  <c r="AQ23" s="1"/>
  <c r="AD24"/>
  <c r="T24"/>
  <c r="S24"/>
  <c r="S23"/>
  <c r="R24"/>
  <c r="G24"/>
  <c r="F24"/>
  <c r="BA23"/>
  <c r="AZ23"/>
  <c r="AY23"/>
  <c r="AX23"/>
  <c r="AW23"/>
  <c r="AV23"/>
  <c r="AU23"/>
  <c r="AT23"/>
  <c r="AS23"/>
  <c r="AO23"/>
  <c r="AN23"/>
  <c r="AM23"/>
  <c r="AL23"/>
  <c r="AK23"/>
  <c r="AJ23"/>
  <c r="AI23"/>
  <c r="AH23"/>
  <c r="AG23"/>
  <c r="AC23"/>
  <c r="AB23"/>
  <c r="AA23"/>
  <c r="Z23"/>
  <c r="Y23"/>
  <c r="X23"/>
  <c r="W23"/>
  <c r="V23"/>
  <c r="U23"/>
  <c r="Q23"/>
  <c r="P23"/>
  <c r="O23"/>
  <c r="N23"/>
  <c r="L23"/>
  <c r="K23"/>
  <c r="J23"/>
  <c r="I23"/>
  <c r="AR22"/>
  <c r="H22"/>
  <c r="G22"/>
  <c r="F22"/>
  <c r="T21"/>
  <c r="AF21"/>
  <c r="AR21" s="1"/>
  <c r="S21"/>
  <c r="AE21" s="1"/>
  <c r="AQ21" s="1"/>
  <c r="R21"/>
  <c r="AD21"/>
  <c r="AP20"/>
  <c r="AF20"/>
  <c r="AR20" s="1"/>
  <c r="AE20"/>
  <c r="AQ20" s="1"/>
  <c r="AQ19" s="1"/>
  <c r="AD20"/>
  <c r="T20"/>
  <c r="S20"/>
  <c r="S19" s="1"/>
  <c r="AE19" s="1"/>
  <c r="R20"/>
  <c r="G20"/>
  <c r="F20"/>
  <c r="BA19"/>
  <c r="AZ19"/>
  <c r="AY19"/>
  <c r="AX19"/>
  <c r="AW19"/>
  <c r="AV19"/>
  <c r="AU19"/>
  <c r="AT19"/>
  <c r="AS19"/>
  <c r="AO19"/>
  <c r="AN19"/>
  <c r="AM19"/>
  <c r="AL19"/>
  <c r="AK19"/>
  <c r="AJ19"/>
  <c r="AI19"/>
  <c r="AH19"/>
  <c r="AG19"/>
  <c r="AC19"/>
  <c r="AB19"/>
  <c r="AA19"/>
  <c r="Z19"/>
  <c r="Y19"/>
  <c r="X19"/>
  <c r="W19"/>
  <c r="V19"/>
  <c r="U19"/>
  <c r="Q19"/>
  <c r="P19"/>
  <c r="O19"/>
  <c r="N19"/>
  <c r="L19"/>
  <c r="K19"/>
  <c r="J19"/>
  <c r="I19"/>
  <c r="AR18"/>
  <c r="H18" s="1"/>
  <c r="G18"/>
  <c r="F18"/>
  <c r="AP16"/>
  <c r="F16" s="1"/>
  <c r="F15" s="1"/>
  <c r="AF16"/>
  <c r="AR16" s="1"/>
  <c r="AE16"/>
  <c r="AQ16" s="1"/>
  <c r="AQ15" s="1"/>
  <c r="AD16"/>
  <c r="T16"/>
  <c r="S16"/>
  <c r="R16"/>
  <c r="R15"/>
  <c r="G16"/>
  <c r="G15"/>
  <c r="BA15"/>
  <c r="AZ15"/>
  <c r="AY15"/>
  <c r="AX15"/>
  <c r="AW15"/>
  <c r="AV15"/>
  <c r="AU15"/>
  <c r="AT15"/>
  <c r="AS15"/>
  <c r="AO15"/>
  <c r="AN15"/>
  <c r="AM15"/>
  <c r="AL15"/>
  <c r="AK15"/>
  <c r="AJ15"/>
  <c r="AI15"/>
  <c r="AH15"/>
  <c r="AG15"/>
  <c r="AC15"/>
  <c r="AB15"/>
  <c r="AA15"/>
  <c r="Z15"/>
  <c r="Y15"/>
  <c r="X15"/>
  <c r="W15"/>
  <c r="V15"/>
  <c r="U15"/>
  <c r="Q15"/>
  <c r="P15"/>
  <c r="O15"/>
  <c r="N15"/>
  <c r="L15"/>
  <c r="K15"/>
  <c r="J15"/>
  <c r="I15"/>
  <c r="AR14"/>
  <c r="H14" s="1"/>
  <c r="G14"/>
  <c r="F14"/>
  <c r="T13"/>
  <c r="AF13" s="1"/>
  <c r="AR13" s="1"/>
  <c r="S13"/>
  <c r="AE13"/>
  <c r="AQ13" s="1"/>
  <c r="G13" s="1"/>
  <c r="G11" s="1"/>
  <c r="R13"/>
  <c r="AD13" s="1"/>
  <c r="AP12"/>
  <c r="AF12"/>
  <c r="AR12"/>
  <c r="AE12"/>
  <c r="AQ12" s="1"/>
  <c r="AD12"/>
  <c r="T12"/>
  <c r="S12"/>
  <c r="S11" s="1"/>
  <c r="AE11" s="1"/>
  <c r="R12"/>
  <c r="G12"/>
  <c r="F12"/>
  <c r="BA11"/>
  <c r="AZ11"/>
  <c r="AY11"/>
  <c r="AX11"/>
  <c r="AW11"/>
  <c r="AV11"/>
  <c r="AU11"/>
  <c r="AT11"/>
  <c r="AS11"/>
  <c r="AO11"/>
  <c r="AN11"/>
  <c r="AM11"/>
  <c r="AL11"/>
  <c r="AK11"/>
  <c r="AJ11"/>
  <c r="AI11"/>
  <c r="AH11"/>
  <c r="AG11"/>
  <c r="AC11"/>
  <c r="AB11"/>
  <c r="AA11"/>
  <c r="Z11"/>
  <c r="Y11"/>
  <c r="X11"/>
  <c r="W11"/>
  <c r="V11"/>
  <c r="U11"/>
  <c r="R11"/>
  <c r="Q11"/>
  <c r="P11"/>
  <c r="O11"/>
  <c r="N11"/>
  <c r="L11"/>
  <c r="K11"/>
  <c r="T11"/>
  <c r="J11"/>
  <c r="I11"/>
  <c r="G17" i="10"/>
  <c r="F17"/>
  <c r="AQ15"/>
  <c r="AP15"/>
  <c r="AE15"/>
  <c r="AD15"/>
  <c r="S15"/>
  <c r="R15"/>
  <c r="G15"/>
  <c r="F15"/>
  <c r="AZ14"/>
  <c r="AY14"/>
  <c r="BA14" s="1"/>
  <c r="AX14"/>
  <c r="AW14"/>
  <c r="AT14"/>
  <c r="AS14"/>
  <c r="AU14"/>
  <c r="AN14"/>
  <c r="AM14"/>
  <c r="AK14"/>
  <c r="AL14" s="1"/>
  <c r="AB14"/>
  <c r="AA14"/>
  <c r="AC14"/>
  <c r="Y14"/>
  <c r="X14"/>
  <c r="Z14" s="1"/>
  <c r="V14"/>
  <c r="G13"/>
  <c r="F13"/>
  <c r="S12"/>
  <c r="AE12"/>
  <c r="R12"/>
  <c r="AP11"/>
  <c r="F11" s="1"/>
  <c r="AE11"/>
  <c r="AQ11"/>
  <c r="AD11"/>
  <c r="S11"/>
  <c r="R11"/>
  <c r="G11"/>
  <c r="AZ10"/>
  <c r="AY10"/>
  <c r="BA10"/>
  <c r="AW10"/>
  <c r="AV10"/>
  <c r="AT10"/>
  <c r="AS10"/>
  <c r="AU10" s="1"/>
  <c r="AN10"/>
  <c r="AM10"/>
  <c r="AO10"/>
  <c r="AK10"/>
  <c r="AJ10"/>
  <c r="AL10" s="1"/>
  <c r="AH10"/>
  <c r="AB10"/>
  <c r="AA10"/>
  <c r="AC10" s="1"/>
  <c r="Y10"/>
  <c r="X10"/>
  <c r="V10"/>
  <c r="U10"/>
  <c r="W10"/>
  <c r="O10"/>
  <c r="Q10"/>
  <c r="J10"/>
  <c r="I10"/>
  <c r="AO14"/>
  <c r="G23" i="1"/>
  <c r="G19"/>
  <c r="AE23"/>
  <c r="T23"/>
  <c r="AF23"/>
  <c r="R23"/>
  <c r="T19"/>
  <c r="AF19" s="1"/>
  <c r="AP21"/>
  <c r="AP19" s="1"/>
  <c r="AD19"/>
  <c r="R19"/>
  <c r="S15"/>
  <c r="AE15" s="1"/>
  <c r="T15"/>
  <c r="AF15" s="1"/>
  <c r="F23"/>
  <c r="F19"/>
  <c r="H12"/>
  <c r="AG27"/>
  <c r="AC31"/>
  <c r="S28"/>
  <c r="W31"/>
  <c r="V31"/>
  <c r="Z31"/>
  <c r="Y31"/>
  <c r="AB31"/>
  <c r="AI31"/>
  <c r="AH31"/>
  <c r="AL31"/>
  <c r="AK31"/>
  <c r="AO31"/>
  <c r="AN31"/>
  <c r="AU31"/>
  <c r="AT31"/>
  <c r="AX31"/>
  <c r="AW31"/>
  <c r="BA31"/>
  <c r="AZ31"/>
  <c r="AO27"/>
  <c r="AL27"/>
  <c r="AI27"/>
  <c r="AC27"/>
  <c r="Z27"/>
  <c r="W27"/>
  <c r="N27"/>
  <c r="AN27"/>
  <c r="AK27"/>
  <c r="AH27"/>
  <c r="AB27"/>
  <c r="Y27"/>
  <c r="V27"/>
  <c r="P31"/>
  <c r="S31"/>
  <c r="AE28"/>
  <c r="AF28"/>
  <c r="AY31"/>
  <c r="AV31"/>
  <c r="AS31"/>
  <c r="AM31"/>
  <c r="AJ31"/>
  <c r="AG31"/>
  <c r="AA31"/>
  <c r="AA27"/>
  <c r="X31"/>
  <c r="X27"/>
  <c r="U31"/>
  <c r="Q31"/>
  <c r="T31" s="1"/>
  <c r="O31"/>
  <c r="Q27"/>
  <c r="P27"/>
  <c r="G28"/>
  <c r="AP28"/>
  <c r="F28" s="1"/>
  <c r="F27" s="1"/>
  <c r="AD28"/>
  <c r="G32"/>
  <c r="H32"/>
  <c r="AQ32"/>
  <c r="AR32"/>
  <c r="AE32"/>
  <c r="AF32"/>
  <c r="S32"/>
  <c r="T32"/>
  <c r="AP32"/>
  <c r="R32"/>
  <c r="AD32"/>
  <c r="F32"/>
  <c r="U27"/>
  <c r="R29"/>
  <c r="AD29" s="1"/>
  <c r="G31"/>
  <c r="AJ27"/>
  <c r="AM27"/>
  <c r="AE31"/>
  <c r="R33"/>
  <c r="AD33"/>
  <c r="AP33" s="1"/>
  <c r="F33" s="1"/>
  <c r="D6" i="2" s="1"/>
  <c r="R31" i="1"/>
  <c r="AD31"/>
  <c r="AP31" s="1"/>
  <c r="F31" s="1"/>
  <c r="T33"/>
  <c r="AF33"/>
  <c r="AR33" s="1"/>
  <c r="T29"/>
  <c r="H34"/>
  <c r="G34"/>
  <c r="F34"/>
  <c r="D7" i="2"/>
  <c r="S33" i="1"/>
  <c r="AE33"/>
  <c r="AQ33" s="1"/>
  <c r="J27"/>
  <c r="K27"/>
  <c r="T27"/>
  <c r="AF27" s="1"/>
  <c r="AZ27"/>
  <c r="BA27"/>
  <c r="AW27"/>
  <c r="AX27"/>
  <c r="AT27"/>
  <c r="AU27"/>
  <c r="AR30"/>
  <c r="H30" s="1"/>
  <c r="G30"/>
  <c r="F30"/>
  <c r="AF29"/>
  <c r="AR29" s="1"/>
  <c r="AR27" s="1"/>
  <c r="S29"/>
  <c r="T28"/>
  <c r="R28"/>
  <c r="R27" s="1"/>
  <c r="L27"/>
  <c r="AS27"/>
  <c r="AV27"/>
  <c r="AY27"/>
  <c r="I27"/>
  <c r="H25" i="3"/>
  <c r="E25"/>
  <c r="D23"/>
  <c r="K8" i="2"/>
  <c r="Z8"/>
  <c r="Y9"/>
  <c r="B24" i="8"/>
  <c r="D23"/>
  <c r="C22"/>
  <c r="D22" s="1"/>
  <c r="D21"/>
  <c r="D20"/>
  <c r="C19"/>
  <c r="D19" s="1"/>
  <c r="D18"/>
  <c r="C17" s="1"/>
  <c r="D17" s="1"/>
  <c r="D16"/>
  <c r="D15"/>
  <c r="C14" s="1"/>
  <c r="D14" s="1"/>
  <c r="D13"/>
  <c r="D12"/>
  <c r="D10"/>
  <c r="D9"/>
  <c r="C8" s="1"/>
  <c r="D8" s="1"/>
  <c r="D7"/>
  <c r="D6"/>
  <c r="C5" s="1"/>
  <c r="AD8" i="2"/>
  <c r="AO8"/>
  <c r="K6"/>
  <c r="AD9"/>
  <c r="AQ9"/>
  <c r="K9"/>
  <c r="Z5"/>
  <c r="U8"/>
  <c r="AO9"/>
  <c r="R7"/>
  <c r="AJ9"/>
  <c r="AU8"/>
  <c r="H8"/>
  <c r="AO5"/>
  <c r="E7"/>
  <c r="AN6"/>
  <c r="AR7"/>
  <c r="N7"/>
  <c r="AJ7"/>
  <c r="H5"/>
  <c r="AE9"/>
  <c r="AO6"/>
  <c r="AI5"/>
  <c r="AO7"/>
  <c r="AS9"/>
  <c r="N5"/>
  <c r="R9"/>
  <c r="V6"/>
  <c r="M7"/>
  <c r="AS5"/>
  <c r="AJ5"/>
  <c r="AQ8"/>
  <c r="Y8"/>
  <c r="M8"/>
  <c r="AV8"/>
  <c r="G8"/>
  <c r="N9"/>
  <c r="H6"/>
  <c r="AG7"/>
  <c r="W8"/>
  <c r="AD5"/>
  <c r="AH8"/>
  <c r="Q9"/>
  <c r="AR8"/>
  <c r="AQ7"/>
  <c r="AF6"/>
  <c r="W7"/>
  <c r="W9"/>
  <c r="X5"/>
  <c r="AG6"/>
  <c r="X9"/>
  <c r="AR5"/>
  <c r="AF5"/>
  <c r="AJ6"/>
  <c r="C11" i="8"/>
  <c r="D11" s="1"/>
  <c r="V5" i="2"/>
  <c r="M6"/>
  <c r="M9"/>
  <c r="O9"/>
  <c r="E5"/>
  <c r="J7"/>
  <c r="L7"/>
  <c r="U9"/>
  <c r="L6"/>
  <c r="J6"/>
  <c r="O7"/>
  <c r="Y5"/>
  <c r="M5"/>
  <c r="AG5"/>
  <c r="AK6"/>
  <c r="AK8"/>
  <c r="AI8"/>
  <c r="AH6"/>
  <c r="AN5"/>
  <c r="AP5"/>
  <c r="AV5"/>
  <c r="AT5"/>
  <c r="V8"/>
  <c r="S7"/>
  <c r="AV6"/>
  <c r="AT6"/>
  <c r="AG9"/>
  <c r="AP6"/>
  <c r="AP8"/>
  <c r="AN8"/>
  <c r="W6"/>
  <c r="U6"/>
  <c r="S5"/>
  <c r="S9"/>
  <c r="AC5"/>
  <c r="AE5"/>
  <c r="J8"/>
  <c r="L8"/>
  <c r="AJ8"/>
  <c r="T9"/>
  <c r="U7"/>
  <c r="K7"/>
  <c r="J9"/>
  <c r="L9"/>
  <c r="AB9"/>
  <c r="AM9"/>
  <c r="D9"/>
  <c r="F9"/>
  <c r="AN7"/>
  <c r="AP7"/>
  <c r="AT7"/>
  <c r="AV7"/>
  <c r="AH7"/>
  <c r="O8"/>
  <c r="W5"/>
  <c r="U5"/>
  <c r="AJ3"/>
  <c r="S6"/>
  <c r="AK5"/>
  <c r="F5"/>
  <c r="AD7"/>
  <c r="AD3"/>
  <c r="AI6"/>
  <c r="V7"/>
  <c r="G5"/>
  <c r="G9"/>
  <c r="Y6"/>
  <c r="AC7"/>
  <c r="N6"/>
  <c r="I7"/>
  <c r="AU9"/>
  <c r="AU5"/>
  <c r="I5"/>
  <c r="M3"/>
  <c r="AS7"/>
  <c r="AK7"/>
  <c r="AI7"/>
  <c r="F8"/>
  <c r="AB8"/>
  <c r="D8"/>
  <c r="Q8"/>
  <c r="AM8"/>
  <c r="AC8"/>
  <c r="AE8"/>
  <c r="N8"/>
  <c r="F7"/>
  <c r="J5"/>
  <c r="J3"/>
  <c r="T5"/>
  <c r="R5"/>
  <c r="H9"/>
  <c r="AA9"/>
  <c r="I9"/>
  <c r="X7"/>
  <c r="L5"/>
  <c r="AH5"/>
  <c r="AS8"/>
  <c r="Z9"/>
  <c r="O5"/>
  <c r="AN3"/>
  <c r="X6"/>
  <c r="AF7"/>
  <c r="AO3"/>
  <c r="AV9"/>
  <c r="U3"/>
  <c r="AT8"/>
  <c r="AC9"/>
  <c r="AF8"/>
  <c r="O6"/>
  <c r="I8"/>
  <c r="K3"/>
  <c r="AQ5"/>
  <c r="T7"/>
  <c r="AQ3"/>
  <c r="AS6"/>
  <c r="AQ6"/>
  <c r="G6"/>
  <c r="I6"/>
  <c r="AC6"/>
  <c r="R6"/>
  <c r="T6"/>
  <c r="AE6"/>
  <c r="K5"/>
  <c r="AE7"/>
  <c r="E9"/>
  <c r="S8"/>
  <c r="AR9"/>
  <c r="AM5"/>
  <c r="AA5"/>
  <c r="E6"/>
  <c r="F6"/>
  <c r="X8"/>
  <c r="AD6"/>
  <c r="Q5"/>
  <c r="AB5"/>
  <c r="AR6"/>
  <c r="G7"/>
  <c r="V9"/>
  <c r="T8"/>
  <c r="R8"/>
  <c r="E8"/>
  <c r="AG8"/>
  <c r="P8"/>
  <c r="H7"/>
  <c r="D5"/>
  <c r="E3"/>
  <c r="Z7"/>
  <c r="AL9"/>
  <c r="P9"/>
  <c r="P5"/>
  <c r="L3"/>
  <c r="X3"/>
  <c r="AK9"/>
  <c r="AI9"/>
  <c r="AT9"/>
  <c r="Z6"/>
  <c r="AP9"/>
  <c r="AN9"/>
  <c r="AS3"/>
  <c r="AL5"/>
  <c r="AI3"/>
  <c r="AK3"/>
  <c r="AP3"/>
  <c r="Y7"/>
  <c r="AE3"/>
  <c r="AC3"/>
  <c r="AH9"/>
  <c r="AF9"/>
  <c r="AF3"/>
  <c r="P6"/>
  <c r="Q6"/>
  <c r="V3"/>
  <c r="W3"/>
  <c r="F3"/>
  <c r="R3"/>
  <c r="T3"/>
  <c r="I3"/>
  <c r="G3"/>
  <c r="H3"/>
  <c r="P7"/>
  <c r="Q7"/>
  <c r="S3"/>
  <c r="N3"/>
  <c r="O3"/>
  <c r="AG3"/>
  <c r="AR3"/>
  <c r="AT3"/>
  <c r="AV3"/>
  <c r="AH3"/>
  <c r="Z3"/>
  <c r="Y3"/>
  <c r="AB6"/>
  <c r="AA6"/>
  <c r="AA8"/>
  <c r="AL8"/>
  <c r="P3"/>
  <c r="Q3"/>
  <c r="AB7"/>
  <c r="AA7"/>
  <c r="AM6"/>
  <c r="AL6"/>
  <c r="AL7"/>
  <c r="AM7"/>
  <c r="AB3"/>
  <c r="AA3"/>
  <c r="AM3"/>
  <c r="AL3"/>
  <c r="AU7"/>
  <c r="AU6"/>
  <c r="AU3"/>
  <c r="AE29" i="1"/>
  <c r="AQ29" s="1"/>
  <c r="AQ27" s="1"/>
  <c r="AF31"/>
  <c r="AQ28"/>
  <c r="S27"/>
  <c r="AE27" s="1"/>
  <c r="AR28"/>
  <c r="G27"/>
  <c r="D3" i="2"/>
  <c r="H28" i="1"/>
  <c r="H27" s="1"/>
  <c r="Q16" i="10"/>
  <c r="O14"/>
  <c r="Q14"/>
  <c r="R16"/>
  <c r="Z10"/>
  <c r="R10"/>
  <c r="N16"/>
  <c r="L14"/>
  <c r="S10"/>
  <c r="T10" s="1"/>
  <c r="K10"/>
  <c r="N14"/>
  <c r="AE10"/>
  <c r="AD12"/>
  <c r="AP12" s="1"/>
  <c r="AI10"/>
  <c r="AI16"/>
  <c r="W16"/>
  <c r="AD10"/>
  <c r="AF10"/>
  <c r="AF12"/>
  <c r="AQ12"/>
  <c r="T12"/>
  <c r="G12"/>
  <c r="AQ10"/>
  <c r="G10"/>
  <c r="H33" i="11"/>
  <c r="H32" s="1"/>
  <c r="H29"/>
  <c r="H28" s="1"/>
  <c r="N45"/>
  <c r="Q47"/>
  <c r="S47"/>
  <c r="BA47"/>
  <c r="K47"/>
  <c r="W47"/>
  <c r="AC47"/>
  <c r="AE47"/>
  <c r="T15"/>
  <c r="R45"/>
  <c r="N47"/>
  <c r="R47"/>
  <c r="T47" s="1"/>
  <c r="AD47"/>
  <c r="AP47" s="1"/>
  <c r="AF11" i="1"/>
  <c r="AQ47" i="11"/>
  <c r="AQ45" s="1"/>
  <c r="F12" i="10" l="1"/>
  <c r="H12" s="1"/>
  <c r="AP10"/>
  <c r="AR10" s="1"/>
  <c r="AR12"/>
  <c r="D5" i="8"/>
  <c r="D24" s="1"/>
  <c r="C24"/>
  <c r="AQ31" i="1"/>
  <c r="G33"/>
  <c r="H13"/>
  <c r="H11" s="1"/>
  <c r="AR11"/>
  <c r="H20"/>
  <c r="H19" s="1"/>
  <c r="AR19"/>
  <c r="H24"/>
  <c r="H23" s="1"/>
  <c r="AR23"/>
  <c r="AD23"/>
  <c r="AP25"/>
  <c r="AP23" s="1"/>
  <c r="AD15"/>
  <c r="AP17"/>
  <c r="AP15" s="1"/>
  <c r="T16" i="10"/>
  <c r="AE16"/>
  <c r="F10"/>
  <c r="H10" s="1"/>
  <c r="H33" i="1"/>
  <c r="H31" s="1"/>
  <c r="AR31"/>
  <c r="AD27"/>
  <c r="AP29"/>
  <c r="AP27" s="1"/>
  <c r="AP13"/>
  <c r="AD11"/>
  <c r="AR15"/>
  <c r="H16"/>
  <c r="H15" s="1"/>
  <c r="AQ11"/>
  <c r="I14" i="10"/>
  <c r="J14"/>
  <c r="AE36" i="11"/>
  <c r="AQ28"/>
  <c r="AI45"/>
  <c r="T41"/>
  <c r="AF41" s="1"/>
  <c r="H42"/>
  <c r="H41" s="1"/>
  <c r="AR41"/>
  <c r="AP43"/>
  <c r="AP41" s="1"/>
  <c r="AD41"/>
  <c r="G47"/>
  <c r="AF47"/>
  <c r="AF15"/>
  <c r="AQ15"/>
  <c r="AP38"/>
  <c r="AP36" s="1"/>
  <c r="AD36"/>
  <c r="F13"/>
  <c r="R13"/>
  <c r="AD13"/>
  <c r="AP13"/>
  <c r="AR28"/>
  <c r="AI13"/>
  <c r="AC13"/>
  <c r="T13"/>
  <c r="AQ13"/>
  <c r="AR13" s="1"/>
  <c r="Z45"/>
  <c r="AC45"/>
  <c r="AL45"/>
  <c r="AE28"/>
  <c r="AR32"/>
  <c r="AP34"/>
  <c r="AP32" s="1"/>
  <c r="AD32"/>
  <c r="AQ36"/>
  <c r="G45"/>
  <c r="W45"/>
  <c r="AD45"/>
  <c r="AP45" s="1"/>
  <c r="AP30"/>
  <c r="AP28" s="1"/>
  <c r="AD28"/>
  <c r="H37"/>
  <c r="H36" s="1"/>
  <c r="AR36"/>
  <c r="AO45"/>
  <c r="AS45"/>
  <c r="AU45" s="1"/>
  <c r="Z47"/>
  <c r="AL47"/>
  <c r="BA13"/>
  <c r="AO13"/>
  <c r="AE13"/>
  <c r="AF13" s="1"/>
  <c r="AE45"/>
  <c r="AF45" s="1"/>
  <c r="K45"/>
  <c r="S45"/>
  <c r="T45" s="1"/>
  <c r="AR47"/>
  <c r="F47"/>
  <c r="H47" s="1"/>
  <c r="S14" i="10" l="1"/>
  <c r="K14"/>
  <c r="AE14"/>
  <c r="F13" i="1"/>
  <c r="F11" s="1"/>
  <c r="AP11"/>
  <c r="AF16" i="10"/>
  <c r="AQ16"/>
  <c r="R14"/>
  <c r="AD14"/>
  <c r="AP14" s="1"/>
  <c r="F14" s="1"/>
  <c r="G15" i="11"/>
  <c r="AR15"/>
  <c r="F45"/>
  <c r="H45" s="1"/>
  <c r="AR45"/>
  <c r="AQ14" i="10" l="1"/>
  <c r="G16"/>
  <c r="H16" s="1"/>
  <c r="AR16"/>
  <c r="AF14"/>
  <c r="T14"/>
  <c r="G13" i="11"/>
  <c r="H13" s="1"/>
  <c r="H15"/>
  <c r="AR14" i="10" l="1"/>
  <c r="G14"/>
  <c r="H14" s="1"/>
</calcChain>
</file>

<file path=xl/sharedStrings.xml><?xml version="1.0" encoding="utf-8"?>
<sst xmlns="http://schemas.openxmlformats.org/spreadsheetml/2006/main" count="912" uniqueCount="347">
  <si>
    <t>№ п/п</t>
  </si>
  <si>
    <t>Источник финансирования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</si>
  <si>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</si>
  <si>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</si>
  <si>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</si>
  <si>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</si>
  <si>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</si>
  <si>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</si>
  <si>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</si>
  <si>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</si>
  <si>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</si>
  <si>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</si>
  <si>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</si>
  <si>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</si>
  <si>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</si>
  <si>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</si>
  <si>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</si>
  <si>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</si>
  <si>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</si>
  <si>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</si>
  <si>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</si>
  <si>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</si>
  <si>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</si>
  <si>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</si>
  <si>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</si>
  <si>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</si>
  <si>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</si>
  <si>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</si>
  <si>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</si>
  <si>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</si>
  <si>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</si>
  <si>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</si>
  <si>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</si>
  <si>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</si>
  <si>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</si>
  <si>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</si>
  <si>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</si>
  <si>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</si>
  <si>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</si>
  <si>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</si>
  <si>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</si>
  <si>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</si>
  <si>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</si>
  <si>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</si>
  <si>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В том числе: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</si>
  <si>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</si>
  <si>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</si>
  <si>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</si>
  <si>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</si>
  <si>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</si>
  <si>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</si>
  <si>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</si>
  <si>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</si>
  <si>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</si>
  <si>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</si>
  <si>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</si>
  <si>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</si>
  <si>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</si>
  <si>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</si>
  <si>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</si>
  <si>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</si>
  <si>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</si>
  <si>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</si>
  <si>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</si>
  <si>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</si>
  <si>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</si>
  <si>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</si>
  <si>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</si>
  <si>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</si>
  <si>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</si>
  <si>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</si>
  <si>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</si>
  <si>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</si>
  <si>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</si>
  <si>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</si>
  <si>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</si>
  <si>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</si>
  <si>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</si>
  <si>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</si>
  <si>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</si>
  <si>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</si>
  <si>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</si>
  <si>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</si>
  <si>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</si>
  <si>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</si>
  <si>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</si>
  <si>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</si>
  <si>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</si>
  <si>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</si>
  <si>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</si>
  <si>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</si>
  <si>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</si>
  <si>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</si>
  <si>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</si>
  <si>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</si>
  <si>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</si>
  <si>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</si>
  <si>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</si>
  <si>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</si>
  <si>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</si>
  <si>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</si>
  <si>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</si>
  <si>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</si>
  <si>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</si>
  <si>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</si>
  <si>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</si>
  <si>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</si>
  <si>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</si>
  <si>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</si>
  <si>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</si>
  <si>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</si>
  <si>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</si>
  <si>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</si>
  <si>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</si>
  <si>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</si>
  <si>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</si>
  <si>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</si>
  <si>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</si>
  <si>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</si>
  <si>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</si>
  <si>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</si>
  <si>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</si>
  <si>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</si>
  <si>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</si>
  <si>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</si>
  <si>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</si>
  <si>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</si>
  <si>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</si>
  <si>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</si>
  <si>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</si>
  <si>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</si>
  <si>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</si>
  <si>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</si>
  <si>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</si>
  <si>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</si>
  <si>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</si>
  <si>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</si>
  <si>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</si>
  <si>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</si>
  <si>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</si>
  <si>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</si>
  <si>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</si>
  <si>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</si>
  <si>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</si>
  <si>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</si>
  <si>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</si>
  <si>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</si>
  <si>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</si>
  <si>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</si>
  <si>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</si>
  <si>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</si>
  <si>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</si>
  <si>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</si>
  <si>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</si>
  <si>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</si>
  <si>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</si>
  <si>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</si>
  <si>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</si>
  <si>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</si>
  <si>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</si>
  <si>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</si>
  <si>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</si>
  <si>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</si>
  <si>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</si>
  <si>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</si>
  <si>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</si>
  <si>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</si>
  <si>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</si>
  <si>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</si>
  <si>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</si>
  <si>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</si>
  <si>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</si>
  <si>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</si>
  <si>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</si>
  <si>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</si>
  <si>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</si>
  <si>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</si>
  <si>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</si>
  <si>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</si>
  <si>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</si>
  <si>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</si>
  <si>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</si>
  <si>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</si>
  <si>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</si>
  <si>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</si>
  <si>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</si>
  <si>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</si>
  <si>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</si>
  <si>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</si>
  <si>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</si>
  <si>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</si>
  <si>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</si>
  <si>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</si>
  <si>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</si>
  <si>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</si>
  <si>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</si>
  <si>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</si>
  <si>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</si>
  <si>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</si>
  <si>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</si>
  <si>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</si>
  <si>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</si>
  <si>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</si>
  <si>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</si>
  <si>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</si>
  <si>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</si>
  <si>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</si>
  <si>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</si>
  <si>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</si>
  <si>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</si>
  <si>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</si>
  <si>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</si>
  <si>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</si>
  <si>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</si>
  <si>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</si>
  <si>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</si>
  <si>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</si>
  <si>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</si>
  <si>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</si>
  <si>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</si>
  <si>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</si>
  <si>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</si>
  <si>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</si>
  <si>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</si>
  <si>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</si>
  <si>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</si>
  <si>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</si>
  <si>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</si>
  <si>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</si>
  <si>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</si>
  <si>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</si>
  <si>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</si>
  <si>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</si>
  <si>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</si>
  <si>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</si>
  <si>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</si>
  <si>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</si>
  <si>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</si>
  <si>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</si>
  <si>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</si>
  <si>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</si>
  <si>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</si>
  <si>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</si>
  <si>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</si>
  <si>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</si>
  <si>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</si>
  <si>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</si>
  <si>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</si>
  <si>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</si>
  <si>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</si>
  <si>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</si>
  <si>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</si>
  <si>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</si>
  <si>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</si>
  <si>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</si>
  <si>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</si>
  <si>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</si>
  <si>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Департамент жилищно-коммунального комплекса и энергетики</t>
  </si>
  <si>
    <t>Начальник отдела развития жилищно-коммунального комплекса ____________Н.А.Макогон</t>
  </si>
  <si>
    <t xml:space="preserve">план </t>
  </si>
  <si>
    <t>ВСЕГО по  программе:</t>
  </si>
  <si>
    <t>Куратор программы</t>
  </si>
  <si>
    <t>Приложение</t>
  </si>
  <si>
    <t>к приказу Комитета по финансам</t>
  </si>
  <si>
    <t>от 20.12.2013 №143-од</t>
  </si>
  <si>
    <t xml:space="preserve">администрации г.Урай </t>
  </si>
  <si>
    <t>1.</t>
  </si>
  <si>
    <r>
      <rPr>
        <sz val="13"/>
        <rFont val="Times New Roman"/>
        <family val="1"/>
        <charset val="204"/>
      </rPr>
      <t>УТВЕРЖДАЮ:</t>
    </r>
    <r>
      <rPr>
        <sz val="10"/>
        <rFont val="Times New Roman"/>
        <family val="1"/>
        <charset val="204"/>
      </rPr>
      <t xml:space="preserve"> </t>
    </r>
  </si>
  <si>
    <t xml:space="preserve">СОГЛАСОВАНО: </t>
  </si>
  <si>
    <t>Предоставление субсидий на оказание финансовой поддержки социально ориентированным некоммерческим организациям, осуществляющим деятельность по направлениям согласно решению Думы города Урай о бюджете городского округа город Урай</t>
  </si>
  <si>
    <t>В.В. Гамузов</t>
  </si>
  <si>
    <t>В.В.Гамузов</t>
  </si>
  <si>
    <t>Первый заместитель главы города Урай</t>
  </si>
  <si>
    <t>Наименование программных мероприятий</t>
  </si>
  <si>
    <t xml:space="preserve">Исполнитель </t>
  </si>
  <si>
    <t>Целевой показатель</t>
  </si>
  <si>
    <t>Объем финансирования всего на год (рублей), всего:</t>
  </si>
  <si>
    <t xml:space="preserve">Отдел по работе с обращениями граждан администрации города Урай;
управление по физической культуре, спорту и туризму администрации города Урай
</t>
  </si>
  <si>
    <t>Бюджет ХМАО-Югры</t>
  </si>
  <si>
    <t>Бюджет городского округа город Урай</t>
  </si>
  <si>
    <t>№ 1,2,3</t>
  </si>
  <si>
    <t>2.</t>
  </si>
  <si>
    <t>Ведение и размещение на офицальном сайте администрации города Урай реестра социально орентированных некоммерческих организаций - получателей финансовой поддержки</t>
  </si>
  <si>
    <t xml:space="preserve">Отдел по работе с обращениями граждан администрации города Урай
</t>
  </si>
  <si>
    <t>3.</t>
  </si>
  <si>
    <t>Предоставление помещений, находящихся в муниципальной собственности,  в пользование социально ориентированным некоммерческим организациям</t>
  </si>
  <si>
    <t>4.</t>
  </si>
  <si>
    <t>Предоставление консультаций некоммерческим организациям по ведению их уставной деятельности</t>
  </si>
  <si>
    <t>5.</t>
  </si>
  <si>
    <t>Предоставление информационной поддержки социально ориентированным некоммерческим организациям</t>
  </si>
  <si>
    <t>Комитет по управлению муниципальным имуществом администрации города Урай</t>
  </si>
  <si>
    <t>Пресс-служба администрации города Урай</t>
  </si>
  <si>
    <t>№6</t>
  </si>
  <si>
    <t>№5</t>
  </si>
  <si>
    <t>№4</t>
  </si>
  <si>
    <t>№1</t>
  </si>
  <si>
    <t xml:space="preserve">ОТЧЕТ
о достижении целевых показателей муниципальной
программы "Поддержка социально ориентированных некоммерческих организаций в городе Урай" на 2015-2017 годы" за 2 квартал 2017 года
</t>
  </si>
  <si>
    <t>N</t>
  </si>
  <si>
    <t>Наименование целевого показателя муниципальной программы</t>
  </si>
  <si>
    <t>Ед. изм.</t>
  </si>
  <si>
    <t>Значение целевого показателя муниципальной программы</t>
  </si>
  <si>
    <t>Обоснование отклонений значений показателя (индикатора) на конец отчетного года (при наличии)</t>
  </si>
  <si>
    <t>год, предшествующий отчетному году</t>
  </si>
  <si>
    <r>
      <t xml:space="preserve">7 = </t>
    </r>
    <r>
      <rPr>
        <sz val="12"/>
        <color indexed="12"/>
        <rFont val="Times New Roman"/>
        <family val="1"/>
        <charset val="204"/>
      </rPr>
      <t>6</t>
    </r>
    <r>
      <rPr>
        <sz val="12"/>
        <color indexed="8"/>
        <rFont val="Times New Roman"/>
        <family val="1"/>
        <charset val="204"/>
      </rPr>
      <t xml:space="preserve"> / </t>
    </r>
    <r>
      <rPr>
        <sz val="12"/>
        <color indexed="12"/>
        <rFont val="Times New Roman"/>
        <family val="1"/>
        <charset val="204"/>
      </rPr>
      <t>5</t>
    </r>
    <r>
      <rPr>
        <sz val="12"/>
        <color indexed="8"/>
        <rFont val="Times New Roman"/>
        <family val="1"/>
        <charset val="204"/>
      </rPr>
      <t xml:space="preserve"> * 100</t>
    </r>
  </si>
  <si>
    <t>отчетный год (план)</t>
  </si>
  <si>
    <t>отчетный год (факт)</t>
  </si>
  <si>
    <t>Динамика выполнения целевого показателя      (факт / план * 100), %</t>
  </si>
  <si>
    <t>Количество социально ориентированных некоммерческих организаций, получающих финансовую поддержку в форме субсидий за счет средств бюджета городского округа город Урай</t>
  </si>
  <si>
    <t>Количество социально значимых мероприятий, ежегодно проводимых социально ориентированными некоммерческими организациями</t>
  </si>
  <si>
    <t>Количество жителей города, участвующих в мероприятиях, проводимых социально ориентированными некоммерческими организациями</t>
  </si>
  <si>
    <t>Количество помещений, находящихся в муниципальной собственности,  предоставляемых в пользование социально ориентированным некоммерческим организациям</t>
  </si>
  <si>
    <t>Количество консультаций, предоставляемых некоммерческим организациям по ведению их уставной деятельности</t>
  </si>
  <si>
    <t>Количество размещённой  информации о деятельности социально ориентированных некоммерческих организаций на официальном сайте администрации города Урай</t>
  </si>
  <si>
    <t>шт.</t>
  </si>
  <si>
    <t xml:space="preserve">Ответственный исполнитель (соисполнитель)
муниципальной программы:
"__" _________ 20__ г. подпись ____________
Исполнитель: ____________________
Тел.:
</t>
  </si>
  <si>
    <t>Ответственный исполнитель (соисполнитель) муниципальной программы:</t>
  </si>
  <si>
    <t>Исполнитель:</t>
  </si>
  <si>
    <t>СОГЛАСОВАНО:</t>
  </si>
  <si>
    <t>Комитет по финансам администрации города Урай</t>
  </si>
  <si>
    <t>_____________________________И.В. Хусаинова</t>
  </si>
  <si>
    <t xml:space="preserve">Причины отклонения фактически исполненных расходных обязательств от запланированных </t>
  </si>
  <si>
    <t>Исполнение мероприятий</t>
  </si>
  <si>
    <t>Отчет о ходе исполнения комплексного плана (сетевого графика) реализации муниципальной программы "Поддержка социально ориентированных некоммерческих организаций в городе Урай" на 2015-2017 годы" за январь - май 2017 года</t>
  </si>
  <si>
    <t xml:space="preserve">Начальник отдела по работе  </t>
  </si>
  <si>
    <t>бюджет городского округа город Урай</t>
  </si>
  <si>
    <t>бюджет ХМАО-Югры</t>
  </si>
  <si>
    <t>Исполнитель: И.Б.Половинкина, тел. (34676)22-330, вн. 229</t>
  </si>
  <si>
    <t>исполнение, %</t>
  </si>
  <si>
    <t>Исполнение мероприятия</t>
  </si>
  <si>
    <t xml:space="preserve">Объем финансирования,
всего на год, тыс. руб.
</t>
  </si>
  <si>
    <t>с обращениями граждан администрации города Урай</t>
  </si>
  <si>
    <t>__________________Р.А.Хусаинов</t>
  </si>
  <si>
    <t xml:space="preserve"> Комитета по финансам администрации города Урай</t>
  </si>
  <si>
    <t>Отчет о ходе исполнения комплексного плана (сетевого графика) реализации муниципальной программы "Поддержка социально ориентированных некоммерческих организаций в городе Урай" на 2015-2017 годы" за 1 полугодие 2017 года</t>
  </si>
  <si>
    <t>Отчет о ходе исполнения комплексного плана (сетевого графика) реализации муниципальной программы "Поддержка социально ориентированных некоммерческих организаций в городе Урай" на 2015-2017 годы" за январь - июнь 2017 года</t>
  </si>
  <si>
    <t xml:space="preserve">Исполняющий обязанности начальника отдела по работе  </t>
  </si>
  <si>
    <t>__________________С.В. Эннс</t>
  </si>
  <si>
    <t>Шести социально ориентированным некоммерческим организациям предоставлено  7 нежилых помещений, находящихся в муниципальной собственности, общей площадью 1686,7 кв. м.</t>
  </si>
  <si>
    <t>Специалистами администрации города Урай предоставлено 7 консультации руководителям некоммерческих организаций по ведению их уставной деятельности, отчетности и т.д.</t>
  </si>
  <si>
    <t>На официальном сайте администрации города Урай размещёно 27  информаций о деятельности социально ориентированных некоммерческих организаций</t>
  </si>
  <si>
    <t xml:space="preserve">Заключены договоры с одиннадцатью социально ориентированными некоммерческими организациями на предоставление субсидий из средств бюджета города Урай, за счет средств которых социально ориентированными некоммерческими организациями проведены 52  социально значимых мероприятия, в которых приняли участие более 2600 жителей города. </t>
  </si>
  <si>
    <t xml:space="preserve">Реестр ведется. 
В течение 1 полугодия 2017 года реестр социально ориентированных некоммерческих организаций – получателей финансовой поддержки актуализировался дважды.
</t>
  </si>
  <si>
    <t xml:space="preserve"> Комитет по финансам администрации города Урай</t>
  </si>
  <si>
    <t>_____________________________Л.В. Зорина</t>
  </si>
  <si>
    <r>
      <rPr>
        <b/>
        <sz val="11"/>
        <rFont val="Times New Roman"/>
        <family val="1"/>
        <charset val="204"/>
      </rPr>
      <t>Цель 1.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Создание условий для эффективного использования потенциала социально ориентированных некоммерческих организаций в решении задач социально-экономического развития и повышения активности населения города Урай</t>
    </r>
  </si>
  <si>
    <t>Задача 1. Обеспечение предоставления финансовой, имущественной, консультационной и информационной поддержки социально ориентированным некоммерческим организациям, осуществляющим свою деятельность на территории города Урай</t>
  </si>
  <si>
    <t>Задача 1. Повышение эффективности деятельности социально ориентированных некоммерческих организаций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</si>
</sst>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0.0"/>
    <numFmt numFmtId="165" formatCode="#,##0.0"/>
    <numFmt numFmtId="166" formatCode="#,##0.0_ ;\-#,##0.0\ "/>
    <numFmt numFmtId="167" formatCode="#,##0.000"/>
    <numFmt numFmtId="168" formatCode="#,##0.00_ ;\-#,##0.00\ "/>
  </numFmts>
  <fonts count="34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name val="Calibri"/>
      <family val="2"/>
      <charset val="204"/>
    </font>
    <font>
      <sz val="13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9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9" fillId="0" borderId="0"/>
    <xf numFmtId="43" fontId="13" fillId="0" borderId="0" applyFont="0" applyFill="0" applyBorder="0" applyAlignment="0" applyProtection="0"/>
  </cellStyleXfs>
  <cellXfs count="315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4" fontId="16" fillId="0" borderId="1" xfId="0" applyNumberFormat="1" applyFont="1" applyBorder="1" applyAlignment="1" applyProtection="1">
      <alignment horizontal="center" vertical="top" wrapText="1"/>
      <protection hidden="1"/>
    </xf>
    <xf numFmtId="164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0" xfId="0" applyNumberFormat="1" applyFont="1" applyAlignment="1" applyProtection="1">
      <alignment vertical="center"/>
      <protection hidden="1"/>
    </xf>
    <xf numFmtId="164" fontId="16" fillId="2" borderId="0" xfId="0" applyNumberFormat="1" applyFont="1" applyFill="1" applyAlignment="1" applyProtection="1">
      <alignment vertical="center"/>
      <protection hidden="1"/>
    </xf>
    <xf numFmtId="164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2" xfId="0" applyNumberFormat="1" applyFont="1" applyBorder="1" applyAlignment="1" applyProtection="1">
      <alignment vertical="center"/>
      <protection hidden="1"/>
    </xf>
    <xf numFmtId="164" fontId="16" fillId="0" borderId="3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0" xfId="0" applyFont="1" applyFill="1" applyAlignment="1">
      <alignment vertical="center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left" vertical="center"/>
    </xf>
    <xf numFmtId="164" fontId="3" fillId="0" borderId="1" xfId="2" applyNumberFormat="1" applyFont="1" applyFill="1" applyBorder="1" applyAlignment="1">
      <alignment vertical="center" wrapText="1"/>
    </xf>
    <xf numFmtId="164" fontId="3" fillId="0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166" fontId="3" fillId="0" borderId="1" xfId="2" applyNumberFormat="1" applyFont="1" applyFill="1" applyBorder="1" applyAlignment="1">
      <alignment horizontal="right" vertical="center" wrapText="1"/>
    </xf>
    <xf numFmtId="166" fontId="3" fillId="0" borderId="5" xfId="2" applyNumberFormat="1" applyFont="1" applyFill="1" applyBorder="1" applyAlignment="1">
      <alignment horizontal="right" vertical="center"/>
    </xf>
    <xf numFmtId="166" fontId="3" fillId="0" borderId="1" xfId="2" applyNumberFormat="1" applyFont="1" applyFill="1" applyBorder="1" applyAlignment="1">
      <alignment horizontal="right" vertical="center"/>
    </xf>
    <xf numFmtId="166" fontId="3" fillId="0" borderId="5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6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6" fontId="3" fillId="0" borderId="0" xfId="0" applyNumberFormat="1" applyFont="1" applyFill="1" applyAlignment="1">
      <alignment vertical="center"/>
    </xf>
    <xf numFmtId="166" fontId="3" fillId="0" borderId="1" xfId="2" applyNumberFormat="1" applyFont="1" applyFill="1" applyBorder="1" applyAlignment="1">
      <alignment horizontal="right" vertical="top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7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7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7" xfId="0" applyFont="1" applyBorder="1"/>
    <xf numFmtId="0" fontId="3" fillId="0" borderId="7" xfId="0" applyFont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top"/>
    </xf>
    <xf numFmtId="166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164" fontId="3" fillId="0" borderId="0" xfId="2" applyNumberFormat="1" applyFont="1" applyFill="1" applyBorder="1" applyAlignment="1">
      <alignment vertical="center" wrapText="1"/>
    </xf>
    <xf numFmtId="164" fontId="3" fillId="0" borderId="5" xfId="2" applyNumberFormat="1" applyFont="1" applyFill="1" applyBorder="1" applyAlignment="1">
      <alignment vertical="center" wrapText="1"/>
    </xf>
    <xf numFmtId="166" fontId="18" fillId="0" borderId="1" xfId="2" applyNumberFormat="1" applyFont="1" applyFill="1" applyBorder="1" applyAlignment="1">
      <alignment horizontal="right" vertical="center"/>
    </xf>
    <xf numFmtId="166" fontId="18" fillId="0" borderId="5" xfId="2" applyNumberFormat="1" applyFont="1" applyFill="1" applyBorder="1" applyAlignment="1">
      <alignment horizontal="right" vertical="center"/>
    </xf>
    <xf numFmtId="166" fontId="10" fillId="0" borderId="1" xfId="2" applyNumberFormat="1" applyFont="1" applyFill="1" applyBorder="1" applyAlignment="1">
      <alignment horizontal="right" vertical="top" wrapText="1"/>
    </xf>
    <xf numFmtId="166" fontId="10" fillId="0" borderId="1" xfId="2" applyNumberFormat="1" applyFont="1" applyFill="1" applyBorder="1" applyAlignment="1">
      <alignment horizontal="right" vertical="center"/>
    </xf>
    <xf numFmtId="0" fontId="20" fillId="0" borderId="0" xfId="0" applyFont="1" applyFill="1"/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vertical="center"/>
    </xf>
    <xf numFmtId="164" fontId="10" fillId="0" borderId="1" xfId="2" applyNumberFormat="1" applyFont="1" applyFill="1" applyBorder="1" applyAlignment="1">
      <alignment vertical="center" wrapText="1"/>
    </xf>
    <xf numFmtId="166" fontId="23" fillId="0" borderId="1" xfId="2" applyNumberFormat="1" applyFont="1" applyFill="1" applyBorder="1" applyAlignment="1">
      <alignment horizontal="right" vertical="top" wrapText="1"/>
    </xf>
    <xf numFmtId="166" fontId="23" fillId="0" borderId="1" xfId="2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66" fontId="3" fillId="0" borderId="0" xfId="2" applyNumberFormat="1" applyFont="1" applyFill="1" applyBorder="1" applyAlignment="1">
      <alignment horizontal="right" vertical="center" wrapText="1"/>
    </xf>
    <xf numFmtId="166" fontId="23" fillId="0" borderId="10" xfId="2" applyNumberFormat="1" applyFont="1" applyFill="1" applyBorder="1" applyAlignment="1">
      <alignment horizontal="right" vertical="top" wrapText="1"/>
    </xf>
    <xf numFmtId="166" fontId="23" fillId="0" borderId="10" xfId="2" applyNumberFormat="1" applyFont="1" applyFill="1" applyBorder="1" applyAlignment="1">
      <alignment horizontal="right" vertical="center"/>
    </xf>
    <xf numFmtId="166" fontId="10" fillId="0" borderId="8" xfId="2" applyNumberFormat="1" applyFont="1" applyFill="1" applyBorder="1" applyAlignment="1">
      <alignment horizontal="right" vertical="center"/>
    </xf>
    <xf numFmtId="166" fontId="3" fillId="0" borderId="8" xfId="2" applyNumberFormat="1" applyFont="1" applyFill="1" applyBorder="1" applyAlignment="1">
      <alignment horizontal="right" vertical="center"/>
    </xf>
    <xf numFmtId="166" fontId="10" fillId="0" borderId="6" xfId="2" applyNumberFormat="1" applyFont="1" applyFill="1" applyBorder="1" applyAlignment="1">
      <alignment horizontal="right" vertical="center"/>
    </xf>
    <xf numFmtId="0" fontId="26" fillId="0" borderId="0" xfId="0" applyFont="1" applyFill="1"/>
    <xf numFmtId="0" fontId="20" fillId="0" borderId="7" xfId="0" applyFont="1" applyFill="1" applyBorder="1"/>
    <xf numFmtId="0" fontId="3" fillId="0" borderId="7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/>
    <xf numFmtId="0" fontId="21" fillId="0" borderId="0" xfId="0" applyFont="1" applyAlignment="1"/>
    <xf numFmtId="0" fontId="3" fillId="0" borderId="10" xfId="0" applyFont="1" applyFill="1" applyBorder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168" fontId="3" fillId="0" borderId="1" xfId="2" applyNumberFormat="1" applyFont="1" applyFill="1" applyBorder="1" applyAlignment="1">
      <alignment horizontal="center" vertical="center" wrapText="1"/>
    </xf>
    <xf numFmtId="166" fontId="3" fillId="0" borderId="1" xfId="2" applyNumberFormat="1" applyFont="1" applyFill="1" applyBorder="1" applyAlignment="1">
      <alignment horizontal="center" vertical="center" wrapText="1"/>
    </xf>
    <xf numFmtId="2" fontId="3" fillId="0" borderId="1" xfId="2" applyNumberFormat="1" applyFont="1" applyFill="1" applyBorder="1" applyAlignment="1">
      <alignment horizontal="center" vertical="center" wrapText="1"/>
    </xf>
    <xf numFmtId="2" fontId="10" fillId="0" borderId="1" xfId="2" applyNumberFormat="1" applyFont="1" applyFill="1" applyBorder="1" applyAlignment="1">
      <alignment horizontal="center" vertical="center" wrapText="1"/>
    </xf>
    <xf numFmtId="164" fontId="3" fillId="0" borderId="1" xfId="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68" fontId="1" fillId="0" borderId="1" xfId="2" applyNumberFormat="1" applyFont="1" applyFill="1" applyBorder="1" applyAlignment="1">
      <alignment horizontal="center" vertical="center" wrapText="1"/>
    </xf>
    <xf numFmtId="166" fontId="1" fillId="0" borderId="1" xfId="2" applyNumberFormat="1" applyFont="1" applyFill="1" applyBorder="1" applyAlignment="1">
      <alignment horizontal="center" vertical="center" wrapText="1"/>
    </xf>
    <xf numFmtId="2" fontId="1" fillId="0" borderId="1" xfId="2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2" applyNumberFormat="1" applyFont="1" applyFill="1" applyBorder="1" applyAlignment="1">
      <alignment horizontal="center" vertical="center" wrapText="1"/>
    </xf>
    <xf numFmtId="166" fontId="25" fillId="0" borderId="1" xfId="2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66" fontId="18" fillId="0" borderId="5" xfId="2" applyNumberFormat="1" applyFont="1" applyFill="1" applyBorder="1" applyAlignment="1">
      <alignment horizontal="center" vertical="center"/>
    </xf>
    <xf numFmtId="166" fontId="3" fillId="0" borderId="5" xfId="2" applyNumberFormat="1" applyFont="1" applyFill="1" applyBorder="1" applyAlignment="1">
      <alignment horizontal="center" vertical="center" wrapText="1"/>
    </xf>
    <xf numFmtId="166" fontId="3" fillId="0" borderId="5" xfId="2" applyNumberFormat="1" applyFont="1" applyFill="1" applyBorder="1" applyAlignment="1">
      <alignment horizontal="center" vertical="center"/>
    </xf>
    <xf numFmtId="164" fontId="3" fillId="0" borderId="5" xfId="2" applyNumberFormat="1" applyFont="1" applyFill="1" applyBorder="1" applyAlignment="1">
      <alignment horizontal="center" vertical="center" wrapText="1"/>
    </xf>
    <xf numFmtId="166" fontId="3" fillId="0" borderId="0" xfId="2" applyNumberFormat="1" applyFont="1" applyFill="1" applyBorder="1" applyAlignment="1">
      <alignment horizontal="center" vertical="center" wrapText="1"/>
    </xf>
    <xf numFmtId="166" fontId="18" fillId="0" borderId="1" xfId="2" applyNumberFormat="1" applyFont="1" applyFill="1" applyBorder="1" applyAlignment="1">
      <alignment horizontal="center" vertical="center"/>
    </xf>
    <xf numFmtId="166" fontId="3" fillId="0" borderId="1" xfId="2" applyNumberFormat="1" applyFont="1" applyFill="1" applyBorder="1" applyAlignment="1">
      <alignment horizontal="center" vertical="top" wrapText="1"/>
    </xf>
    <xf numFmtId="166" fontId="10" fillId="0" borderId="1" xfId="2" applyNumberFormat="1" applyFont="1" applyFill="1" applyBorder="1" applyAlignment="1">
      <alignment horizontal="center" vertical="top" wrapText="1"/>
    </xf>
    <xf numFmtId="166" fontId="3" fillId="0" borderId="1" xfId="2" applyNumberFormat="1" applyFont="1" applyFill="1" applyBorder="1" applyAlignment="1">
      <alignment horizontal="center" vertical="center"/>
    </xf>
    <xf numFmtId="166" fontId="23" fillId="0" borderId="1" xfId="2" applyNumberFormat="1" applyFont="1" applyFill="1" applyBorder="1" applyAlignment="1">
      <alignment horizontal="center" vertical="top" wrapText="1"/>
    </xf>
    <xf numFmtId="166" fontId="23" fillId="0" borderId="10" xfId="2" applyNumberFormat="1" applyFont="1" applyFill="1" applyBorder="1" applyAlignment="1">
      <alignment horizontal="center" vertical="top" wrapText="1"/>
    </xf>
    <xf numFmtId="166" fontId="10" fillId="0" borderId="1" xfId="2" applyNumberFormat="1" applyFont="1" applyFill="1" applyBorder="1" applyAlignment="1">
      <alignment horizontal="center" vertical="center"/>
    </xf>
    <xf numFmtId="166" fontId="23" fillId="0" borderId="1" xfId="2" applyNumberFormat="1" applyFont="1" applyFill="1" applyBorder="1" applyAlignment="1">
      <alignment horizontal="center" vertical="center"/>
    </xf>
    <xf numFmtId="166" fontId="23" fillId="0" borderId="10" xfId="2" applyNumberFormat="1" applyFont="1" applyFill="1" applyBorder="1" applyAlignment="1">
      <alignment horizontal="center" vertical="center"/>
    </xf>
    <xf numFmtId="164" fontId="10" fillId="0" borderId="1" xfId="2" applyNumberFormat="1" applyFont="1" applyFill="1" applyBorder="1" applyAlignment="1">
      <alignment horizontal="center" vertical="center" wrapText="1"/>
    </xf>
    <xf numFmtId="166" fontId="10" fillId="0" borderId="8" xfId="2" applyNumberFormat="1" applyFont="1" applyFill="1" applyBorder="1" applyAlignment="1">
      <alignment horizontal="center" vertical="center"/>
    </xf>
    <xf numFmtId="166" fontId="3" fillId="0" borderId="8" xfId="2" applyNumberFormat="1" applyFont="1" applyFill="1" applyBorder="1" applyAlignment="1">
      <alignment horizontal="center" vertical="center"/>
    </xf>
    <xf numFmtId="166" fontId="10" fillId="0" borderId="6" xfId="2" applyNumberFormat="1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top" wrapText="1"/>
    </xf>
    <xf numFmtId="0" fontId="30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9" fontId="31" fillId="0" borderId="1" xfId="0" applyNumberFormat="1" applyFont="1" applyBorder="1" applyAlignment="1">
      <alignment horizontal="center" vertical="center"/>
    </xf>
    <xf numFmtId="3" fontId="30" fillId="0" borderId="1" xfId="0" applyNumberFormat="1" applyFont="1" applyBorder="1" applyAlignment="1">
      <alignment horizontal="center" vertical="center" wrapText="1"/>
    </xf>
    <xf numFmtId="164" fontId="24" fillId="0" borderId="0" xfId="0" applyNumberFormat="1" applyFont="1" applyFill="1" applyBorder="1" applyAlignment="1">
      <alignment vertical="center" wrapText="1"/>
    </xf>
    <xf numFmtId="0" fontId="0" fillId="0" borderId="0" xfId="0" applyAlignment="1"/>
    <xf numFmtId="0" fontId="24" fillId="0" borderId="0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168" fontId="3" fillId="4" borderId="1" xfId="2" applyNumberFormat="1" applyFont="1" applyFill="1" applyBorder="1" applyAlignment="1">
      <alignment horizontal="center" vertical="center" wrapText="1"/>
    </xf>
    <xf numFmtId="166" fontId="3" fillId="4" borderId="1" xfId="2" applyNumberFormat="1" applyFont="1" applyFill="1" applyBorder="1" applyAlignment="1">
      <alignment horizontal="center" vertical="center" wrapText="1"/>
    </xf>
    <xf numFmtId="2" fontId="3" fillId="4" borderId="1" xfId="2" applyNumberFormat="1" applyFont="1" applyFill="1" applyBorder="1" applyAlignment="1">
      <alignment horizontal="center" vertical="center" wrapText="1"/>
    </xf>
    <xf numFmtId="2" fontId="10" fillId="4" borderId="1" xfId="2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4" fontId="3" fillId="4" borderId="1" xfId="2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166" fontId="10" fillId="4" borderId="1" xfId="2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0" fontId="32" fillId="0" borderId="0" xfId="0" applyFont="1" applyAlignment="1"/>
    <xf numFmtId="164" fontId="26" fillId="0" borderId="0" xfId="0" applyNumberFormat="1" applyFont="1" applyFill="1" applyBorder="1" applyAlignment="1">
      <alignment vertical="center" wrapText="1"/>
    </xf>
    <xf numFmtId="164" fontId="26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horizontal="left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0" fontId="3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Border="1" applyAlignment="1" applyProtection="1">
      <alignment vertical="center"/>
      <protection hidden="1"/>
    </xf>
    <xf numFmtId="164" fontId="16" fillId="0" borderId="1" xfId="0" applyNumberFormat="1" applyFont="1" applyBorder="1" applyAlignment="1">
      <alignment vertical="center"/>
    </xf>
    <xf numFmtId="164" fontId="16" fillId="0" borderId="1" xfId="0" applyNumberFormat="1" applyFont="1" applyBorder="1" applyAlignment="1" applyProtection="1">
      <alignment vertical="center" wrapText="1"/>
      <protection hidden="1"/>
    </xf>
    <xf numFmtId="164" fontId="16" fillId="0" borderId="4" xfId="0" applyNumberFormat="1" applyFont="1" applyBorder="1" applyAlignment="1" applyProtection="1">
      <alignment horizontal="center" vertical="top" wrapText="1"/>
      <protection hidden="1"/>
    </xf>
    <xf numFmtId="164" fontId="16" fillId="0" borderId="5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164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5" xfId="0" applyNumberFormat="1" applyFont="1" applyFill="1" applyBorder="1" applyAlignment="1" applyProtection="1">
      <alignment horizontal="center" vertical="top" wrapText="1"/>
      <protection hidden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3" fillId="4" borderId="1" xfId="0" applyNumberFormat="1" applyFont="1" applyFill="1" applyBorder="1" applyAlignment="1">
      <alignment horizontal="left" vertical="center" wrapText="1"/>
    </xf>
    <xf numFmtId="0" fontId="6" fillId="4" borderId="1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21" fillId="0" borderId="0" xfId="0" applyFont="1" applyAlignment="1"/>
    <xf numFmtId="0" fontId="22" fillId="0" borderId="0" xfId="0" applyFont="1" applyAlignment="1">
      <alignment vertical="center" wrapText="1"/>
    </xf>
    <xf numFmtId="0" fontId="14" fillId="0" borderId="0" xfId="0" applyFont="1" applyAlignment="1"/>
    <xf numFmtId="0" fontId="3" fillId="0" borderId="1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 wrapText="1"/>
    </xf>
    <xf numFmtId="164" fontId="1" fillId="0" borderId="13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left" vertical="center" wrapText="1"/>
    </xf>
    <xf numFmtId="164" fontId="3" fillId="0" borderId="14" xfId="0" applyNumberFormat="1" applyFont="1" applyFill="1" applyBorder="1" applyAlignment="1">
      <alignment horizontal="left" vertical="center" wrapText="1"/>
    </xf>
    <xf numFmtId="164" fontId="3" fillId="0" borderId="9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left" vertical="center" wrapText="1"/>
    </xf>
    <xf numFmtId="164" fontId="3" fillId="0" borderId="7" xfId="0" applyNumberFormat="1" applyFont="1" applyFill="1" applyBorder="1" applyAlignment="1">
      <alignment horizontal="left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10" xfId="0" applyFont="1" applyFill="1" applyBorder="1" applyAlignment="1" applyProtection="1">
      <alignment horizontal="center" vertical="center" wrapText="1"/>
      <protection locked="0"/>
    </xf>
    <xf numFmtId="0" fontId="4" fillId="4" borderId="8" xfId="0" applyFont="1" applyFill="1" applyBorder="1" applyAlignment="1" applyProtection="1">
      <alignment horizontal="center" vertical="center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164" fontId="3" fillId="0" borderId="13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6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3" fillId="0" borderId="0" xfId="0" applyFont="1" applyFill="1" applyAlignment="1">
      <alignment horizontal="left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left" vertical="top" wrapText="1"/>
    </xf>
    <xf numFmtId="0" fontId="30" fillId="0" borderId="1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8">
    <dxf>
      <fill>
        <patternFill>
          <bgColor theme="4" tint="0.7999816888943144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workbookViewId="0">
      <selection activeCell="AM10" sqref="AM10"/>
    </sheetView>
  </sheetViews>
  <sheetFormatPr defaultRowHeight="15"/>
  <cols>
    <col min="1" max="1" width="4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546875" style="1" customWidth="1"/>
    <col min="6" max="6" width="6.7109375" style="1" customWidth="1"/>
    <col min="7" max="16384" width="9.140625" style="1"/>
  </cols>
  <sheetData>
    <row r="1" spans="1:48" ht="30.75" customHeight="1">
      <c r="A1" s="212" t="s">
        <v>40</v>
      </c>
      <c r="B1" s="213"/>
      <c r="C1" s="214" t="s">
        <v>41</v>
      </c>
      <c r="D1" s="215" t="s">
        <v>46</v>
      </c>
      <c r="E1" s="216"/>
      <c r="F1" s="217"/>
      <c r="G1" s="215" t="s">
        <v>18</v>
      </c>
      <c r="H1" s="216"/>
      <c r="I1" s="217"/>
      <c r="J1" s="215" t="s">
        <v>19</v>
      </c>
      <c r="K1" s="216"/>
      <c r="L1" s="217"/>
      <c r="M1" s="215" t="s">
        <v>23</v>
      </c>
      <c r="N1" s="216"/>
      <c r="O1" s="217"/>
      <c r="P1" s="218" t="s">
        <v>24</v>
      </c>
      <c r="Q1" s="219"/>
      <c r="R1" s="215" t="s">
        <v>25</v>
      </c>
      <c r="S1" s="216"/>
      <c r="T1" s="217"/>
      <c r="U1" s="215" t="s">
        <v>26</v>
      </c>
      <c r="V1" s="216"/>
      <c r="W1" s="217"/>
      <c r="X1" s="218" t="s">
        <v>27</v>
      </c>
      <c r="Y1" s="220"/>
      <c r="Z1" s="219"/>
      <c r="AA1" s="218" t="s">
        <v>28</v>
      </c>
      <c r="AB1" s="219"/>
      <c r="AC1" s="215" t="s">
        <v>29</v>
      </c>
      <c r="AD1" s="216"/>
      <c r="AE1" s="217"/>
      <c r="AF1" s="215" t="s">
        <v>30</v>
      </c>
      <c r="AG1" s="216"/>
      <c r="AH1" s="217"/>
      <c r="AI1" s="215" t="s">
        <v>31</v>
      </c>
      <c r="AJ1" s="216"/>
      <c r="AK1" s="217"/>
      <c r="AL1" s="218" t="s">
        <v>32</v>
      </c>
      <c r="AM1" s="219"/>
      <c r="AN1" s="215" t="s">
        <v>33</v>
      </c>
      <c r="AO1" s="216"/>
      <c r="AP1" s="217"/>
      <c r="AQ1" s="215" t="s">
        <v>34</v>
      </c>
      <c r="AR1" s="216"/>
      <c r="AS1" s="217"/>
      <c r="AT1" s="215" t="s">
        <v>35</v>
      </c>
      <c r="AU1" s="216"/>
      <c r="AV1" s="217"/>
    </row>
    <row r="2" spans="1:48" ht="39" customHeight="1">
      <c r="A2" s="213"/>
      <c r="B2" s="213"/>
      <c r="C2" s="214"/>
      <c r="D2" s="10" t="s">
        <v>49</v>
      </c>
      <c r="E2" s="10" t="s">
        <v>50</v>
      </c>
      <c r="F2" s="10" t="s">
        <v>20</v>
      </c>
      <c r="G2" s="2" t="s">
        <v>21</v>
      </c>
      <c r="H2" s="2" t="s">
        <v>22</v>
      </c>
      <c r="I2" s="2" t="s">
        <v>20</v>
      </c>
      <c r="J2" s="2" t="s">
        <v>21</v>
      </c>
      <c r="K2" s="2" t="s">
        <v>22</v>
      </c>
      <c r="L2" s="2" t="s">
        <v>20</v>
      </c>
      <c r="M2" s="2" t="s">
        <v>21</v>
      </c>
      <c r="N2" s="2" t="s">
        <v>22</v>
      </c>
      <c r="O2" s="2" t="s">
        <v>20</v>
      </c>
      <c r="P2" s="3" t="s">
        <v>22</v>
      </c>
      <c r="Q2" s="3" t="s">
        <v>20</v>
      </c>
      <c r="R2" s="2" t="s">
        <v>21</v>
      </c>
      <c r="S2" s="2" t="s">
        <v>22</v>
      </c>
      <c r="T2" s="2" t="s">
        <v>20</v>
      </c>
      <c r="U2" s="2" t="s">
        <v>21</v>
      </c>
      <c r="V2" s="2" t="s">
        <v>22</v>
      </c>
      <c r="W2" s="2" t="s">
        <v>20</v>
      </c>
      <c r="X2" s="3" t="s">
        <v>21</v>
      </c>
      <c r="Y2" s="3" t="s">
        <v>22</v>
      </c>
      <c r="Z2" s="3" t="s">
        <v>20</v>
      </c>
      <c r="AA2" s="3" t="s">
        <v>22</v>
      </c>
      <c r="AB2" s="3" t="s">
        <v>20</v>
      </c>
      <c r="AC2" s="2" t="s">
        <v>21</v>
      </c>
      <c r="AD2" s="2" t="s">
        <v>22</v>
      </c>
      <c r="AE2" s="2" t="s">
        <v>20</v>
      </c>
      <c r="AF2" s="2" t="s">
        <v>21</v>
      </c>
      <c r="AG2" s="2" t="s">
        <v>22</v>
      </c>
      <c r="AH2" s="2" t="s">
        <v>20</v>
      </c>
      <c r="AI2" s="2" t="s">
        <v>21</v>
      </c>
      <c r="AJ2" s="2" t="s">
        <v>22</v>
      </c>
      <c r="AK2" s="2" t="s">
        <v>20</v>
      </c>
      <c r="AL2" s="3" t="s">
        <v>22</v>
      </c>
      <c r="AM2" s="3" t="s">
        <v>20</v>
      </c>
      <c r="AN2" s="2" t="s">
        <v>21</v>
      </c>
      <c r="AO2" s="2" t="s">
        <v>22</v>
      </c>
      <c r="AP2" s="2" t="s">
        <v>20</v>
      </c>
      <c r="AQ2" s="2" t="s">
        <v>21</v>
      </c>
      <c r="AR2" s="2" t="s">
        <v>22</v>
      </c>
      <c r="AS2" s="2" t="s">
        <v>20</v>
      </c>
      <c r="AT2" s="2" t="s">
        <v>21</v>
      </c>
      <c r="AU2" s="2" t="s">
        <v>22</v>
      </c>
      <c r="AV2" s="2" t="s">
        <v>20</v>
      </c>
    </row>
    <row r="3" spans="1:48">
      <c r="A3" s="214" t="s">
        <v>84</v>
      </c>
      <c r="B3" s="214"/>
      <c r="C3" s="4" t="s">
        <v>36</v>
      </c>
      <c r="D3" s="11">
        <f>'Отчет за квартал '!F32</f>
        <v>0</v>
      </c>
      <c r="E3" s="11" t="e">
        <f>'Отчет за квартал '!#REF!</f>
        <v>#REF!</v>
      </c>
      <c r="F3" s="11" t="e">
        <f>'Отчет за квартал '!#REF!</f>
        <v>#REF!</v>
      </c>
      <c r="G3" s="11">
        <f>'Отчет за квартал '!I32</f>
        <v>0</v>
      </c>
      <c r="H3" s="11" t="e">
        <f>'Отчет за квартал '!#REF!</f>
        <v>#REF!</v>
      </c>
      <c r="I3" s="11" t="e">
        <f>'Отчет за квартал '!#REF!</f>
        <v>#REF!</v>
      </c>
      <c r="J3" s="11">
        <f>'Отчет за квартал '!L32</f>
        <v>0</v>
      </c>
      <c r="K3" s="11" t="e">
        <f>'Отчет за квартал '!#REF!</f>
        <v>#REF!</v>
      </c>
      <c r="L3" s="11" t="e">
        <f>'Отчет за квартал '!#REF!</f>
        <v>#REF!</v>
      </c>
      <c r="M3" s="11">
        <f>'Отчет за квартал '!O32</f>
        <v>0</v>
      </c>
      <c r="N3" s="11" t="e">
        <f>'Отчет за квартал '!#REF!</f>
        <v>#REF!</v>
      </c>
      <c r="O3" s="11" t="e">
        <f>'Отчет за квартал '!#REF!</f>
        <v>#REF!</v>
      </c>
      <c r="P3" s="11" t="e">
        <f>'Отчет за квартал '!#REF!</f>
        <v>#REF!</v>
      </c>
      <c r="Q3" s="11" t="e">
        <f>'Отчет за квартал '!#REF!</f>
        <v>#REF!</v>
      </c>
      <c r="R3" s="11" t="e">
        <f>'Отчет за квартал '!#REF!</f>
        <v>#REF!</v>
      </c>
      <c r="S3" s="11" t="e">
        <f>'Отчет за квартал '!#REF!</f>
        <v>#REF!</v>
      </c>
      <c r="T3" s="11" t="e">
        <f>'Отчет за квартал '!#REF!</f>
        <v>#REF!</v>
      </c>
      <c r="U3" s="11" t="e">
        <f>'Отчет за квартал '!#REF!</f>
        <v>#REF!</v>
      </c>
      <c r="V3" s="11" t="e">
        <f>'Отчет за квартал '!#REF!</f>
        <v>#REF!</v>
      </c>
      <c r="W3" s="11" t="e">
        <f>'Отчет за квартал '!#REF!</f>
        <v>#REF!</v>
      </c>
      <c r="X3" s="11" t="e">
        <f>'Отчет за квартал '!#REF!</f>
        <v>#REF!</v>
      </c>
      <c r="Y3" s="11" t="e">
        <f>'Отчет за квартал '!#REF!</f>
        <v>#REF!</v>
      </c>
      <c r="Z3" s="11" t="e">
        <f>'Отчет за квартал '!#REF!</f>
        <v>#REF!</v>
      </c>
      <c r="AA3" s="11" t="e">
        <f>'Отчет за квартал '!#REF!</f>
        <v>#REF!</v>
      </c>
      <c r="AB3" s="11" t="e">
        <f>'Отчет за квартал '!#REF!</f>
        <v>#REF!</v>
      </c>
      <c r="AC3" s="11" t="e">
        <f>'Отчет за квартал '!#REF!</f>
        <v>#REF!</v>
      </c>
      <c r="AD3" s="11" t="e">
        <f>'Отчет за квартал '!#REF!</f>
        <v>#REF!</v>
      </c>
      <c r="AE3" s="11" t="e">
        <f>'Отчет за квартал '!#REF!</f>
        <v>#REF!</v>
      </c>
      <c r="AF3" s="11" t="e">
        <f>'Отчет за квартал '!#REF!</f>
        <v>#REF!</v>
      </c>
      <c r="AG3" s="11" t="e">
        <f>'Отчет за квартал '!#REF!</f>
        <v>#REF!</v>
      </c>
      <c r="AH3" s="11" t="e">
        <f>'Отчет за квартал '!#REF!</f>
        <v>#REF!</v>
      </c>
      <c r="AI3" s="11" t="e">
        <f>'Отчет за квартал '!#REF!</f>
        <v>#REF!</v>
      </c>
      <c r="AJ3" s="11" t="e">
        <f>'Отчет за квартал '!#REF!</f>
        <v>#REF!</v>
      </c>
      <c r="AK3" s="11" t="e">
        <f>'Отчет за квартал '!#REF!</f>
        <v>#REF!</v>
      </c>
      <c r="AL3" s="11" t="e">
        <f>'Отчет за квартал '!#REF!</f>
        <v>#REF!</v>
      </c>
      <c r="AM3" s="11" t="e">
        <f>'Отчет за квартал '!#REF!</f>
        <v>#REF!</v>
      </c>
      <c r="AN3" s="11" t="e">
        <f>'Отчет за квартал '!#REF!</f>
        <v>#REF!</v>
      </c>
      <c r="AO3" s="11" t="e">
        <f>'Отчет за квартал '!#REF!</f>
        <v>#REF!</v>
      </c>
      <c r="AP3" s="11" t="e">
        <f>'Отчет за квартал '!#REF!</f>
        <v>#REF!</v>
      </c>
      <c r="AQ3" s="11" t="e">
        <f>'Отчет за квартал '!#REF!</f>
        <v>#REF!</v>
      </c>
      <c r="AR3" s="11" t="e">
        <f>'Отчет за квартал '!#REF!</f>
        <v>#REF!</v>
      </c>
      <c r="AS3" s="11" t="e">
        <f>'Отчет за квартал '!#REF!</f>
        <v>#REF!</v>
      </c>
      <c r="AT3" s="11" t="e">
        <f>'Отчет за квартал '!#REF!</f>
        <v>#REF!</v>
      </c>
      <c r="AU3" s="11" t="e">
        <f>'Отчет за квартал '!#REF!</f>
        <v>#REF!</v>
      </c>
      <c r="AV3" s="11" t="e">
        <f>'Отчет за квартал '!#REF!</f>
        <v>#REF!</v>
      </c>
    </row>
    <row r="4" spans="1:48">
      <c r="A4" s="214"/>
      <c r="B4" s="214"/>
      <c r="C4" s="5" t="s">
        <v>37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214"/>
      <c r="B5" s="214"/>
      <c r="C5" s="8" t="s">
        <v>38</v>
      </c>
      <c r="D5" s="9" t="e">
        <f>'Отчет за квартал '!#REF!</f>
        <v>#REF!</v>
      </c>
      <c r="E5" s="9" t="e">
        <f>'Отчет за квартал '!#REF!</f>
        <v>#REF!</v>
      </c>
      <c r="F5" s="9" t="e">
        <f>'Отчет за квартал '!#REF!</f>
        <v>#REF!</v>
      </c>
      <c r="G5" s="9" t="e">
        <f>'Отчет за квартал '!#REF!</f>
        <v>#REF!</v>
      </c>
      <c r="H5" s="9" t="e">
        <f>'Отчет за квартал '!#REF!</f>
        <v>#REF!</v>
      </c>
      <c r="I5" s="9" t="e">
        <f>'Отчет за квартал '!#REF!</f>
        <v>#REF!</v>
      </c>
      <c r="J5" s="9" t="e">
        <f>'Отчет за квартал '!#REF!</f>
        <v>#REF!</v>
      </c>
      <c r="K5" s="9" t="e">
        <f>'Отчет за квартал '!#REF!</f>
        <v>#REF!</v>
      </c>
      <c r="L5" s="9" t="e">
        <f>'Отчет за квартал '!#REF!</f>
        <v>#REF!</v>
      </c>
      <c r="M5" s="9" t="e">
        <f>'Отчет за квартал '!#REF!</f>
        <v>#REF!</v>
      </c>
      <c r="N5" s="9" t="e">
        <f>'Отчет за квартал '!#REF!</f>
        <v>#REF!</v>
      </c>
      <c r="O5" s="9" t="e">
        <f>'Отчет за квартал '!#REF!</f>
        <v>#REF!</v>
      </c>
      <c r="P5" s="9" t="e">
        <f>'Отчет за квартал '!#REF!</f>
        <v>#REF!</v>
      </c>
      <c r="Q5" s="9" t="e">
        <f>'Отчет за квартал '!#REF!</f>
        <v>#REF!</v>
      </c>
      <c r="R5" s="9" t="e">
        <f>'Отчет за квартал '!#REF!</f>
        <v>#REF!</v>
      </c>
      <c r="S5" s="9" t="e">
        <f>'Отчет за квартал '!#REF!</f>
        <v>#REF!</v>
      </c>
      <c r="T5" s="9" t="e">
        <f>'Отчет за квартал '!#REF!</f>
        <v>#REF!</v>
      </c>
      <c r="U5" s="9" t="e">
        <f>'Отчет за квартал '!#REF!</f>
        <v>#REF!</v>
      </c>
      <c r="V5" s="9" t="e">
        <f>'Отчет за квартал '!#REF!</f>
        <v>#REF!</v>
      </c>
      <c r="W5" s="9" t="e">
        <f>'Отчет за квартал '!#REF!</f>
        <v>#REF!</v>
      </c>
      <c r="X5" s="9" t="e">
        <f>'Отчет за квартал '!#REF!</f>
        <v>#REF!</v>
      </c>
      <c r="Y5" s="9" t="e">
        <f>'Отчет за квартал '!#REF!</f>
        <v>#REF!</v>
      </c>
      <c r="Z5" s="9" t="e">
        <f>'Отчет за квартал '!#REF!</f>
        <v>#REF!</v>
      </c>
      <c r="AA5" s="9" t="e">
        <f>'Отчет за квартал '!#REF!</f>
        <v>#REF!</v>
      </c>
      <c r="AB5" s="9" t="e">
        <f>'Отчет за квартал '!#REF!</f>
        <v>#REF!</v>
      </c>
      <c r="AC5" s="9" t="e">
        <f>'Отчет за квартал '!#REF!</f>
        <v>#REF!</v>
      </c>
      <c r="AD5" s="9" t="e">
        <f>'Отчет за квартал '!#REF!</f>
        <v>#REF!</v>
      </c>
      <c r="AE5" s="9" t="e">
        <f>'Отчет за квартал '!#REF!</f>
        <v>#REF!</v>
      </c>
      <c r="AF5" s="9" t="e">
        <f>'Отчет за квартал '!#REF!</f>
        <v>#REF!</v>
      </c>
      <c r="AG5" s="9" t="e">
        <f>'Отчет за квартал '!#REF!</f>
        <v>#REF!</v>
      </c>
      <c r="AH5" s="9" t="e">
        <f>'Отчет за квартал '!#REF!</f>
        <v>#REF!</v>
      </c>
      <c r="AI5" s="9" t="e">
        <f>'Отчет за квартал '!#REF!</f>
        <v>#REF!</v>
      </c>
      <c r="AJ5" s="9" t="e">
        <f>'Отчет за квартал '!#REF!</f>
        <v>#REF!</v>
      </c>
      <c r="AK5" s="9" t="e">
        <f>'Отчет за квартал '!#REF!</f>
        <v>#REF!</v>
      </c>
      <c r="AL5" s="9" t="e">
        <f>'Отчет за квартал '!#REF!</f>
        <v>#REF!</v>
      </c>
      <c r="AM5" s="9" t="e">
        <f>'Отчет за квартал '!#REF!</f>
        <v>#REF!</v>
      </c>
      <c r="AN5" s="9" t="e">
        <f>'Отчет за квартал '!#REF!</f>
        <v>#REF!</v>
      </c>
      <c r="AO5" s="9" t="e">
        <f>'Отчет за квартал '!#REF!</f>
        <v>#REF!</v>
      </c>
      <c r="AP5" s="9" t="e">
        <f>'Отчет за квартал '!#REF!</f>
        <v>#REF!</v>
      </c>
      <c r="AQ5" s="9" t="e">
        <f>'Отчет за квартал '!#REF!</f>
        <v>#REF!</v>
      </c>
      <c r="AR5" s="9" t="e">
        <f>'Отчет за квартал '!#REF!</f>
        <v>#REF!</v>
      </c>
      <c r="AS5" s="9" t="e">
        <f>'Отчет за квартал '!#REF!</f>
        <v>#REF!</v>
      </c>
      <c r="AT5" s="9" t="e">
        <f>'Отчет за квартал '!#REF!</f>
        <v>#REF!</v>
      </c>
      <c r="AU5" s="9" t="e">
        <f>'Отчет за квартал '!#REF!</f>
        <v>#REF!</v>
      </c>
      <c r="AV5" s="9" t="e">
        <f>'Отчет за квартал '!#REF!</f>
        <v>#REF!</v>
      </c>
    </row>
    <row r="6" spans="1:48" ht="25.5">
      <c r="A6" s="214"/>
      <c r="B6" s="214"/>
      <c r="C6" s="8" t="s">
        <v>3</v>
      </c>
      <c r="D6" s="9">
        <f>'Отчет за квартал '!F33</f>
        <v>10077262.9</v>
      </c>
      <c r="E6" s="9" t="e">
        <f>'Отчет за квартал '!#REF!</f>
        <v>#REF!</v>
      </c>
      <c r="F6" s="9" t="e">
        <f>'Отчет за квартал '!#REF!</f>
        <v>#REF!</v>
      </c>
      <c r="G6" s="9">
        <f>'Отчет за квартал '!I33</f>
        <v>837871</v>
      </c>
      <c r="H6" s="9" t="e">
        <f>'Отчет за квартал '!#REF!</f>
        <v>#REF!</v>
      </c>
      <c r="I6" s="9" t="e">
        <f>'Отчет за квартал '!#REF!</f>
        <v>#REF!</v>
      </c>
      <c r="J6" s="9">
        <f>'Отчет за квартал '!L33</f>
        <v>1302279</v>
      </c>
      <c r="K6" s="9" t="e">
        <f>'Отчет за квартал '!#REF!</f>
        <v>#REF!</v>
      </c>
      <c r="L6" s="9" t="e">
        <f>'Отчет за квартал '!#REF!</f>
        <v>#REF!</v>
      </c>
      <c r="M6" s="9">
        <f>'Отчет за квартал '!O33</f>
        <v>1503683</v>
      </c>
      <c r="N6" s="9" t="e">
        <f>'Отчет за квартал '!#REF!</f>
        <v>#REF!</v>
      </c>
      <c r="O6" s="9" t="e">
        <f>'Отчет за квартал '!#REF!</f>
        <v>#REF!</v>
      </c>
      <c r="P6" s="9" t="e">
        <f>'Отчет за квартал '!#REF!</f>
        <v>#REF!</v>
      </c>
      <c r="Q6" s="9" t="e">
        <f>'Отчет за квартал '!#REF!</f>
        <v>#REF!</v>
      </c>
      <c r="R6" s="9" t="e">
        <f>'Отчет за квартал '!#REF!</f>
        <v>#REF!</v>
      </c>
      <c r="S6" s="9" t="e">
        <f>'Отчет за квартал '!#REF!</f>
        <v>#REF!</v>
      </c>
      <c r="T6" s="9" t="e">
        <f>'Отчет за квартал '!#REF!</f>
        <v>#REF!</v>
      </c>
      <c r="U6" s="9" t="e">
        <f>'Отчет за квартал '!#REF!</f>
        <v>#REF!</v>
      </c>
      <c r="V6" s="9" t="e">
        <f>'Отчет за квартал '!#REF!</f>
        <v>#REF!</v>
      </c>
      <c r="W6" s="9" t="e">
        <f>'Отчет за квартал '!#REF!</f>
        <v>#REF!</v>
      </c>
      <c r="X6" s="9" t="e">
        <f>'Отчет за квартал '!#REF!</f>
        <v>#REF!</v>
      </c>
      <c r="Y6" s="9" t="e">
        <f>'Отчет за квартал '!#REF!</f>
        <v>#REF!</v>
      </c>
      <c r="Z6" s="9" t="e">
        <f>'Отчет за квартал '!#REF!</f>
        <v>#REF!</v>
      </c>
      <c r="AA6" s="9" t="e">
        <f>'Отчет за квартал '!#REF!</f>
        <v>#REF!</v>
      </c>
      <c r="AB6" s="9" t="e">
        <f>'Отчет за квартал '!#REF!</f>
        <v>#REF!</v>
      </c>
      <c r="AC6" s="9" t="e">
        <f>'Отчет за квартал '!#REF!</f>
        <v>#REF!</v>
      </c>
      <c r="AD6" s="9" t="e">
        <f>'Отчет за квартал '!#REF!</f>
        <v>#REF!</v>
      </c>
      <c r="AE6" s="9" t="e">
        <f>'Отчет за квартал '!#REF!</f>
        <v>#REF!</v>
      </c>
      <c r="AF6" s="9" t="e">
        <f>'Отчет за квартал '!#REF!</f>
        <v>#REF!</v>
      </c>
      <c r="AG6" s="9" t="e">
        <f>'Отчет за квартал '!#REF!</f>
        <v>#REF!</v>
      </c>
      <c r="AH6" s="9" t="e">
        <f>'Отчет за квартал '!#REF!</f>
        <v>#REF!</v>
      </c>
      <c r="AI6" s="9" t="e">
        <f>'Отчет за квартал '!#REF!</f>
        <v>#REF!</v>
      </c>
      <c r="AJ6" s="9" t="e">
        <f>'Отчет за квартал '!#REF!</f>
        <v>#REF!</v>
      </c>
      <c r="AK6" s="9" t="e">
        <f>'Отчет за квартал '!#REF!</f>
        <v>#REF!</v>
      </c>
      <c r="AL6" s="9" t="e">
        <f>'Отчет за квартал '!#REF!</f>
        <v>#REF!</v>
      </c>
      <c r="AM6" s="9" t="e">
        <f>'Отчет за квартал '!#REF!</f>
        <v>#REF!</v>
      </c>
      <c r="AN6" s="9" t="e">
        <f>'Отчет за квартал '!#REF!</f>
        <v>#REF!</v>
      </c>
      <c r="AO6" s="9" t="e">
        <f>'Отчет за квартал '!#REF!</f>
        <v>#REF!</v>
      </c>
      <c r="AP6" s="9" t="e">
        <f>'Отчет за квартал '!#REF!</f>
        <v>#REF!</v>
      </c>
      <c r="AQ6" s="9" t="e">
        <f>'Отчет за квартал '!#REF!</f>
        <v>#REF!</v>
      </c>
      <c r="AR6" s="9" t="e">
        <f>'Отчет за квартал '!#REF!</f>
        <v>#REF!</v>
      </c>
      <c r="AS6" s="9" t="e">
        <f>'Отчет за квартал '!#REF!</f>
        <v>#REF!</v>
      </c>
      <c r="AT6" s="9" t="e">
        <f>'Отчет за квартал '!#REF!</f>
        <v>#REF!</v>
      </c>
      <c r="AU6" s="9" t="e">
        <f>'Отчет за квартал '!#REF!</f>
        <v>#REF!</v>
      </c>
      <c r="AV6" s="9" t="e">
        <f>'Отчет за квартал '!#REF!</f>
        <v>#REF!</v>
      </c>
    </row>
    <row r="7" spans="1:48">
      <c r="A7" s="214"/>
      <c r="B7" s="214"/>
      <c r="C7" s="8" t="s">
        <v>45</v>
      </c>
      <c r="D7" s="9">
        <f>'Отчет за квартал '!F34</f>
        <v>0</v>
      </c>
      <c r="E7" s="9" t="e">
        <f>'Отчет за квартал '!#REF!</f>
        <v>#REF!</v>
      </c>
      <c r="F7" s="9" t="e">
        <f>'Отчет за квартал '!#REF!</f>
        <v>#REF!</v>
      </c>
      <c r="G7" s="9">
        <f>'Отчет за квартал '!I34</f>
        <v>0</v>
      </c>
      <c r="H7" s="9" t="e">
        <f>'Отчет за квартал '!#REF!</f>
        <v>#REF!</v>
      </c>
      <c r="I7" s="9" t="e">
        <f>'Отчет за квартал '!#REF!</f>
        <v>#REF!</v>
      </c>
      <c r="J7" s="9">
        <f>'Отчет за квартал '!L34</f>
        <v>0</v>
      </c>
      <c r="K7" s="9" t="e">
        <f>'Отчет за квартал '!#REF!</f>
        <v>#REF!</v>
      </c>
      <c r="L7" s="9" t="e">
        <f>'Отчет за квартал '!#REF!</f>
        <v>#REF!</v>
      </c>
      <c r="M7" s="9">
        <f>'Отчет за квартал '!O34</f>
        <v>0</v>
      </c>
      <c r="N7" s="9" t="e">
        <f>'Отчет за квартал '!#REF!</f>
        <v>#REF!</v>
      </c>
      <c r="O7" s="9" t="e">
        <f>'Отчет за квартал '!#REF!</f>
        <v>#REF!</v>
      </c>
      <c r="P7" s="9" t="e">
        <f>'Отчет за квартал '!#REF!</f>
        <v>#REF!</v>
      </c>
      <c r="Q7" s="9" t="e">
        <f>'Отчет за квартал '!#REF!</f>
        <v>#REF!</v>
      </c>
      <c r="R7" s="9" t="e">
        <f>'Отчет за квартал '!#REF!</f>
        <v>#REF!</v>
      </c>
      <c r="S7" s="9" t="e">
        <f>'Отчет за квартал '!#REF!</f>
        <v>#REF!</v>
      </c>
      <c r="T7" s="9" t="e">
        <f>'Отчет за квартал '!#REF!</f>
        <v>#REF!</v>
      </c>
      <c r="U7" s="9" t="e">
        <f>'Отчет за квартал '!#REF!</f>
        <v>#REF!</v>
      </c>
      <c r="V7" s="9" t="e">
        <f>'Отчет за квартал '!#REF!</f>
        <v>#REF!</v>
      </c>
      <c r="W7" s="9" t="e">
        <f>'Отчет за квартал '!#REF!</f>
        <v>#REF!</v>
      </c>
      <c r="X7" s="9" t="e">
        <f>'Отчет за квартал '!#REF!</f>
        <v>#REF!</v>
      </c>
      <c r="Y7" s="9" t="e">
        <f>'Отчет за квартал '!#REF!</f>
        <v>#REF!</v>
      </c>
      <c r="Z7" s="9" t="e">
        <f>'Отчет за квартал '!#REF!</f>
        <v>#REF!</v>
      </c>
      <c r="AA7" s="9" t="e">
        <f>'Отчет за квартал '!#REF!</f>
        <v>#REF!</v>
      </c>
      <c r="AB7" s="9" t="e">
        <f>'Отчет за квартал '!#REF!</f>
        <v>#REF!</v>
      </c>
      <c r="AC7" s="9" t="e">
        <f>'Отчет за квартал '!#REF!</f>
        <v>#REF!</v>
      </c>
      <c r="AD7" s="9" t="e">
        <f>'Отчет за квартал '!#REF!</f>
        <v>#REF!</v>
      </c>
      <c r="AE7" s="9" t="e">
        <f>'Отчет за квартал '!#REF!</f>
        <v>#REF!</v>
      </c>
      <c r="AF7" s="9" t="e">
        <f>'Отчет за квартал '!#REF!</f>
        <v>#REF!</v>
      </c>
      <c r="AG7" s="9" t="e">
        <f>'Отчет за квартал '!#REF!</f>
        <v>#REF!</v>
      </c>
      <c r="AH7" s="9" t="e">
        <f>'Отчет за квартал '!#REF!</f>
        <v>#REF!</v>
      </c>
      <c r="AI7" s="9" t="e">
        <f>'Отчет за квартал '!#REF!</f>
        <v>#REF!</v>
      </c>
      <c r="AJ7" s="9" t="e">
        <f>'Отчет за квартал '!#REF!</f>
        <v>#REF!</v>
      </c>
      <c r="AK7" s="9" t="e">
        <f>'Отчет за квартал '!#REF!</f>
        <v>#REF!</v>
      </c>
      <c r="AL7" s="9" t="e">
        <f>'Отчет за квартал '!#REF!</f>
        <v>#REF!</v>
      </c>
      <c r="AM7" s="9" t="e">
        <f>'Отчет за квартал '!#REF!</f>
        <v>#REF!</v>
      </c>
      <c r="AN7" s="9" t="e">
        <f>'Отчет за квартал '!#REF!</f>
        <v>#REF!</v>
      </c>
      <c r="AO7" s="9" t="e">
        <f>'Отчет за квартал '!#REF!</f>
        <v>#REF!</v>
      </c>
      <c r="AP7" s="9" t="e">
        <f>'Отчет за квартал '!#REF!</f>
        <v>#REF!</v>
      </c>
      <c r="AQ7" s="9" t="e">
        <f>'Отчет за квартал '!#REF!</f>
        <v>#REF!</v>
      </c>
      <c r="AR7" s="9" t="e">
        <f>'Отчет за квартал '!#REF!</f>
        <v>#REF!</v>
      </c>
      <c r="AS7" s="9" t="e">
        <f>'Отчет за квартал '!#REF!</f>
        <v>#REF!</v>
      </c>
      <c r="AT7" s="9" t="e">
        <f>'Отчет за квартал '!#REF!</f>
        <v>#REF!</v>
      </c>
      <c r="AU7" s="9" t="e">
        <f>'Отчет за квартал '!#REF!</f>
        <v>#REF!</v>
      </c>
      <c r="AV7" s="9" t="e">
        <f>'Отчет за квартал '!#REF!</f>
        <v>#REF!</v>
      </c>
    </row>
    <row r="8" spans="1:48" ht="25.5">
      <c r="A8" s="214"/>
      <c r="B8" s="214"/>
      <c r="C8" s="8" t="s">
        <v>39</v>
      </c>
      <c r="D8" s="9" t="e">
        <f>'Отчет за квартал '!#REF!</f>
        <v>#REF!</v>
      </c>
      <c r="E8" s="9" t="e">
        <f>'Отчет за квартал '!#REF!</f>
        <v>#REF!</v>
      </c>
      <c r="F8" s="9" t="e">
        <f>'Отчет за квартал '!#REF!</f>
        <v>#REF!</v>
      </c>
      <c r="G8" s="9" t="e">
        <f>'Отчет за квартал '!#REF!</f>
        <v>#REF!</v>
      </c>
      <c r="H8" s="9" t="e">
        <f>'Отчет за квартал '!#REF!</f>
        <v>#REF!</v>
      </c>
      <c r="I8" s="9" t="e">
        <f>'Отчет за квартал '!#REF!</f>
        <v>#REF!</v>
      </c>
      <c r="J8" s="9" t="e">
        <f>'Отчет за квартал '!#REF!</f>
        <v>#REF!</v>
      </c>
      <c r="K8" s="9" t="e">
        <f>'Отчет за квартал '!#REF!</f>
        <v>#REF!</v>
      </c>
      <c r="L8" s="9" t="e">
        <f>'Отчет за квартал '!#REF!</f>
        <v>#REF!</v>
      </c>
      <c r="M8" s="9" t="e">
        <f>'Отчет за квартал '!#REF!</f>
        <v>#REF!</v>
      </c>
      <c r="N8" s="9" t="e">
        <f>'Отчет за квартал '!#REF!</f>
        <v>#REF!</v>
      </c>
      <c r="O8" s="9" t="e">
        <f>'Отчет за квартал '!#REF!</f>
        <v>#REF!</v>
      </c>
      <c r="P8" s="9" t="e">
        <f>'Отчет за квартал '!#REF!</f>
        <v>#REF!</v>
      </c>
      <c r="Q8" s="9" t="e">
        <f>'Отчет за квартал '!#REF!</f>
        <v>#REF!</v>
      </c>
      <c r="R8" s="9" t="e">
        <f>'Отчет за квартал '!#REF!</f>
        <v>#REF!</v>
      </c>
      <c r="S8" s="9" t="e">
        <f>'Отчет за квартал '!#REF!</f>
        <v>#REF!</v>
      </c>
      <c r="T8" s="9" t="e">
        <f>'Отчет за квартал '!#REF!</f>
        <v>#REF!</v>
      </c>
      <c r="U8" s="9" t="e">
        <f>'Отчет за квартал '!#REF!</f>
        <v>#REF!</v>
      </c>
      <c r="V8" s="9" t="e">
        <f>'Отчет за квартал '!#REF!</f>
        <v>#REF!</v>
      </c>
      <c r="W8" s="9" t="e">
        <f>'Отчет за квартал '!#REF!</f>
        <v>#REF!</v>
      </c>
      <c r="X8" s="9" t="e">
        <f>'Отчет за квартал '!#REF!</f>
        <v>#REF!</v>
      </c>
      <c r="Y8" s="9" t="e">
        <f>'Отчет за квартал '!#REF!</f>
        <v>#REF!</v>
      </c>
      <c r="Z8" s="9" t="e">
        <f>'Отчет за квартал '!#REF!</f>
        <v>#REF!</v>
      </c>
      <c r="AA8" s="9" t="e">
        <f>'Отчет за квартал '!#REF!</f>
        <v>#REF!</v>
      </c>
      <c r="AB8" s="9" t="e">
        <f>'Отчет за квартал '!#REF!</f>
        <v>#REF!</v>
      </c>
      <c r="AC8" s="9" t="e">
        <f>'Отчет за квартал '!#REF!</f>
        <v>#REF!</v>
      </c>
      <c r="AD8" s="9" t="e">
        <f>'Отчет за квартал '!#REF!</f>
        <v>#REF!</v>
      </c>
      <c r="AE8" s="9" t="e">
        <f>'Отчет за квартал '!#REF!</f>
        <v>#REF!</v>
      </c>
      <c r="AF8" s="9" t="e">
        <f>'Отчет за квартал '!#REF!</f>
        <v>#REF!</v>
      </c>
      <c r="AG8" s="9" t="e">
        <f>'Отчет за квартал '!#REF!</f>
        <v>#REF!</v>
      </c>
      <c r="AH8" s="9" t="e">
        <f>'Отчет за квартал '!#REF!</f>
        <v>#REF!</v>
      </c>
      <c r="AI8" s="9" t="e">
        <f>'Отчет за квартал '!#REF!</f>
        <v>#REF!</v>
      </c>
      <c r="AJ8" s="9" t="e">
        <f>'Отчет за квартал '!#REF!</f>
        <v>#REF!</v>
      </c>
      <c r="AK8" s="9" t="e">
        <f>'Отчет за квартал '!#REF!</f>
        <v>#REF!</v>
      </c>
      <c r="AL8" s="9" t="e">
        <f>'Отчет за квартал '!#REF!</f>
        <v>#REF!</v>
      </c>
      <c r="AM8" s="9" t="e">
        <f>'Отчет за квартал '!#REF!</f>
        <v>#REF!</v>
      </c>
      <c r="AN8" s="9" t="e">
        <f>'Отчет за квартал '!#REF!</f>
        <v>#REF!</v>
      </c>
      <c r="AO8" s="9" t="e">
        <f>'Отчет за квартал '!#REF!</f>
        <v>#REF!</v>
      </c>
      <c r="AP8" s="9" t="e">
        <f>'Отчет за квартал '!#REF!</f>
        <v>#REF!</v>
      </c>
      <c r="AQ8" s="9" t="e">
        <f>'Отчет за квартал '!#REF!</f>
        <v>#REF!</v>
      </c>
      <c r="AR8" s="9" t="e">
        <f>'Отчет за квартал '!#REF!</f>
        <v>#REF!</v>
      </c>
      <c r="AS8" s="9" t="e">
        <f>'Отчет за квартал '!#REF!</f>
        <v>#REF!</v>
      </c>
      <c r="AT8" s="9" t="e">
        <f>'Отчет за квартал '!#REF!</f>
        <v>#REF!</v>
      </c>
      <c r="AU8" s="9" t="e">
        <f>'Отчет за квартал '!#REF!</f>
        <v>#REF!</v>
      </c>
      <c r="AV8" s="9" t="e">
        <f>'Отчет за квартал '!#REF!</f>
        <v>#REF!</v>
      </c>
    </row>
    <row r="9" spans="1:48" ht="25.5">
      <c r="A9" s="214"/>
      <c r="B9" s="214"/>
      <c r="C9" s="8" t="s">
        <v>43</v>
      </c>
      <c r="D9" s="9" t="e">
        <f>'Отчет за квартал '!#REF!</f>
        <v>#REF!</v>
      </c>
      <c r="E9" s="9" t="e">
        <f>'Отчет за квартал '!#REF!</f>
        <v>#REF!</v>
      </c>
      <c r="F9" s="9" t="e">
        <f>'Отчет за квартал '!#REF!</f>
        <v>#REF!</v>
      </c>
      <c r="G9" s="9" t="e">
        <f>'Отчет за квартал '!#REF!</f>
        <v>#REF!</v>
      </c>
      <c r="H9" s="9" t="e">
        <f>'Отчет за квартал '!#REF!</f>
        <v>#REF!</v>
      </c>
      <c r="I9" s="9" t="e">
        <f>'Отчет за квартал '!#REF!</f>
        <v>#REF!</v>
      </c>
      <c r="J9" s="9" t="e">
        <f>'Отчет за квартал '!#REF!</f>
        <v>#REF!</v>
      </c>
      <c r="K9" s="9" t="e">
        <f>'Отчет за квартал '!#REF!</f>
        <v>#REF!</v>
      </c>
      <c r="L9" s="9" t="e">
        <f>'Отчет за квартал '!#REF!</f>
        <v>#REF!</v>
      </c>
      <c r="M9" s="9" t="e">
        <f>'Отчет за квартал '!#REF!</f>
        <v>#REF!</v>
      </c>
      <c r="N9" s="9" t="e">
        <f>'Отчет за квартал '!#REF!</f>
        <v>#REF!</v>
      </c>
      <c r="O9" s="9" t="e">
        <f>'Отчет за квартал '!#REF!</f>
        <v>#REF!</v>
      </c>
      <c r="P9" s="9" t="e">
        <f>'Отчет за квартал '!#REF!</f>
        <v>#REF!</v>
      </c>
      <c r="Q9" s="9" t="e">
        <f>'Отчет за квартал '!#REF!</f>
        <v>#REF!</v>
      </c>
      <c r="R9" s="9" t="e">
        <f>'Отчет за квартал '!#REF!</f>
        <v>#REF!</v>
      </c>
      <c r="S9" s="9" t="e">
        <f>'Отчет за квартал '!#REF!</f>
        <v>#REF!</v>
      </c>
      <c r="T9" s="9" t="e">
        <f>'Отчет за квартал '!#REF!</f>
        <v>#REF!</v>
      </c>
      <c r="U9" s="9" t="e">
        <f>'Отчет за квартал '!#REF!</f>
        <v>#REF!</v>
      </c>
      <c r="V9" s="9" t="e">
        <f>'Отчет за квартал '!#REF!</f>
        <v>#REF!</v>
      </c>
      <c r="W9" s="9" t="e">
        <f>'Отчет за квартал '!#REF!</f>
        <v>#REF!</v>
      </c>
      <c r="X9" s="9" t="e">
        <f>'Отчет за квартал '!#REF!</f>
        <v>#REF!</v>
      </c>
      <c r="Y9" s="9" t="e">
        <f>'Отчет за квартал '!#REF!</f>
        <v>#REF!</v>
      </c>
      <c r="Z9" s="9" t="e">
        <f>'Отчет за квартал '!#REF!</f>
        <v>#REF!</v>
      </c>
      <c r="AA9" s="9" t="e">
        <f>'Отчет за квартал '!#REF!</f>
        <v>#REF!</v>
      </c>
      <c r="AB9" s="9" t="e">
        <f>'Отчет за квартал '!#REF!</f>
        <v>#REF!</v>
      </c>
      <c r="AC9" s="9" t="e">
        <f>'Отчет за квартал '!#REF!</f>
        <v>#REF!</v>
      </c>
      <c r="AD9" s="9" t="e">
        <f>'Отчет за квартал '!#REF!</f>
        <v>#REF!</v>
      </c>
      <c r="AE9" s="9" t="e">
        <f>'Отчет за квартал '!#REF!</f>
        <v>#REF!</v>
      </c>
      <c r="AF9" s="9" t="e">
        <f>'Отчет за квартал '!#REF!</f>
        <v>#REF!</v>
      </c>
      <c r="AG9" s="9" t="e">
        <f>'Отчет за квартал '!#REF!</f>
        <v>#REF!</v>
      </c>
      <c r="AH9" s="9" t="e">
        <f>'Отчет за квартал '!#REF!</f>
        <v>#REF!</v>
      </c>
      <c r="AI9" s="9" t="e">
        <f>'Отчет за квартал '!#REF!</f>
        <v>#REF!</v>
      </c>
      <c r="AJ9" s="9" t="e">
        <f>'Отчет за квартал '!#REF!</f>
        <v>#REF!</v>
      </c>
      <c r="AK9" s="9" t="e">
        <f>'Отчет за квартал '!#REF!</f>
        <v>#REF!</v>
      </c>
      <c r="AL9" s="9" t="e">
        <f>'Отчет за квартал '!#REF!</f>
        <v>#REF!</v>
      </c>
      <c r="AM9" s="9" t="e">
        <f>'Отчет за квартал '!#REF!</f>
        <v>#REF!</v>
      </c>
      <c r="AN9" s="9" t="e">
        <f>'Отчет за квартал '!#REF!</f>
        <v>#REF!</v>
      </c>
      <c r="AO9" s="9" t="e">
        <f>'Отчет за квартал '!#REF!</f>
        <v>#REF!</v>
      </c>
      <c r="AP9" s="9" t="e">
        <f>'Отчет за квартал '!#REF!</f>
        <v>#REF!</v>
      </c>
      <c r="AQ9" s="9" t="e">
        <f>'Отчет за квартал '!#REF!</f>
        <v>#REF!</v>
      </c>
      <c r="AR9" s="9" t="e">
        <f>'Отчет за квартал '!#REF!</f>
        <v>#REF!</v>
      </c>
      <c r="AS9" s="9" t="e">
        <f>'Отчет за квартал '!#REF!</f>
        <v>#REF!</v>
      </c>
      <c r="AT9" s="9" t="e">
        <f>'Отчет за квартал '!#REF!</f>
        <v>#REF!</v>
      </c>
      <c r="AU9" s="9" t="e">
        <f>'Отчет за квартал '!#REF!</f>
        <v>#REF!</v>
      </c>
      <c r="AV9" s="9" t="e">
        <f>'Отчет за квартал '!#REF!</f>
        <v>#REF!</v>
      </c>
    </row>
  </sheetData>
  <mergeCells count="19">
    <mergeCell ref="AT1:AV1"/>
    <mergeCell ref="G1:I1"/>
    <mergeCell ref="J1:L1"/>
    <mergeCell ref="M1:O1"/>
    <mergeCell ref="P1:Q1"/>
    <mergeCell ref="U1:W1"/>
    <mergeCell ref="AF1:AH1"/>
    <mergeCell ref="AI1:AK1"/>
    <mergeCell ref="AL1:AM1"/>
    <mergeCell ref="AN1:AP1"/>
    <mergeCell ref="AQ1:AS1"/>
    <mergeCell ref="X1:Z1"/>
    <mergeCell ref="AA1:AB1"/>
    <mergeCell ref="AC1:AE1"/>
    <mergeCell ref="A1:B2"/>
    <mergeCell ref="C1:C2"/>
    <mergeCell ref="A3:B9"/>
    <mergeCell ref="D1:F1"/>
    <mergeCell ref="R1:T1"/>
  </mergeCells>
  <phoneticPr fontId="1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3" sqref="A3:E3"/>
    </sheetView>
  </sheetViews>
  <sheetFormatPr defaultRowHeight="15"/>
  <cols>
    <col min="1" max="1" width="48.85546875" customWidth="1"/>
    <col min="2" max="2" width="11.7109375" customWidth="1"/>
    <col min="3" max="3" width="13.7109375" customWidth="1"/>
    <col min="4" max="4" width="16.28515625" customWidth="1"/>
    <col min="5" max="5" width="26.85546875" customWidth="1"/>
  </cols>
  <sheetData>
    <row r="1" spans="1:5">
      <c r="A1" s="222" t="s">
        <v>59</v>
      </c>
      <c r="B1" s="222"/>
      <c r="C1" s="222"/>
      <c r="D1" s="222"/>
      <c r="E1" s="222"/>
    </row>
    <row r="2" spans="1:5">
      <c r="A2" s="13"/>
      <c r="B2" s="13"/>
      <c r="C2" s="13"/>
      <c r="D2" s="13"/>
      <c r="E2" s="13"/>
    </row>
    <row r="3" spans="1:5">
      <c r="A3" s="223" t="s">
        <v>131</v>
      </c>
      <c r="B3" s="223"/>
      <c r="C3" s="223"/>
      <c r="D3" s="223"/>
      <c r="E3" s="223"/>
    </row>
    <row r="4" spans="1:5" ht="45" customHeight="1">
      <c r="A4" s="14" t="s">
        <v>53</v>
      </c>
      <c r="B4" s="14" t="s">
        <v>60</v>
      </c>
      <c r="C4" s="14" t="s">
        <v>54</v>
      </c>
      <c r="D4" s="14" t="s">
        <v>55</v>
      </c>
      <c r="E4" s="14" t="s">
        <v>56</v>
      </c>
    </row>
    <row r="5" spans="1:5" ht="57.75" customHeight="1">
      <c r="A5" s="15" t="s">
        <v>61</v>
      </c>
      <c r="B5" s="16">
        <v>0.1</v>
      </c>
      <c r="C5" s="17">
        <f>SUM(D6:D7)</f>
        <v>0</v>
      </c>
      <c r="D5" s="16">
        <f t="shared" ref="D5:D23" si="0">B5*C5</f>
        <v>0</v>
      </c>
      <c r="E5" s="15"/>
    </row>
    <row r="6" spans="1:5" ht="72.75" customHeight="1">
      <c r="A6" s="18" t="s">
        <v>62</v>
      </c>
      <c r="B6" s="19">
        <v>0.5</v>
      </c>
      <c r="C6" s="20"/>
      <c r="D6" s="19">
        <f t="shared" si="0"/>
        <v>0</v>
      </c>
      <c r="E6" s="18"/>
    </row>
    <row r="7" spans="1:5" ht="21" customHeight="1">
      <c r="A7" s="18" t="s">
        <v>63</v>
      </c>
      <c r="B7" s="19">
        <v>0.5</v>
      </c>
      <c r="C7" s="20"/>
      <c r="D7" s="19">
        <f t="shared" si="0"/>
        <v>0</v>
      </c>
      <c r="E7" s="18"/>
    </row>
    <row r="8" spans="1:5" ht="32.25" customHeight="1">
      <c r="A8" s="15" t="s">
        <v>64</v>
      </c>
      <c r="B8" s="16">
        <v>0.1</v>
      </c>
      <c r="C8" s="17">
        <f>SUM(D9:D10)</f>
        <v>0</v>
      </c>
      <c r="D8" s="16">
        <f t="shared" si="0"/>
        <v>0</v>
      </c>
      <c r="E8" s="15"/>
    </row>
    <row r="9" spans="1:5" ht="27">
      <c r="A9" s="18" t="s">
        <v>65</v>
      </c>
      <c r="B9" s="19">
        <v>0.5</v>
      </c>
      <c r="C9" s="20"/>
      <c r="D9" s="19">
        <f t="shared" si="0"/>
        <v>0</v>
      </c>
      <c r="E9" s="18"/>
    </row>
    <row r="10" spans="1:5" ht="27">
      <c r="A10" s="18" t="s">
        <v>66</v>
      </c>
      <c r="B10" s="19">
        <v>0.5</v>
      </c>
      <c r="C10" s="20"/>
      <c r="D10" s="19">
        <f t="shared" si="0"/>
        <v>0</v>
      </c>
      <c r="E10" s="18"/>
    </row>
    <row r="11" spans="1:5" ht="45.75" customHeight="1">
      <c r="A11" s="15" t="s">
        <v>67</v>
      </c>
      <c r="B11" s="16">
        <v>0.2</v>
      </c>
      <c r="C11" s="17">
        <f>SUM(D12:D13)</f>
        <v>0</v>
      </c>
      <c r="D11" s="16">
        <f t="shared" si="0"/>
        <v>0</v>
      </c>
      <c r="E11" s="15"/>
    </row>
    <row r="12" spans="1:5" ht="56.25" customHeight="1">
      <c r="A12" s="18" t="s">
        <v>68</v>
      </c>
      <c r="B12" s="19">
        <v>0.7</v>
      </c>
      <c r="C12" s="21"/>
      <c r="D12" s="22">
        <f t="shared" si="0"/>
        <v>0</v>
      </c>
      <c r="E12" s="23"/>
    </row>
    <row r="13" spans="1:5" ht="30.75" customHeight="1">
      <c r="A13" s="18" t="s">
        <v>69</v>
      </c>
      <c r="B13" s="19">
        <v>0.3</v>
      </c>
      <c r="C13" s="21"/>
      <c r="D13" s="22">
        <f t="shared" si="0"/>
        <v>0</v>
      </c>
      <c r="E13" s="24"/>
    </row>
    <row r="14" spans="1:5" ht="45" customHeight="1">
      <c r="A14" s="15" t="s">
        <v>70</v>
      </c>
      <c r="B14" s="16">
        <v>0.4</v>
      </c>
      <c r="C14" s="17">
        <f>SUM(D15:D16)</f>
        <v>0</v>
      </c>
      <c r="D14" s="16">
        <f t="shared" si="0"/>
        <v>0</v>
      </c>
      <c r="E14" s="15"/>
    </row>
    <row r="15" spans="1:5" ht="27">
      <c r="A15" s="25" t="s">
        <v>71</v>
      </c>
      <c r="B15" s="26">
        <v>0.5</v>
      </c>
      <c r="C15" s="27"/>
      <c r="D15" s="26">
        <f t="shared" si="0"/>
        <v>0</v>
      </c>
      <c r="E15" s="25"/>
    </row>
    <row r="16" spans="1:5" ht="27">
      <c r="A16" s="18" t="s">
        <v>72</v>
      </c>
      <c r="B16" s="19">
        <v>0.5</v>
      </c>
      <c r="C16" s="20"/>
      <c r="D16" s="19">
        <f t="shared" si="0"/>
        <v>0</v>
      </c>
      <c r="E16" s="18"/>
    </row>
    <row r="17" spans="1:5" ht="17.25" customHeight="1">
      <c r="A17" s="15" t="s">
        <v>73</v>
      </c>
      <c r="B17" s="16">
        <v>0.1</v>
      </c>
      <c r="C17" s="17">
        <f>SUM(D18)</f>
        <v>0</v>
      </c>
      <c r="D17" s="16">
        <f t="shared" si="0"/>
        <v>0</v>
      </c>
      <c r="E17" s="15"/>
    </row>
    <row r="18" spans="1:5">
      <c r="A18" s="18" t="s">
        <v>74</v>
      </c>
      <c r="B18" s="19">
        <v>1</v>
      </c>
      <c r="C18" s="20"/>
      <c r="D18" s="19">
        <f t="shared" si="0"/>
        <v>0</v>
      </c>
      <c r="E18" s="18"/>
    </row>
    <row r="19" spans="1:5" ht="30.75" customHeight="1">
      <c r="A19" s="15" t="s">
        <v>75</v>
      </c>
      <c r="B19" s="16">
        <v>0.05</v>
      </c>
      <c r="C19" s="17">
        <f>SUM(D20:D21)</f>
        <v>0</v>
      </c>
      <c r="D19" s="16">
        <f t="shared" si="0"/>
        <v>0</v>
      </c>
      <c r="E19" s="15"/>
    </row>
    <row r="20" spans="1:5" ht="21.75" customHeight="1">
      <c r="A20" s="18" t="s">
        <v>76</v>
      </c>
      <c r="B20" s="19">
        <v>0.5</v>
      </c>
      <c r="C20" s="20"/>
      <c r="D20" s="19">
        <f t="shared" si="0"/>
        <v>0</v>
      </c>
      <c r="E20" s="18"/>
    </row>
    <row r="21" spans="1:5" ht="27">
      <c r="A21" s="18" t="s">
        <v>77</v>
      </c>
      <c r="B21" s="19">
        <v>0.5</v>
      </c>
      <c r="C21" s="20"/>
      <c r="D21" s="19">
        <f t="shared" si="0"/>
        <v>0</v>
      </c>
      <c r="E21" s="18"/>
    </row>
    <row r="22" spans="1:5" ht="33.75" customHeight="1">
      <c r="A22" s="15" t="s">
        <v>78</v>
      </c>
      <c r="B22" s="16">
        <v>0.05</v>
      </c>
      <c r="C22" s="17">
        <f>SUM(D23)</f>
        <v>0</v>
      </c>
      <c r="D22" s="16">
        <f t="shared" si="0"/>
        <v>0</v>
      </c>
      <c r="E22" s="15"/>
    </row>
    <row r="23" spans="1:5" ht="27">
      <c r="A23" s="18" t="s">
        <v>79</v>
      </c>
      <c r="B23" s="19">
        <v>1</v>
      </c>
      <c r="C23" s="20"/>
      <c r="D23" s="19">
        <f t="shared" si="0"/>
        <v>0</v>
      </c>
      <c r="E23" s="18"/>
    </row>
    <row r="24" spans="1:5">
      <c r="A24" s="28" t="s">
        <v>57</v>
      </c>
      <c r="B24" s="19">
        <f>SUM(B5,B8,B11,B14,B17,B19,B22)</f>
        <v>1</v>
      </c>
      <c r="C24" s="19">
        <f>SUM(C5,C8,C11,C14,C17,C19,C22)</f>
        <v>0</v>
      </c>
      <c r="D24" s="19">
        <f>SUM(D5,D8,D11,D14,D17,D19,D22)</f>
        <v>0</v>
      </c>
      <c r="E24" s="15" t="s">
        <v>58</v>
      </c>
    </row>
    <row r="25" spans="1:5">
      <c r="A25" s="29"/>
      <c r="B25" s="29"/>
      <c r="C25" s="29"/>
      <c r="D25" s="29"/>
      <c r="E25" s="29"/>
    </row>
    <row r="26" spans="1:5">
      <c r="A26" s="221" t="s">
        <v>80</v>
      </c>
      <c r="B26" s="221"/>
      <c r="C26" s="221"/>
      <c r="D26" s="221"/>
      <c r="E26" s="221"/>
    </row>
    <row r="27" spans="1:5">
      <c r="A27" s="29"/>
      <c r="B27" s="29"/>
      <c r="C27" s="29"/>
      <c r="D27" s="29"/>
      <c r="E27" s="29"/>
    </row>
    <row r="28" spans="1:5">
      <c r="A28" s="221" t="s">
        <v>81</v>
      </c>
      <c r="B28" s="221"/>
      <c r="C28" s="221"/>
      <c r="D28" s="221"/>
      <c r="E28" s="221"/>
    </row>
    <row r="29" spans="1:5">
      <c r="A29" s="221"/>
      <c r="B29" s="221"/>
      <c r="C29" s="221"/>
      <c r="D29" s="221"/>
      <c r="E29" s="221"/>
    </row>
  </sheetData>
  <mergeCells count="5">
    <mergeCell ref="A29:E29"/>
    <mergeCell ref="A1:E1"/>
    <mergeCell ref="A3:E3"/>
    <mergeCell ref="A26:E26"/>
    <mergeCell ref="A28:E28"/>
  </mergeCells>
  <phoneticPr fontId="19" type="noConversion"/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72"/>
  <sheetViews>
    <sheetView tabSelected="1" view="pageBreakPreview" zoomScale="90" zoomScaleNormal="90" zoomScaleSheetLayoutView="90" workbookViewId="0">
      <pane xSplit="8" ySplit="9" topLeftCell="I10" activePane="bottomRight" state="frozen"/>
      <selection pane="topRight" activeCell="H1" sqref="H1"/>
      <selection pane="bottomLeft" activeCell="A8" sqref="A8"/>
      <selection pane="bottomRight" activeCell="E28" sqref="A28:IV31"/>
    </sheetView>
  </sheetViews>
  <sheetFormatPr defaultRowHeight="12.75"/>
  <cols>
    <col min="1" max="1" width="4.140625" style="12" customWidth="1"/>
    <col min="2" max="2" width="40.7109375" style="12" customWidth="1"/>
    <col min="3" max="3" width="31.85546875" style="12" customWidth="1"/>
    <col min="4" max="4" width="9.7109375" style="12" customWidth="1"/>
    <col min="5" max="5" width="14.28515625" style="31" customWidth="1"/>
    <col min="6" max="6" width="12.85546875" style="32" customWidth="1"/>
    <col min="7" max="7" width="12.42578125" style="32" customWidth="1"/>
    <col min="8" max="8" width="12.42578125" style="12" customWidth="1"/>
    <col min="9" max="9" width="9.140625" style="12" customWidth="1"/>
    <col min="10" max="10" width="9.42578125" style="12" customWidth="1"/>
    <col min="11" max="11" width="10" style="12" customWidth="1"/>
    <col min="12" max="13" width="10.7109375" style="12" customWidth="1"/>
    <col min="14" max="14" width="11" style="12" customWidth="1"/>
    <col min="15" max="15" width="11.140625" style="12" customWidth="1"/>
    <col min="16" max="16" width="10.85546875" style="12" customWidth="1"/>
    <col min="17" max="17" width="10.5703125" style="12" customWidth="1"/>
    <col min="18" max="18" width="11.140625" style="12" customWidth="1"/>
    <col min="19" max="20" width="10.42578125" style="12" customWidth="1"/>
    <col min="21" max="21" width="10.7109375" style="12" customWidth="1"/>
    <col min="22" max="23" width="10.7109375" style="12" bestFit="1" customWidth="1"/>
    <col min="24" max="25" width="10.42578125" style="12" customWidth="1"/>
    <col min="26" max="26" width="10.85546875" style="12" customWidth="1"/>
    <col min="27" max="27" width="11.140625" style="12" customWidth="1"/>
    <col min="28" max="28" width="10.7109375" style="12" customWidth="1"/>
    <col min="29" max="29" width="10.42578125" style="12" customWidth="1"/>
    <col min="30" max="32" width="11" style="12" customWidth="1"/>
    <col min="33" max="33" width="10.42578125" style="12" customWidth="1"/>
    <col min="34" max="34" width="10.5703125" style="12" customWidth="1"/>
    <col min="35" max="36" width="10.42578125" style="12" customWidth="1"/>
    <col min="37" max="37" width="11.28515625" style="12" customWidth="1"/>
    <col min="38" max="38" width="9.5703125" style="12" customWidth="1"/>
    <col min="39" max="39" width="11.42578125" style="12" customWidth="1"/>
    <col min="40" max="40" width="10.28515625" style="12" customWidth="1"/>
    <col min="41" max="41" width="10.7109375" style="12" customWidth="1"/>
    <col min="42" max="42" width="11.85546875" style="12" customWidth="1"/>
    <col min="43" max="44" width="11.28515625" style="12" customWidth="1"/>
    <col min="45" max="45" width="11.5703125" style="12" customWidth="1"/>
    <col min="46" max="48" width="10.5703125" style="12" customWidth="1"/>
    <col min="49" max="49" width="10.42578125" style="12" customWidth="1"/>
    <col min="50" max="50" width="10.140625" style="12" customWidth="1"/>
    <col min="51" max="51" width="11.85546875" style="12" customWidth="1"/>
    <col min="52" max="53" width="8.85546875" style="12" customWidth="1"/>
    <col min="54" max="54" width="22.7109375" style="33" customWidth="1"/>
    <col min="55" max="55" width="15.5703125" style="33" customWidth="1"/>
    <col min="56" max="16384" width="9.140625" style="33"/>
  </cols>
  <sheetData>
    <row r="1" spans="1:55" ht="18" hidden="1" customHeight="1">
      <c r="B1" s="116" t="s">
        <v>268</v>
      </c>
      <c r="C1" s="116" t="s">
        <v>268</v>
      </c>
      <c r="D1" s="116" t="s">
        <v>268</v>
      </c>
      <c r="E1" s="117"/>
      <c r="F1" s="118"/>
      <c r="G1" s="118"/>
      <c r="H1" s="12" t="s">
        <v>267</v>
      </c>
      <c r="AY1" s="12" t="s">
        <v>262</v>
      </c>
      <c r="BB1" s="12"/>
      <c r="BC1" s="12"/>
    </row>
    <row r="2" spans="1:55" ht="16.5" hidden="1" customHeight="1">
      <c r="B2" s="137" t="s">
        <v>272</v>
      </c>
      <c r="C2" s="137" t="s">
        <v>272</v>
      </c>
      <c r="D2" s="137" t="s">
        <v>272</v>
      </c>
      <c r="E2" s="117"/>
      <c r="F2" s="118"/>
      <c r="G2" s="118"/>
      <c r="H2" s="137" t="s">
        <v>261</v>
      </c>
      <c r="AY2" s="12" t="s">
        <v>263</v>
      </c>
      <c r="BB2" s="12"/>
      <c r="BC2" s="12"/>
    </row>
    <row r="3" spans="1:55" ht="18" hidden="1" customHeight="1">
      <c r="B3" s="138"/>
      <c r="C3" s="138"/>
      <c r="D3" s="138"/>
      <c r="E3" s="117" t="s">
        <v>270</v>
      </c>
      <c r="F3" s="118"/>
      <c r="G3" s="118"/>
      <c r="H3" s="138"/>
      <c r="I3" s="139"/>
      <c r="J3" s="117" t="s">
        <v>271</v>
      </c>
      <c r="AY3" s="12" t="s">
        <v>265</v>
      </c>
      <c r="AZ3" s="33"/>
      <c r="BA3" s="33"/>
    </row>
    <row r="4" spans="1:55" ht="12" customHeight="1">
      <c r="F4" s="31"/>
      <c r="G4" s="31"/>
      <c r="BB4" s="12"/>
      <c r="BC4" s="12"/>
    </row>
    <row r="5" spans="1:55" ht="12" customHeight="1">
      <c r="E5" s="266" t="s">
        <v>334</v>
      </c>
      <c r="F5" s="266"/>
      <c r="G5" s="266"/>
      <c r="H5" s="266"/>
      <c r="I5" s="266"/>
      <c r="J5" s="266"/>
      <c r="K5" s="266"/>
      <c r="L5" s="266"/>
      <c r="M5" s="266"/>
      <c r="N5" s="266"/>
      <c r="O5" s="266"/>
      <c r="BB5" s="12"/>
      <c r="BC5" s="12"/>
    </row>
    <row r="6" spans="1:55" ht="33.75" customHeight="1">
      <c r="B6" s="148"/>
      <c r="C6" s="148"/>
      <c r="D6" s="148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141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27"/>
      <c r="BA6" s="127"/>
    </row>
    <row r="7" spans="1:55" ht="30.75" customHeight="1">
      <c r="A7" s="267" t="s">
        <v>0</v>
      </c>
      <c r="B7" s="224" t="s">
        <v>273</v>
      </c>
      <c r="C7" s="224" t="s">
        <v>274</v>
      </c>
      <c r="D7" s="224" t="s">
        <v>275</v>
      </c>
      <c r="E7" s="224" t="s">
        <v>1</v>
      </c>
      <c r="F7" s="224" t="s">
        <v>329</v>
      </c>
      <c r="G7" s="224"/>
      <c r="H7" s="224"/>
      <c r="I7" s="259" t="s">
        <v>37</v>
      </c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59"/>
      <c r="AM7" s="259"/>
      <c r="AN7" s="259"/>
      <c r="AO7" s="259"/>
      <c r="AP7" s="259"/>
      <c r="AQ7" s="259"/>
      <c r="AR7" s="259"/>
      <c r="AS7" s="259"/>
      <c r="AT7" s="259"/>
      <c r="AU7" s="259"/>
      <c r="AV7" s="259"/>
      <c r="AW7" s="259"/>
      <c r="AX7" s="259"/>
      <c r="AY7" s="259"/>
      <c r="AZ7" s="259"/>
      <c r="BA7" s="259"/>
      <c r="BB7" s="265" t="s">
        <v>328</v>
      </c>
      <c r="BC7" s="265" t="s">
        <v>320</v>
      </c>
    </row>
    <row r="8" spans="1:55" ht="43.5" customHeight="1">
      <c r="A8" s="268"/>
      <c r="B8" s="224"/>
      <c r="C8" s="224"/>
      <c r="D8" s="224"/>
      <c r="E8" s="224"/>
      <c r="F8" s="224"/>
      <c r="G8" s="224"/>
      <c r="H8" s="224"/>
      <c r="I8" s="263" t="s">
        <v>18</v>
      </c>
      <c r="J8" s="263"/>
      <c r="K8" s="264"/>
      <c r="L8" s="262" t="s">
        <v>19</v>
      </c>
      <c r="M8" s="263"/>
      <c r="N8" s="264"/>
      <c r="O8" s="262" t="s">
        <v>23</v>
      </c>
      <c r="P8" s="263"/>
      <c r="Q8" s="264"/>
      <c r="R8" s="262" t="s">
        <v>24</v>
      </c>
      <c r="S8" s="263"/>
      <c r="T8" s="264"/>
      <c r="U8" s="262" t="s">
        <v>25</v>
      </c>
      <c r="V8" s="263"/>
      <c r="W8" s="264"/>
      <c r="X8" s="262" t="s">
        <v>26</v>
      </c>
      <c r="Y8" s="263"/>
      <c r="Z8" s="264"/>
      <c r="AA8" s="262" t="s">
        <v>27</v>
      </c>
      <c r="AB8" s="263"/>
      <c r="AC8" s="264"/>
      <c r="AD8" s="262" t="s">
        <v>28</v>
      </c>
      <c r="AE8" s="263"/>
      <c r="AF8" s="264"/>
      <c r="AG8" s="262" t="s">
        <v>29</v>
      </c>
      <c r="AH8" s="263"/>
      <c r="AI8" s="264"/>
      <c r="AJ8" s="262" t="s">
        <v>30</v>
      </c>
      <c r="AK8" s="263"/>
      <c r="AL8" s="264"/>
      <c r="AM8" s="262" t="s">
        <v>31</v>
      </c>
      <c r="AN8" s="263"/>
      <c r="AO8" s="264"/>
      <c r="AP8" s="262" t="s">
        <v>32</v>
      </c>
      <c r="AQ8" s="263"/>
      <c r="AR8" s="264"/>
      <c r="AS8" s="262" t="s">
        <v>33</v>
      </c>
      <c r="AT8" s="263"/>
      <c r="AU8" s="264"/>
      <c r="AV8" s="262" t="s">
        <v>34</v>
      </c>
      <c r="AW8" s="263"/>
      <c r="AX8" s="264"/>
      <c r="AY8" s="224" t="s">
        <v>35</v>
      </c>
      <c r="AZ8" s="224"/>
      <c r="BA8" s="224"/>
      <c r="BB8" s="265"/>
      <c r="BC8" s="265"/>
    </row>
    <row r="9" spans="1:55" ht="81.75" customHeight="1">
      <c r="A9" s="269"/>
      <c r="B9" s="224"/>
      <c r="C9" s="224"/>
      <c r="D9" s="224"/>
      <c r="E9" s="224"/>
      <c r="F9" s="128" t="s">
        <v>259</v>
      </c>
      <c r="G9" s="128" t="s">
        <v>22</v>
      </c>
      <c r="H9" s="128" t="s">
        <v>327</v>
      </c>
      <c r="I9" s="128" t="s">
        <v>259</v>
      </c>
      <c r="J9" s="128" t="s">
        <v>22</v>
      </c>
      <c r="K9" s="128" t="s">
        <v>327</v>
      </c>
      <c r="L9" s="128" t="s">
        <v>259</v>
      </c>
      <c r="M9" s="128" t="s">
        <v>22</v>
      </c>
      <c r="N9" s="128" t="s">
        <v>327</v>
      </c>
      <c r="O9" s="128" t="s">
        <v>259</v>
      </c>
      <c r="P9" s="128" t="s">
        <v>22</v>
      </c>
      <c r="Q9" s="128" t="s">
        <v>327</v>
      </c>
      <c r="R9" s="128" t="s">
        <v>259</v>
      </c>
      <c r="S9" s="128" t="s">
        <v>22</v>
      </c>
      <c r="T9" s="128" t="s">
        <v>327</v>
      </c>
      <c r="U9" s="128" t="s">
        <v>259</v>
      </c>
      <c r="V9" s="128" t="s">
        <v>22</v>
      </c>
      <c r="W9" s="128" t="s">
        <v>327</v>
      </c>
      <c r="X9" s="128" t="s">
        <v>259</v>
      </c>
      <c r="Y9" s="128" t="s">
        <v>22</v>
      </c>
      <c r="Z9" s="128" t="s">
        <v>327</v>
      </c>
      <c r="AA9" s="128" t="s">
        <v>259</v>
      </c>
      <c r="AB9" s="128" t="s">
        <v>22</v>
      </c>
      <c r="AC9" s="128" t="s">
        <v>327</v>
      </c>
      <c r="AD9" s="128" t="s">
        <v>259</v>
      </c>
      <c r="AE9" s="128" t="s">
        <v>22</v>
      </c>
      <c r="AF9" s="128" t="s">
        <v>327</v>
      </c>
      <c r="AG9" s="128" t="s">
        <v>259</v>
      </c>
      <c r="AH9" s="128" t="s">
        <v>22</v>
      </c>
      <c r="AI9" s="128" t="s">
        <v>327</v>
      </c>
      <c r="AJ9" s="128" t="s">
        <v>259</v>
      </c>
      <c r="AK9" s="128" t="s">
        <v>22</v>
      </c>
      <c r="AL9" s="128" t="s">
        <v>327</v>
      </c>
      <c r="AM9" s="128" t="s">
        <v>259</v>
      </c>
      <c r="AN9" s="128" t="s">
        <v>22</v>
      </c>
      <c r="AO9" s="128" t="s">
        <v>327</v>
      </c>
      <c r="AP9" s="128" t="s">
        <v>259</v>
      </c>
      <c r="AQ9" s="128" t="s">
        <v>22</v>
      </c>
      <c r="AR9" s="128" t="s">
        <v>327</v>
      </c>
      <c r="AS9" s="128" t="s">
        <v>259</v>
      </c>
      <c r="AT9" s="128" t="s">
        <v>22</v>
      </c>
      <c r="AU9" s="128" t="s">
        <v>327</v>
      </c>
      <c r="AV9" s="128" t="s">
        <v>259</v>
      </c>
      <c r="AW9" s="128" t="s">
        <v>22</v>
      </c>
      <c r="AX9" s="128" t="s">
        <v>327</v>
      </c>
      <c r="AY9" s="128" t="s">
        <v>259</v>
      </c>
      <c r="AZ9" s="128" t="s">
        <v>22</v>
      </c>
      <c r="BA9" s="128" t="s">
        <v>327</v>
      </c>
      <c r="BB9" s="265"/>
      <c r="BC9" s="265"/>
    </row>
    <row r="10" spans="1:55" ht="14.25">
      <c r="A10" s="211">
        <v>1</v>
      </c>
      <c r="B10" s="211">
        <v>2</v>
      </c>
      <c r="C10" s="211">
        <v>3</v>
      </c>
      <c r="D10" s="211">
        <v>4</v>
      </c>
      <c r="E10" s="211">
        <v>5</v>
      </c>
      <c r="F10" s="210">
        <v>6</v>
      </c>
      <c r="G10" s="210">
        <v>7</v>
      </c>
      <c r="H10" s="210">
        <v>8</v>
      </c>
      <c r="I10" s="210">
        <v>9</v>
      </c>
      <c r="J10" s="210">
        <v>10</v>
      </c>
      <c r="K10" s="210">
        <v>11</v>
      </c>
      <c r="L10" s="210">
        <v>12</v>
      </c>
      <c r="M10" s="210">
        <v>13</v>
      </c>
      <c r="N10" s="210">
        <v>14</v>
      </c>
      <c r="O10" s="210">
        <v>15</v>
      </c>
      <c r="P10" s="210">
        <v>16</v>
      </c>
      <c r="Q10" s="210">
        <v>17</v>
      </c>
      <c r="R10" s="210">
        <v>18</v>
      </c>
      <c r="S10" s="210">
        <v>19</v>
      </c>
      <c r="T10" s="210">
        <v>20</v>
      </c>
      <c r="U10" s="210">
        <v>21</v>
      </c>
      <c r="V10" s="210">
        <v>22</v>
      </c>
      <c r="W10" s="210">
        <v>23</v>
      </c>
      <c r="X10" s="210">
        <v>24</v>
      </c>
      <c r="Y10" s="210">
        <v>25</v>
      </c>
      <c r="Z10" s="210">
        <v>26</v>
      </c>
      <c r="AA10" s="210">
        <v>27</v>
      </c>
      <c r="AB10" s="210">
        <v>28</v>
      </c>
      <c r="AC10" s="210">
        <v>29</v>
      </c>
      <c r="AD10" s="210">
        <v>30</v>
      </c>
      <c r="AE10" s="210">
        <v>31</v>
      </c>
      <c r="AF10" s="210">
        <v>32</v>
      </c>
      <c r="AG10" s="210">
        <v>33</v>
      </c>
      <c r="AH10" s="210">
        <v>34</v>
      </c>
      <c r="AI10" s="210">
        <v>35</v>
      </c>
      <c r="AJ10" s="210">
        <v>36</v>
      </c>
      <c r="AK10" s="210">
        <v>37</v>
      </c>
      <c r="AL10" s="210">
        <v>38</v>
      </c>
      <c r="AM10" s="210">
        <v>39</v>
      </c>
      <c r="AN10" s="210">
        <v>40</v>
      </c>
      <c r="AO10" s="210">
        <v>41</v>
      </c>
      <c r="AP10" s="210">
        <v>42</v>
      </c>
      <c r="AQ10" s="210">
        <v>43</v>
      </c>
      <c r="AR10" s="210">
        <v>44</v>
      </c>
      <c r="AS10" s="210">
        <v>45</v>
      </c>
      <c r="AT10" s="210">
        <v>46</v>
      </c>
      <c r="AU10" s="210">
        <v>47</v>
      </c>
      <c r="AV10" s="210">
        <v>48</v>
      </c>
      <c r="AW10" s="210">
        <v>49</v>
      </c>
      <c r="AX10" s="210">
        <v>50</v>
      </c>
      <c r="AY10" s="210">
        <v>51</v>
      </c>
      <c r="AZ10" s="210">
        <v>52</v>
      </c>
      <c r="BA10" s="210">
        <v>53</v>
      </c>
      <c r="BB10" s="210">
        <v>54</v>
      </c>
      <c r="BC10" s="211">
        <v>55</v>
      </c>
    </row>
    <row r="11" spans="1:55" ht="15">
      <c r="A11" s="209"/>
      <c r="B11" s="234" t="s">
        <v>344</v>
      </c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  <c r="BC11" s="234"/>
    </row>
    <row r="12" spans="1:55" ht="15">
      <c r="A12" s="209"/>
      <c r="B12" s="233" t="s">
        <v>345</v>
      </c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  <c r="BC12" s="234"/>
    </row>
    <row r="13" spans="1:55">
      <c r="A13" s="224" t="s">
        <v>266</v>
      </c>
      <c r="B13" s="225" t="s">
        <v>269</v>
      </c>
      <c r="C13" s="226" t="s">
        <v>277</v>
      </c>
      <c r="D13" s="226" t="s">
        <v>280</v>
      </c>
      <c r="E13" s="40" t="s">
        <v>42</v>
      </c>
      <c r="F13" s="149">
        <f>SUM(F14:F16)</f>
        <v>14920.300000000001</v>
      </c>
      <c r="G13" s="149">
        <f>SUM(G14:G16)</f>
        <v>8491.6999999999989</v>
      </c>
      <c r="H13" s="150">
        <f>G13/F13*100</f>
        <v>56.913734978519194</v>
      </c>
      <c r="I13" s="150">
        <f>SUM(I14:I16)</f>
        <v>837.9</v>
      </c>
      <c r="J13" s="150">
        <f>SUM(J14:J16)</f>
        <v>837.9</v>
      </c>
      <c r="K13" s="150">
        <f>J13/I13*100</f>
        <v>100</v>
      </c>
      <c r="L13" s="150">
        <f>SUM(L14:L16)</f>
        <v>1302.2</v>
      </c>
      <c r="M13" s="150">
        <f>SUM(M14:M16)</f>
        <v>971.9</v>
      </c>
      <c r="N13" s="150">
        <f>M13/L13*100</f>
        <v>74.635232683151585</v>
      </c>
      <c r="O13" s="150">
        <f>SUM(O14:O16)</f>
        <v>1503.7</v>
      </c>
      <c r="P13" s="150">
        <f>SUM(P14:P16)</f>
        <v>1834</v>
      </c>
      <c r="Q13" s="150">
        <f>P13/O13*100</f>
        <v>121.96581764979717</v>
      </c>
      <c r="R13" s="150">
        <f>SUM(R14:R16)</f>
        <v>3643.8</v>
      </c>
      <c r="S13" s="150">
        <f>SUM(S14:S16)</f>
        <v>3643.8</v>
      </c>
      <c r="T13" s="150">
        <f>S13/R13*100</f>
        <v>100</v>
      </c>
      <c r="U13" s="150">
        <f>SUM(U14:U16)</f>
        <v>1172.5999999999999</v>
      </c>
      <c r="V13" s="150">
        <f>SUM(V14:V16)</f>
        <v>766.9</v>
      </c>
      <c r="W13" s="150">
        <f>V13/U13*100</f>
        <v>65.401671499232478</v>
      </c>
      <c r="X13" s="150">
        <f>SUM(X14:X16)</f>
        <v>1474.9</v>
      </c>
      <c r="Y13" s="150">
        <f>SUM(Y14:Y16)</f>
        <v>1880.6</v>
      </c>
      <c r="Z13" s="150">
        <f>Y13/X13*100</f>
        <v>127.50694962370328</v>
      </c>
      <c r="AA13" s="150">
        <f>SUM(AA14:AA16)</f>
        <v>2200.4</v>
      </c>
      <c r="AB13" s="150">
        <f>SUM(AB14:AB16)</f>
        <v>2200.4</v>
      </c>
      <c r="AC13" s="150">
        <f>AB13/AA13*100</f>
        <v>100</v>
      </c>
      <c r="AD13" s="150">
        <f>SUM(AD14:AD16)</f>
        <v>8491.6999999999989</v>
      </c>
      <c r="AE13" s="150">
        <f>SUM(S13+V13+Y13+AB13)</f>
        <v>8491.6999999999989</v>
      </c>
      <c r="AF13" s="150">
        <f>AE13/AD13*100</f>
        <v>100</v>
      </c>
      <c r="AG13" s="150">
        <f>SUM(AG14:AG16)</f>
        <v>596.5</v>
      </c>
      <c r="AH13" s="150">
        <f>SUM(AH14:AH16)</f>
        <v>0</v>
      </c>
      <c r="AI13" s="150">
        <f>AH13/AG13*100</f>
        <v>0</v>
      </c>
      <c r="AJ13" s="149">
        <f>SUM(AJ14:AJ16)</f>
        <v>670.4</v>
      </c>
      <c r="AK13" s="151">
        <f>SUM(AK14:AK16)</f>
        <v>0</v>
      </c>
      <c r="AL13" s="151">
        <f>AK13/AJ13*100</f>
        <v>0</v>
      </c>
      <c r="AM13" s="149">
        <f>SUM(AM14:AM16)</f>
        <v>1165.7</v>
      </c>
      <c r="AN13" s="151">
        <f>SUM(AN14:AN16)</f>
        <v>0</v>
      </c>
      <c r="AO13" s="151">
        <f>AN13/AM13*100</f>
        <v>0</v>
      </c>
      <c r="AP13" s="150">
        <f>SUM(AP14:AP16)</f>
        <v>10924.3</v>
      </c>
      <c r="AQ13" s="150">
        <f>SUM(AQ14:AQ16)</f>
        <v>8491.6999999999989</v>
      </c>
      <c r="AR13" s="150">
        <f>AQ13/AP13*100</f>
        <v>77.732211674889911</v>
      </c>
      <c r="AS13" s="151">
        <f>SUM(AS14:AS16)</f>
        <v>1228.7</v>
      </c>
      <c r="AT13" s="151">
        <f>SUM(AT14:AT16)</f>
        <v>0</v>
      </c>
      <c r="AU13" s="151">
        <f>AT13/AS13*100</f>
        <v>0</v>
      </c>
      <c r="AV13" s="151">
        <f>SUM(AV14:AV16)</f>
        <v>1400.1</v>
      </c>
      <c r="AW13" s="151">
        <f>SUM(AW14:AW16)</f>
        <v>0</v>
      </c>
      <c r="AX13" s="151">
        <f>SUM(AX14:AX16)</f>
        <v>0</v>
      </c>
      <c r="AY13" s="151">
        <f>SUM(AY14:AY16)</f>
        <v>1367.2</v>
      </c>
      <c r="AZ13" s="151">
        <f>SUM(AZ14:AZ16)</f>
        <v>0</v>
      </c>
      <c r="BA13" s="151">
        <f>AZ13/AY13*100</f>
        <v>0</v>
      </c>
      <c r="BB13" s="235" t="s">
        <v>340</v>
      </c>
      <c r="BC13" s="232"/>
    </row>
    <row r="14" spans="1:55" ht="25.5">
      <c r="A14" s="224"/>
      <c r="B14" s="225"/>
      <c r="C14" s="227"/>
      <c r="D14" s="227"/>
      <c r="E14" s="142" t="s">
        <v>325</v>
      </c>
      <c r="F14" s="150">
        <f>AP14+AS14+AV14+AY14</f>
        <v>0</v>
      </c>
      <c r="G14" s="150">
        <f>J14+M14+P14+V14+Y14+AB14+AH14+AK14+AN14+AT14+AW14+AZ14</f>
        <v>0</v>
      </c>
      <c r="H14" s="150">
        <v>0</v>
      </c>
      <c r="I14" s="150">
        <v>0</v>
      </c>
      <c r="J14" s="150">
        <v>0</v>
      </c>
      <c r="K14" s="150">
        <v>0</v>
      </c>
      <c r="L14" s="150">
        <v>0</v>
      </c>
      <c r="M14" s="150">
        <v>0</v>
      </c>
      <c r="N14" s="150">
        <v>0</v>
      </c>
      <c r="O14" s="150">
        <v>0</v>
      </c>
      <c r="P14" s="150">
        <v>0</v>
      </c>
      <c r="Q14" s="150">
        <v>0</v>
      </c>
      <c r="R14" s="150">
        <f>I14+L14+O14</f>
        <v>0</v>
      </c>
      <c r="S14" s="150">
        <f>J14+M14+P14</f>
        <v>0</v>
      </c>
      <c r="T14" s="150">
        <v>0</v>
      </c>
      <c r="U14" s="150">
        <v>0</v>
      </c>
      <c r="V14" s="150">
        <v>0</v>
      </c>
      <c r="W14" s="150">
        <v>0</v>
      </c>
      <c r="X14" s="153">
        <v>0</v>
      </c>
      <c r="Y14" s="153">
        <v>0</v>
      </c>
      <c r="Z14" s="150">
        <v>0</v>
      </c>
      <c r="AA14" s="153">
        <v>0</v>
      </c>
      <c r="AB14" s="153">
        <v>0</v>
      </c>
      <c r="AC14" s="150">
        <v>0</v>
      </c>
      <c r="AD14" s="153">
        <f>I14+L14+O14+U14+X14+AA14</f>
        <v>0</v>
      </c>
      <c r="AE14" s="153">
        <f>J14+M14+P14+V14+Y14+AB14</f>
        <v>0</v>
      </c>
      <c r="AF14" s="150">
        <v>0</v>
      </c>
      <c r="AG14" s="153">
        <v>0</v>
      </c>
      <c r="AH14" s="153">
        <v>0</v>
      </c>
      <c r="AI14" s="150">
        <v>0</v>
      </c>
      <c r="AJ14" s="153">
        <v>0</v>
      </c>
      <c r="AK14" s="153">
        <v>0</v>
      </c>
      <c r="AL14" s="151">
        <v>0</v>
      </c>
      <c r="AM14" s="153">
        <v>0</v>
      </c>
      <c r="AN14" s="151">
        <v>0</v>
      </c>
      <c r="AO14" s="151">
        <v>0</v>
      </c>
      <c r="AP14" s="150">
        <f>I14+L14+O14+U14+X14+AA14+AG14+AJ14+AM14</f>
        <v>0</v>
      </c>
      <c r="AQ14" s="150">
        <f>AE14+AH14+AK14+AN14</f>
        <v>0</v>
      </c>
      <c r="AR14" s="150">
        <v>0</v>
      </c>
      <c r="AS14" s="150">
        <v>0</v>
      </c>
      <c r="AT14" s="150">
        <v>0</v>
      </c>
      <c r="AU14" s="151">
        <v>0</v>
      </c>
      <c r="AV14" s="153">
        <v>0</v>
      </c>
      <c r="AW14" s="153">
        <v>0</v>
      </c>
      <c r="AX14" s="153">
        <v>0</v>
      </c>
      <c r="AY14" s="150">
        <v>0</v>
      </c>
      <c r="AZ14" s="150">
        <v>0</v>
      </c>
      <c r="BA14" s="151">
        <v>0</v>
      </c>
      <c r="BB14" s="236"/>
      <c r="BC14" s="230"/>
    </row>
    <row r="15" spans="1:55" ht="99" customHeight="1">
      <c r="A15" s="224"/>
      <c r="B15" s="225"/>
      <c r="C15" s="227"/>
      <c r="D15" s="227"/>
      <c r="E15" s="142" t="s">
        <v>324</v>
      </c>
      <c r="F15" s="149">
        <f>AP15+AS15+AV15+AY15</f>
        <v>14920.300000000001</v>
      </c>
      <c r="G15" s="149">
        <f>AQ15+AT15+AW15+AZ15</f>
        <v>8491.6999999999989</v>
      </c>
      <c r="H15" s="150">
        <f>G15/F15*100</f>
        <v>56.913734978519194</v>
      </c>
      <c r="I15" s="150">
        <v>837.9</v>
      </c>
      <c r="J15" s="150">
        <v>837.9</v>
      </c>
      <c r="K15" s="150">
        <f>J15/I15*100</f>
        <v>100</v>
      </c>
      <c r="L15" s="150">
        <v>1302.2</v>
      </c>
      <c r="M15" s="150">
        <v>971.9</v>
      </c>
      <c r="N15" s="150">
        <f>M15/L15*100</f>
        <v>74.635232683151585</v>
      </c>
      <c r="O15" s="150">
        <v>1503.7</v>
      </c>
      <c r="P15" s="150">
        <v>1834</v>
      </c>
      <c r="Q15" s="150">
        <f>P15/O15*100</f>
        <v>121.96581764979717</v>
      </c>
      <c r="R15" s="150">
        <f>I15+L15+O15</f>
        <v>3643.8</v>
      </c>
      <c r="S15" s="150">
        <f>J15+M15+P15</f>
        <v>3643.8</v>
      </c>
      <c r="T15" s="150">
        <f>S15/R15*100</f>
        <v>100</v>
      </c>
      <c r="U15" s="150">
        <v>1172.5999999999999</v>
      </c>
      <c r="V15" s="150">
        <v>766.9</v>
      </c>
      <c r="W15" s="150">
        <f>V15/U15*100</f>
        <v>65.401671499232478</v>
      </c>
      <c r="X15" s="153">
        <v>1474.9</v>
      </c>
      <c r="Y15" s="153">
        <v>1880.6</v>
      </c>
      <c r="Z15" s="150">
        <f>Y15/X15*100</f>
        <v>127.50694962370328</v>
      </c>
      <c r="AA15" s="150">
        <v>2200.4</v>
      </c>
      <c r="AB15" s="153">
        <v>2200.4</v>
      </c>
      <c r="AC15" s="150">
        <f>AB15/AA15*100</f>
        <v>100</v>
      </c>
      <c r="AD15" s="150">
        <f>R15+U15+X15+AA15</f>
        <v>8491.6999999999989</v>
      </c>
      <c r="AE15" s="150">
        <f>SUM(S15+V15+Y15+AB15)</f>
        <v>8491.6999999999989</v>
      </c>
      <c r="AF15" s="150">
        <f>AE15/AD15*100</f>
        <v>100</v>
      </c>
      <c r="AG15" s="150">
        <v>596.5</v>
      </c>
      <c r="AH15" s="153">
        <v>0</v>
      </c>
      <c r="AI15" s="150">
        <f>AH15/AG15*100</f>
        <v>0</v>
      </c>
      <c r="AJ15" s="153">
        <v>670.4</v>
      </c>
      <c r="AK15" s="151">
        <v>0</v>
      </c>
      <c r="AL15" s="151">
        <f>AK15/AJ15*100</f>
        <v>0</v>
      </c>
      <c r="AM15" s="149">
        <v>1165.7</v>
      </c>
      <c r="AN15" s="151">
        <v>0</v>
      </c>
      <c r="AO15" s="151">
        <f>AN15/AM15*100</f>
        <v>0</v>
      </c>
      <c r="AP15" s="150">
        <f>AD15+AG15+AJ15+AM15</f>
        <v>10924.3</v>
      </c>
      <c r="AQ15" s="150">
        <f>AE15+AH15+AK15+AN15</f>
        <v>8491.6999999999989</v>
      </c>
      <c r="AR15" s="150">
        <f>AQ15/AP15*100</f>
        <v>77.732211674889911</v>
      </c>
      <c r="AS15" s="149">
        <v>1228.7</v>
      </c>
      <c r="AT15" s="151">
        <v>0</v>
      </c>
      <c r="AU15" s="151">
        <f>AT15/AS15*100</f>
        <v>0</v>
      </c>
      <c r="AV15" s="151">
        <v>1400.1</v>
      </c>
      <c r="AW15" s="151">
        <v>0</v>
      </c>
      <c r="AX15" s="151">
        <v>0</v>
      </c>
      <c r="AY15" s="151">
        <v>1367.2</v>
      </c>
      <c r="AZ15" s="151">
        <v>0</v>
      </c>
      <c r="BA15" s="151">
        <f>AZ15/AY15*100</f>
        <v>0</v>
      </c>
      <c r="BB15" s="236"/>
      <c r="BC15" s="230"/>
    </row>
    <row r="16" spans="1:55" ht="90" customHeight="1">
      <c r="A16" s="224"/>
      <c r="B16" s="225"/>
      <c r="C16" s="228"/>
      <c r="D16" s="228"/>
      <c r="E16" s="154" t="s">
        <v>43</v>
      </c>
      <c r="F16" s="150">
        <f>AP16+AS16+AV16+AY16</f>
        <v>0</v>
      </c>
      <c r="G16" s="150">
        <f>AQ16+AT16+AW16+AZ16</f>
        <v>0</v>
      </c>
      <c r="H16" s="150">
        <v>0</v>
      </c>
      <c r="I16" s="150">
        <v>0</v>
      </c>
      <c r="J16" s="150">
        <v>0</v>
      </c>
      <c r="K16" s="150">
        <v>0</v>
      </c>
      <c r="L16" s="150">
        <v>0</v>
      </c>
      <c r="M16" s="150">
        <v>0</v>
      </c>
      <c r="N16" s="150">
        <v>0</v>
      </c>
      <c r="O16" s="150">
        <v>0</v>
      </c>
      <c r="P16" s="150">
        <v>0</v>
      </c>
      <c r="Q16" s="150">
        <v>0</v>
      </c>
      <c r="R16" s="150">
        <v>0</v>
      </c>
      <c r="S16" s="150">
        <v>0</v>
      </c>
      <c r="T16" s="150">
        <v>0</v>
      </c>
      <c r="U16" s="150">
        <v>0</v>
      </c>
      <c r="V16" s="150">
        <v>0</v>
      </c>
      <c r="W16" s="150">
        <v>0</v>
      </c>
      <c r="X16" s="153">
        <v>0</v>
      </c>
      <c r="Y16" s="153">
        <v>0</v>
      </c>
      <c r="Z16" s="150">
        <v>0</v>
      </c>
      <c r="AA16" s="153">
        <v>0</v>
      </c>
      <c r="AB16" s="153">
        <v>0</v>
      </c>
      <c r="AC16" s="150">
        <v>0</v>
      </c>
      <c r="AD16" s="153">
        <v>0</v>
      </c>
      <c r="AE16" s="153">
        <v>0</v>
      </c>
      <c r="AF16" s="150">
        <v>0</v>
      </c>
      <c r="AG16" s="153">
        <v>0</v>
      </c>
      <c r="AH16" s="153">
        <v>0</v>
      </c>
      <c r="AI16" s="150">
        <v>0</v>
      </c>
      <c r="AJ16" s="153">
        <v>0</v>
      </c>
      <c r="AK16" s="153">
        <v>0</v>
      </c>
      <c r="AL16" s="151">
        <v>0</v>
      </c>
      <c r="AM16" s="153">
        <v>0</v>
      </c>
      <c r="AN16" s="151">
        <v>0</v>
      </c>
      <c r="AO16" s="151">
        <v>0</v>
      </c>
      <c r="AP16" s="150">
        <v>0</v>
      </c>
      <c r="AQ16" s="150">
        <v>0</v>
      </c>
      <c r="AR16" s="150">
        <v>0</v>
      </c>
      <c r="AS16" s="150">
        <v>0</v>
      </c>
      <c r="AT16" s="150">
        <v>0</v>
      </c>
      <c r="AU16" s="151">
        <v>0</v>
      </c>
      <c r="AV16" s="153">
        <v>0</v>
      </c>
      <c r="AW16" s="153">
        <v>0</v>
      </c>
      <c r="AX16" s="153">
        <v>0</v>
      </c>
      <c r="AY16" s="78">
        <v>0</v>
      </c>
      <c r="AZ16" s="78">
        <v>0</v>
      </c>
      <c r="BA16" s="151">
        <v>0</v>
      </c>
      <c r="BB16" s="237"/>
      <c r="BC16" s="231"/>
    </row>
    <row r="17" spans="1:55" hidden="1">
      <c r="A17" s="36" t="s">
        <v>44</v>
      </c>
      <c r="B17" s="38"/>
      <c r="C17" s="38"/>
      <c r="D17" s="38"/>
      <c r="E17" s="39"/>
      <c r="F17" s="113"/>
      <c r="G17" s="113"/>
      <c r="H17" s="44"/>
      <c r="I17" s="42"/>
      <c r="J17" s="42"/>
      <c r="K17" s="42"/>
      <c r="L17" s="42"/>
      <c r="M17" s="42"/>
      <c r="N17" s="42"/>
      <c r="O17" s="42"/>
      <c r="P17" s="42"/>
      <c r="Q17" s="42"/>
      <c r="R17" s="44"/>
      <c r="S17" s="44"/>
      <c r="T17" s="44"/>
      <c r="U17" s="44"/>
      <c r="V17" s="44"/>
      <c r="W17" s="44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44"/>
      <c r="AT17" s="44"/>
      <c r="AU17" s="44"/>
      <c r="AV17" s="111"/>
      <c r="AW17" s="111"/>
      <c r="AX17" s="111"/>
      <c r="AY17" s="44"/>
      <c r="AZ17" s="131"/>
      <c r="BA17" s="131"/>
    </row>
    <row r="18" spans="1:55" ht="12.75" hidden="1" customHeight="1">
      <c r="A18" s="255" t="s">
        <v>257</v>
      </c>
      <c r="B18" s="256"/>
      <c r="C18" s="256"/>
      <c r="D18" s="256"/>
      <c r="E18" s="30" t="s">
        <v>42</v>
      </c>
      <c r="F18" s="112"/>
      <c r="G18" s="11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114"/>
      <c r="AW18" s="114"/>
      <c r="AX18" s="114"/>
      <c r="AY18" s="114"/>
      <c r="AZ18" s="114"/>
      <c r="BA18" s="114"/>
      <c r="BB18" s="259"/>
      <c r="BC18" s="259"/>
    </row>
    <row r="19" spans="1:55" ht="38.25" hidden="1" customHeight="1">
      <c r="A19" s="257"/>
      <c r="B19" s="258"/>
      <c r="C19" s="258"/>
      <c r="D19" s="258"/>
      <c r="E19" s="30" t="s">
        <v>3</v>
      </c>
      <c r="F19" s="112"/>
      <c r="G19" s="112"/>
      <c r="H19" s="52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37"/>
      <c r="AE19" s="37"/>
      <c r="AF19" s="37"/>
      <c r="AG19" s="43"/>
      <c r="AH19" s="43"/>
      <c r="AI19" s="43"/>
      <c r="AJ19" s="43"/>
      <c r="AK19" s="43"/>
      <c r="AL19" s="43"/>
      <c r="AM19" s="43"/>
      <c r="AN19" s="43"/>
      <c r="AO19" s="43"/>
      <c r="AP19" s="37"/>
      <c r="AQ19" s="37"/>
      <c r="AR19" s="37"/>
      <c r="AS19" s="43"/>
      <c r="AT19" s="43"/>
      <c r="AU19" s="43"/>
      <c r="AV19" s="43"/>
      <c r="AW19" s="43"/>
      <c r="AX19" s="43"/>
      <c r="AY19" s="43"/>
      <c r="AZ19" s="43"/>
      <c r="BA19" s="43"/>
      <c r="BB19" s="259"/>
      <c r="BC19" s="259"/>
    </row>
    <row r="20" spans="1:55" ht="27" hidden="1" customHeight="1">
      <c r="A20" s="257"/>
      <c r="B20" s="258"/>
      <c r="C20" s="258"/>
      <c r="D20" s="258"/>
      <c r="E20" s="30" t="s">
        <v>45</v>
      </c>
      <c r="F20" s="112"/>
      <c r="G20" s="112"/>
      <c r="H20" s="52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37"/>
      <c r="AE20" s="37"/>
      <c r="AF20" s="37"/>
      <c r="AG20" s="43"/>
      <c r="AH20" s="43"/>
      <c r="AI20" s="43"/>
      <c r="AJ20" s="43"/>
      <c r="AK20" s="43"/>
      <c r="AL20" s="43"/>
      <c r="AM20" s="43"/>
      <c r="AN20" s="43"/>
      <c r="AO20" s="43"/>
      <c r="AP20" s="37"/>
      <c r="AQ20" s="37"/>
      <c r="AR20" s="37"/>
      <c r="AS20" s="43"/>
      <c r="AT20" s="43"/>
      <c r="AU20" s="43"/>
      <c r="AV20" s="43"/>
      <c r="AW20" s="43"/>
      <c r="AX20" s="43"/>
      <c r="AY20" s="43"/>
      <c r="AZ20" s="43"/>
      <c r="BA20" s="43"/>
      <c r="BB20" s="259"/>
      <c r="BC20" s="259"/>
    </row>
    <row r="21" spans="1:55" ht="27" hidden="1" customHeight="1">
      <c r="A21" s="255"/>
      <c r="B21" s="256"/>
      <c r="C21" s="256"/>
      <c r="D21" s="256"/>
      <c r="E21" s="30" t="s">
        <v>42</v>
      </c>
      <c r="F21" s="112"/>
      <c r="G21" s="11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114"/>
      <c r="AB21" s="114"/>
      <c r="AC21" s="114"/>
      <c r="AD21" s="114"/>
      <c r="AE21" s="114"/>
      <c r="AF21" s="114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114"/>
      <c r="AW21" s="114"/>
      <c r="AX21" s="114"/>
      <c r="AY21" s="121"/>
      <c r="AZ21" s="132"/>
      <c r="BA21" s="132"/>
      <c r="BB21" s="145"/>
      <c r="BC21" s="145"/>
    </row>
    <row r="22" spans="1:55" ht="37.5" hidden="1" customHeight="1">
      <c r="A22" s="257"/>
      <c r="B22" s="258"/>
      <c r="C22" s="258"/>
      <c r="D22" s="258"/>
      <c r="E22" s="30" t="s">
        <v>3</v>
      </c>
      <c r="F22" s="112"/>
      <c r="G22" s="112"/>
      <c r="H22" s="52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37"/>
      <c r="AE22" s="37"/>
      <c r="AF22" s="37"/>
      <c r="AG22" s="43"/>
      <c r="AH22" s="43"/>
      <c r="AI22" s="43"/>
      <c r="AJ22" s="43"/>
      <c r="AK22" s="43"/>
      <c r="AL22" s="43"/>
      <c r="AM22" s="43"/>
      <c r="AN22" s="43"/>
      <c r="AO22" s="43"/>
      <c r="AP22" s="37"/>
      <c r="AQ22" s="37"/>
      <c r="AR22" s="37"/>
      <c r="AS22" s="43"/>
      <c r="AT22" s="43"/>
      <c r="AU22" s="43"/>
      <c r="AV22" s="115"/>
      <c r="AW22" s="115"/>
      <c r="AX22" s="115"/>
      <c r="AY22" s="122"/>
      <c r="AZ22" s="133"/>
      <c r="BA22" s="133"/>
      <c r="BB22" s="145"/>
      <c r="BC22" s="145"/>
    </row>
    <row r="23" spans="1:55" ht="27" hidden="1" customHeight="1">
      <c r="A23" s="257"/>
      <c r="B23" s="258"/>
      <c r="C23" s="258"/>
      <c r="D23" s="258"/>
      <c r="E23" s="30" t="s">
        <v>45</v>
      </c>
      <c r="F23" s="112"/>
      <c r="G23" s="112"/>
      <c r="H23" s="52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37"/>
      <c r="Y23" s="37"/>
      <c r="Z23" s="37"/>
      <c r="AA23" s="120"/>
      <c r="AB23" s="120"/>
      <c r="AC23" s="120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43"/>
      <c r="AT23" s="43"/>
      <c r="AU23" s="43"/>
      <c r="AV23" s="37"/>
      <c r="AW23" s="37"/>
      <c r="AX23" s="37"/>
      <c r="AY23" s="122"/>
      <c r="AZ23" s="133"/>
      <c r="BA23" s="133"/>
      <c r="BB23" s="145"/>
      <c r="BC23" s="145"/>
    </row>
    <row r="24" spans="1:55" ht="12.75" hidden="1" customHeight="1">
      <c r="A24" s="255"/>
      <c r="B24" s="256"/>
      <c r="C24" s="256"/>
      <c r="D24" s="256"/>
      <c r="E24" s="30" t="s">
        <v>42</v>
      </c>
      <c r="F24" s="112"/>
      <c r="G24" s="112"/>
      <c r="H24" s="52"/>
      <c r="I24" s="114"/>
      <c r="J24" s="114"/>
      <c r="K24" s="114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114"/>
      <c r="AB24" s="114"/>
      <c r="AC24" s="114"/>
      <c r="AD24" s="114"/>
      <c r="AE24" s="114"/>
      <c r="AF24" s="114"/>
      <c r="AG24" s="52"/>
      <c r="AH24" s="52"/>
      <c r="AI24" s="52"/>
      <c r="AJ24" s="114"/>
      <c r="AK24" s="114"/>
      <c r="AL24" s="114"/>
      <c r="AM24" s="52"/>
      <c r="AN24" s="52"/>
      <c r="AO24" s="52"/>
      <c r="AP24" s="114"/>
      <c r="AQ24" s="114"/>
      <c r="AR24" s="114"/>
      <c r="AS24" s="52"/>
      <c r="AT24" s="52"/>
      <c r="AU24" s="52"/>
      <c r="AV24" s="114"/>
      <c r="AW24" s="114"/>
      <c r="AX24" s="114"/>
      <c r="AY24" s="121"/>
      <c r="AZ24" s="132"/>
      <c r="BA24" s="132"/>
      <c r="BB24" s="243"/>
      <c r="BC24" s="243"/>
    </row>
    <row r="25" spans="1:55" ht="38.25" hidden="1" customHeight="1">
      <c r="A25" s="257"/>
      <c r="B25" s="258"/>
      <c r="C25" s="258"/>
      <c r="D25" s="258"/>
      <c r="E25" s="30" t="s">
        <v>3</v>
      </c>
      <c r="F25" s="112"/>
      <c r="G25" s="112"/>
      <c r="H25" s="52"/>
      <c r="I25" s="115"/>
      <c r="J25" s="115"/>
      <c r="K25" s="115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34"/>
      <c r="BA25" s="134"/>
      <c r="BB25" s="244"/>
      <c r="BC25" s="244"/>
    </row>
    <row r="26" spans="1:55" ht="28.5" hidden="1" customHeight="1">
      <c r="A26" s="257"/>
      <c r="B26" s="258"/>
      <c r="C26" s="258"/>
      <c r="D26" s="258"/>
      <c r="E26" s="30" t="s">
        <v>45</v>
      </c>
      <c r="F26" s="112"/>
      <c r="G26" s="112"/>
      <c r="H26" s="52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135"/>
      <c r="BA26" s="135"/>
      <c r="BB26" s="244"/>
      <c r="BC26" s="244"/>
    </row>
    <row r="27" spans="1:55" ht="39" hidden="1" customHeight="1">
      <c r="A27" s="260"/>
      <c r="B27" s="261"/>
      <c r="C27" s="261"/>
      <c r="D27" s="261"/>
      <c r="E27" s="30" t="s">
        <v>43</v>
      </c>
      <c r="F27" s="112"/>
      <c r="G27" s="112"/>
      <c r="H27" s="52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115"/>
      <c r="AE27" s="115"/>
      <c r="AF27" s="115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115"/>
      <c r="AZ27" s="136"/>
      <c r="BA27" s="136"/>
      <c r="BB27" s="245"/>
      <c r="BC27" s="245"/>
    </row>
    <row r="28" spans="1:55">
      <c r="A28" s="224" t="s">
        <v>284</v>
      </c>
      <c r="B28" s="225" t="s">
        <v>285</v>
      </c>
      <c r="C28" s="226" t="s">
        <v>290</v>
      </c>
      <c r="D28" s="226" t="s">
        <v>294</v>
      </c>
      <c r="E28" s="40" t="s">
        <v>42</v>
      </c>
      <c r="F28" s="149">
        <f>SUM(F29:F31)</f>
        <v>0</v>
      </c>
      <c r="G28" s="149">
        <f t="shared" ref="G28:L28" si="0">SUM(G29:G31)</f>
        <v>0</v>
      </c>
      <c r="H28" s="149">
        <f t="shared" si="0"/>
        <v>0</v>
      </c>
      <c r="I28" s="150">
        <f t="shared" si="0"/>
        <v>0</v>
      </c>
      <c r="J28" s="150">
        <f t="shared" si="0"/>
        <v>0</v>
      </c>
      <c r="K28" s="150">
        <f t="shared" si="0"/>
        <v>0</v>
      </c>
      <c r="L28" s="150">
        <f t="shared" si="0"/>
        <v>0</v>
      </c>
      <c r="M28" s="150">
        <v>0</v>
      </c>
      <c r="N28" s="150">
        <f t="shared" ref="N28:S28" si="1">SUM(N29:N31)</f>
        <v>0</v>
      </c>
      <c r="O28" s="150">
        <f t="shared" si="1"/>
        <v>0</v>
      </c>
      <c r="P28" s="150">
        <f t="shared" si="1"/>
        <v>0</v>
      </c>
      <c r="Q28" s="150">
        <f t="shared" si="1"/>
        <v>0</v>
      </c>
      <c r="R28" s="150">
        <f t="shared" si="1"/>
        <v>0</v>
      </c>
      <c r="S28" s="150">
        <f t="shared" si="1"/>
        <v>0</v>
      </c>
      <c r="T28" s="150">
        <f>K28+N28+Q28</f>
        <v>0</v>
      </c>
      <c r="U28" s="150">
        <f t="shared" ref="U28:AD28" si="2">SUM(U29:U31)</f>
        <v>0</v>
      </c>
      <c r="V28" s="150">
        <f t="shared" si="2"/>
        <v>0</v>
      </c>
      <c r="W28" s="150">
        <f t="shared" si="2"/>
        <v>0</v>
      </c>
      <c r="X28" s="150">
        <f t="shared" si="2"/>
        <v>0</v>
      </c>
      <c r="Y28" s="150">
        <f t="shared" si="2"/>
        <v>0</v>
      </c>
      <c r="Z28" s="150">
        <f t="shared" si="2"/>
        <v>0</v>
      </c>
      <c r="AA28" s="150">
        <f t="shared" si="2"/>
        <v>0</v>
      </c>
      <c r="AB28" s="150">
        <f t="shared" si="2"/>
        <v>0</v>
      </c>
      <c r="AC28" s="150">
        <f t="shared" si="2"/>
        <v>0</v>
      </c>
      <c r="AD28" s="150">
        <f t="shared" si="2"/>
        <v>0</v>
      </c>
      <c r="AE28" s="150">
        <f>SUM(S28+V28+Y28+AB28)</f>
        <v>0</v>
      </c>
      <c r="AF28" s="150">
        <f>T28+W28+Z28+AC28</f>
        <v>0</v>
      </c>
      <c r="AG28" s="150">
        <f t="shared" ref="AG28:BA28" si="3">SUM(AG29:AG31)</f>
        <v>0</v>
      </c>
      <c r="AH28" s="150">
        <f t="shared" si="3"/>
        <v>0</v>
      </c>
      <c r="AI28" s="150">
        <f t="shared" si="3"/>
        <v>0</v>
      </c>
      <c r="AJ28" s="149">
        <f t="shared" si="3"/>
        <v>0</v>
      </c>
      <c r="AK28" s="151">
        <f t="shared" si="3"/>
        <v>0</v>
      </c>
      <c r="AL28" s="151">
        <f t="shared" si="3"/>
        <v>0</v>
      </c>
      <c r="AM28" s="149">
        <f t="shared" si="3"/>
        <v>0</v>
      </c>
      <c r="AN28" s="151">
        <f t="shared" si="3"/>
        <v>0</v>
      </c>
      <c r="AO28" s="151">
        <f t="shared" si="3"/>
        <v>0</v>
      </c>
      <c r="AP28" s="150">
        <f t="shared" si="3"/>
        <v>0</v>
      </c>
      <c r="AQ28" s="150">
        <f t="shared" si="3"/>
        <v>0</v>
      </c>
      <c r="AR28" s="150">
        <f t="shared" si="3"/>
        <v>0</v>
      </c>
      <c r="AS28" s="151">
        <f t="shared" si="3"/>
        <v>0</v>
      </c>
      <c r="AT28" s="151">
        <f t="shared" si="3"/>
        <v>0</v>
      </c>
      <c r="AU28" s="151">
        <f t="shared" si="3"/>
        <v>0</v>
      </c>
      <c r="AV28" s="151">
        <f t="shared" si="3"/>
        <v>0</v>
      </c>
      <c r="AW28" s="152">
        <f t="shared" si="3"/>
        <v>0</v>
      </c>
      <c r="AX28" s="152">
        <f t="shared" si="3"/>
        <v>0</v>
      </c>
      <c r="AY28" s="151">
        <f t="shared" si="3"/>
        <v>0</v>
      </c>
      <c r="AZ28" s="151">
        <f t="shared" si="3"/>
        <v>0</v>
      </c>
      <c r="BA28" s="151">
        <f t="shared" si="3"/>
        <v>0</v>
      </c>
      <c r="BB28" s="235" t="s">
        <v>337</v>
      </c>
      <c r="BC28" s="232"/>
    </row>
    <row r="29" spans="1:55" ht="25.5">
      <c r="A29" s="224"/>
      <c r="B29" s="225"/>
      <c r="C29" s="227"/>
      <c r="D29" s="227"/>
      <c r="E29" s="142" t="s">
        <v>278</v>
      </c>
      <c r="F29" s="150">
        <f>AP29+AS29+AV29+AY29</f>
        <v>0</v>
      </c>
      <c r="G29" s="150">
        <f>J29+M29+P29+V29+Y29+AB29+AH29+AK29+AN29+AT29+AW29+AZ29</f>
        <v>0</v>
      </c>
      <c r="H29" s="150">
        <f>AR29+AU29+AX29+BA29</f>
        <v>0</v>
      </c>
      <c r="I29" s="150">
        <v>0</v>
      </c>
      <c r="J29" s="150">
        <v>0</v>
      </c>
      <c r="K29" s="150">
        <v>0</v>
      </c>
      <c r="L29" s="150">
        <v>0</v>
      </c>
      <c r="M29" s="150">
        <v>0</v>
      </c>
      <c r="N29" s="150">
        <v>0</v>
      </c>
      <c r="O29" s="150">
        <v>0</v>
      </c>
      <c r="P29" s="150">
        <v>0</v>
      </c>
      <c r="Q29" s="150">
        <v>0</v>
      </c>
      <c r="R29" s="150">
        <f>I29+L29+O29</f>
        <v>0</v>
      </c>
      <c r="S29" s="150">
        <f>J29+M29+P29</f>
        <v>0</v>
      </c>
      <c r="T29" s="150">
        <f>K29+N29+Q29</f>
        <v>0</v>
      </c>
      <c r="U29" s="150">
        <v>0</v>
      </c>
      <c r="V29" s="150">
        <v>0</v>
      </c>
      <c r="W29" s="150">
        <v>0</v>
      </c>
      <c r="X29" s="153">
        <v>0</v>
      </c>
      <c r="Y29" s="153">
        <v>0</v>
      </c>
      <c r="Z29" s="153">
        <v>0</v>
      </c>
      <c r="AA29" s="153">
        <v>0</v>
      </c>
      <c r="AB29" s="153">
        <v>0</v>
      </c>
      <c r="AC29" s="153">
        <v>0</v>
      </c>
      <c r="AD29" s="153">
        <f>I29+L29+O29+U29+X29+AA29</f>
        <v>0</v>
      </c>
      <c r="AE29" s="153">
        <f>J29+M29+P29+V29+Y29+AB29</f>
        <v>0</v>
      </c>
      <c r="AF29" s="153">
        <f>K29+N29+Q29+W29+Z29+AC29</f>
        <v>0</v>
      </c>
      <c r="AG29" s="153">
        <v>0</v>
      </c>
      <c r="AH29" s="153">
        <v>0</v>
      </c>
      <c r="AI29" s="153">
        <v>0</v>
      </c>
      <c r="AJ29" s="153">
        <v>0</v>
      </c>
      <c r="AK29" s="153">
        <v>0</v>
      </c>
      <c r="AL29" s="153">
        <v>0</v>
      </c>
      <c r="AM29" s="153">
        <v>0</v>
      </c>
      <c r="AN29" s="151">
        <v>0</v>
      </c>
      <c r="AO29" s="151">
        <v>0</v>
      </c>
      <c r="AP29" s="150">
        <f>I29+L29+O29+U29+X29+AA29+AG29+AJ29+AM29</f>
        <v>0</v>
      </c>
      <c r="AQ29" s="150">
        <f>AE29+AH29+AK29+AN29</f>
        <v>0</v>
      </c>
      <c r="AR29" s="150">
        <f>AF29+AI29+AL29+AO29</f>
        <v>0</v>
      </c>
      <c r="AS29" s="150">
        <v>0</v>
      </c>
      <c r="AT29" s="150">
        <v>0</v>
      </c>
      <c r="AU29" s="150">
        <v>0</v>
      </c>
      <c r="AV29" s="153">
        <v>0</v>
      </c>
      <c r="AW29" s="153">
        <v>0</v>
      </c>
      <c r="AX29" s="153">
        <v>0</v>
      </c>
      <c r="AY29" s="150">
        <v>0</v>
      </c>
      <c r="AZ29" s="150">
        <v>0</v>
      </c>
      <c r="BA29" s="150">
        <v>0</v>
      </c>
      <c r="BB29" s="236"/>
      <c r="BC29" s="230"/>
    </row>
    <row r="30" spans="1:55" ht="51">
      <c r="A30" s="224"/>
      <c r="B30" s="225"/>
      <c r="C30" s="227"/>
      <c r="D30" s="227"/>
      <c r="E30" s="142" t="s">
        <v>279</v>
      </c>
      <c r="F30" s="149">
        <v>0</v>
      </c>
      <c r="G30" s="149">
        <v>0</v>
      </c>
      <c r="H30" s="149">
        <v>0</v>
      </c>
      <c r="I30" s="150">
        <v>0</v>
      </c>
      <c r="J30" s="150">
        <v>0</v>
      </c>
      <c r="K30" s="150">
        <v>0</v>
      </c>
      <c r="L30" s="150">
        <v>0</v>
      </c>
      <c r="M30" s="150">
        <v>0</v>
      </c>
      <c r="N30" s="150">
        <v>0</v>
      </c>
      <c r="O30" s="150">
        <v>0</v>
      </c>
      <c r="P30" s="150">
        <v>0</v>
      </c>
      <c r="Q30" s="150">
        <v>0</v>
      </c>
      <c r="R30" s="150">
        <f>I30+L30+O30</f>
        <v>0</v>
      </c>
      <c r="S30" s="150">
        <f>J30+M30+P30</f>
        <v>0</v>
      </c>
      <c r="T30" s="150">
        <f>K30+N30+Q30</f>
        <v>0</v>
      </c>
      <c r="U30" s="150">
        <v>0</v>
      </c>
      <c r="V30" s="150">
        <v>0</v>
      </c>
      <c r="W30" s="150">
        <v>0</v>
      </c>
      <c r="X30" s="153">
        <v>0</v>
      </c>
      <c r="Y30" s="153">
        <v>0</v>
      </c>
      <c r="Z30" s="153">
        <v>0</v>
      </c>
      <c r="AA30" s="150">
        <v>0</v>
      </c>
      <c r="AB30" s="153">
        <v>0</v>
      </c>
      <c r="AC30" s="153">
        <v>0</v>
      </c>
      <c r="AD30" s="150">
        <f>R30+U30+X30+AA30</f>
        <v>0</v>
      </c>
      <c r="AE30" s="150">
        <f>SUM(S30+V30+Y30+AB30)</f>
        <v>0</v>
      </c>
      <c r="AF30" s="150">
        <f>T30+W30+Z30+AC30</f>
        <v>0</v>
      </c>
      <c r="AG30" s="150">
        <v>0</v>
      </c>
      <c r="AH30" s="153">
        <v>0</v>
      </c>
      <c r="AI30" s="153">
        <v>0</v>
      </c>
      <c r="AJ30" s="151">
        <v>0</v>
      </c>
      <c r="AK30" s="151">
        <v>0</v>
      </c>
      <c r="AL30" s="151">
        <v>0</v>
      </c>
      <c r="AM30" s="149">
        <v>0</v>
      </c>
      <c r="AN30" s="151">
        <v>0</v>
      </c>
      <c r="AO30" s="151">
        <v>0</v>
      </c>
      <c r="AP30" s="150">
        <f>AD30+AG30+AJ30+AM30</f>
        <v>0</v>
      </c>
      <c r="AQ30" s="150">
        <f>AE30+AH30+AK30+AN30</f>
        <v>0</v>
      </c>
      <c r="AR30" s="150">
        <f>AF30+AI30+AL30+AO30</f>
        <v>0</v>
      </c>
      <c r="AS30" s="149">
        <v>0</v>
      </c>
      <c r="AT30" s="151">
        <v>0</v>
      </c>
      <c r="AU30" s="151">
        <v>0</v>
      </c>
      <c r="AV30" s="151">
        <v>0</v>
      </c>
      <c r="AW30" s="151">
        <v>0</v>
      </c>
      <c r="AX30" s="151">
        <v>0</v>
      </c>
      <c r="AY30" s="151">
        <v>0</v>
      </c>
      <c r="AZ30" s="151">
        <v>0</v>
      </c>
      <c r="BA30" s="151">
        <v>0</v>
      </c>
      <c r="BB30" s="236"/>
      <c r="BC30" s="230"/>
    </row>
    <row r="31" spans="1:55" ht="40.5" customHeight="1">
      <c r="A31" s="224"/>
      <c r="B31" s="225"/>
      <c r="C31" s="228"/>
      <c r="D31" s="228"/>
      <c r="E31" s="154" t="s">
        <v>43</v>
      </c>
      <c r="F31" s="150">
        <f>AP31+AS31+AV31+AY31</f>
        <v>0</v>
      </c>
      <c r="G31" s="150">
        <f>AQ31+AT31+AW31+AZ31</f>
        <v>0</v>
      </c>
      <c r="H31" s="150">
        <f>AR31+AU31+AX31+BA31</f>
        <v>0</v>
      </c>
      <c r="I31" s="150">
        <v>0</v>
      </c>
      <c r="J31" s="150">
        <v>0</v>
      </c>
      <c r="K31" s="150">
        <v>0</v>
      </c>
      <c r="L31" s="150">
        <v>0</v>
      </c>
      <c r="M31" s="150">
        <v>0</v>
      </c>
      <c r="N31" s="150">
        <v>0</v>
      </c>
      <c r="O31" s="150">
        <v>0</v>
      </c>
      <c r="P31" s="150">
        <v>0</v>
      </c>
      <c r="Q31" s="150">
        <v>0</v>
      </c>
      <c r="R31" s="150">
        <v>0</v>
      </c>
      <c r="S31" s="150">
        <v>0</v>
      </c>
      <c r="T31" s="150">
        <v>0</v>
      </c>
      <c r="U31" s="150">
        <v>0</v>
      </c>
      <c r="V31" s="150">
        <v>0</v>
      </c>
      <c r="W31" s="150">
        <v>0</v>
      </c>
      <c r="X31" s="153">
        <v>0</v>
      </c>
      <c r="Y31" s="153">
        <v>0</v>
      </c>
      <c r="Z31" s="153">
        <v>0</v>
      </c>
      <c r="AA31" s="153">
        <v>0</v>
      </c>
      <c r="AB31" s="153">
        <v>0</v>
      </c>
      <c r="AC31" s="153">
        <v>0</v>
      </c>
      <c r="AD31" s="153">
        <v>0</v>
      </c>
      <c r="AE31" s="153">
        <v>0</v>
      </c>
      <c r="AF31" s="153">
        <v>0</v>
      </c>
      <c r="AG31" s="153">
        <v>0</v>
      </c>
      <c r="AH31" s="153">
        <v>0</v>
      </c>
      <c r="AI31" s="153">
        <v>0</v>
      </c>
      <c r="AJ31" s="153">
        <v>0</v>
      </c>
      <c r="AK31" s="153">
        <v>0</v>
      </c>
      <c r="AL31" s="153">
        <v>0</v>
      </c>
      <c r="AM31" s="153">
        <v>0</v>
      </c>
      <c r="AN31" s="151">
        <v>0</v>
      </c>
      <c r="AO31" s="151">
        <v>0</v>
      </c>
      <c r="AP31" s="150">
        <v>0</v>
      </c>
      <c r="AQ31" s="150">
        <v>0</v>
      </c>
      <c r="AR31" s="150">
        <f>AF31+AI31+AL31+AO31</f>
        <v>0</v>
      </c>
      <c r="AS31" s="150">
        <v>0</v>
      </c>
      <c r="AT31" s="150">
        <v>0</v>
      </c>
      <c r="AU31" s="150">
        <v>0</v>
      </c>
      <c r="AV31" s="153">
        <v>0</v>
      </c>
      <c r="AW31" s="153">
        <v>0</v>
      </c>
      <c r="AX31" s="153">
        <v>0</v>
      </c>
      <c r="AY31" s="78">
        <v>0</v>
      </c>
      <c r="AZ31" s="78">
        <v>0</v>
      </c>
      <c r="BA31" s="78">
        <v>0</v>
      </c>
      <c r="BB31" s="237"/>
      <c r="BC31" s="231"/>
    </row>
    <row r="32" spans="1:55">
      <c r="A32" s="224" t="s">
        <v>286</v>
      </c>
      <c r="B32" s="225" t="s">
        <v>287</v>
      </c>
      <c r="C32" s="226" t="s">
        <v>283</v>
      </c>
      <c r="D32" s="226" t="s">
        <v>293</v>
      </c>
      <c r="E32" s="40" t="s">
        <v>42</v>
      </c>
      <c r="F32" s="149">
        <f>SUM(F33:F35)</f>
        <v>0</v>
      </c>
      <c r="G32" s="149">
        <f t="shared" ref="G32:L32" si="4">SUM(G33:G35)</f>
        <v>0</v>
      </c>
      <c r="H32" s="149">
        <f t="shared" si="4"/>
        <v>0</v>
      </c>
      <c r="I32" s="150">
        <f t="shared" si="4"/>
        <v>0</v>
      </c>
      <c r="J32" s="150">
        <f t="shared" si="4"/>
        <v>0</v>
      </c>
      <c r="K32" s="150">
        <f t="shared" si="4"/>
        <v>0</v>
      </c>
      <c r="L32" s="150">
        <f t="shared" si="4"/>
        <v>0</v>
      </c>
      <c r="M32" s="150">
        <v>0</v>
      </c>
      <c r="N32" s="150">
        <f t="shared" ref="N32:S32" si="5">SUM(N33:N35)</f>
        <v>0</v>
      </c>
      <c r="O32" s="150">
        <f t="shared" si="5"/>
        <v>0</v>
      </c>
      <c r="P32" s="150">
        <f t="shared" si="5"/>
        <v>0</v>
      </c>
      <c r="Q32" s="150">
        <f t="shared" si="5"/>
        <v>0</v>
      </c>
      <c r="R32" s="150">
        <f t="shared" si="5"/>
        <v>0</v>
      </c>
      <c r="S32" s="150">
        <f t="shared" si="5"/>
        <v>0</v>
      </c>
      <c r="T32" s="150">
        <f>K32+N32+Q32</f>
        <v>0</v>
      </c>
      <c r="U32" s="150">
        <f t="shared" ref="U32:AD32" si="6">SUM(U33:U35)</f>
        <v>0</v>
      </c>
      <c r="V32" s="150">
        <f t="shared" si="6"/>
        <v>0</v>
      </c>
      <c r="W32" s="150">
        <f t="shared" si="6"/>
        <v>0</v>
      </c>
      <c r="X32" s="150">
        <f t="shared" si="6"/>
        <v>0</v>
      </c>
      <c r="Y32" s="150">
        <f t="shared" si="6"/>
        <v>0</v>
      </c>
      <c r="Z32" s="150">
        <f t="shared" si="6"/>
        <v>0</v>
      </c>
      <c r="AA32" s="150">
        <f t="shared" si="6"/>
        <v>0</v>
      </c>
      <c r="AB32" s="150">
        <f t="shared" si="6"/>
        <v>0</v>
      </c>
      <c r="AC32" s="150">
        <f t="shared" si="6"/>
        <v>0</v>
      </c>
      <c r="AD32" s="150">
        <f t="shared" si="6"/>
        <v>0</v>
      </c>
      <c r="AE32" s="150">
        <f>SUM(S32+V32+Y32+AB32)</f>
        <v>0</v>
      </c>
      <c r="AF32" s="150">
        <f>T32+W32+Z32+AC32</f>
        <v>0</v>
      </c>
      <c r="AG32" s="150">
        <f t="shared" ref="AG32:BA32" si="7">SUM(AG33:AG35)</f>
        <v>0</v>
      </c>
      <c r="AH32" s="150">
        <f t="shared" si="7"/>
        <v>0</v>
      </c>
      <c r="AI32" s="150">
        <f t="shared" si="7"/>
        <v>0</v>
      </c>
      <c r="AJ32" s="149">
        <f t="shared" si="7"/>
        <v>0</v>
      </c>
      <c r="AK32" s="151">
        <f t="shared" si="7"/>
        <v>0</v>
      </c>
      <c r="AL32" s="151">
        <f t="shared" si="7"/>
        <v>0</v>
      </c>
      <c r="AM32" s="149">
        <f t="shared" si="7"/>
        <v>0</v>
      </c>
      <c r="AN32" s="151">
        <f t="shared" si="7"/>
        <v>0</v>
      </c>
      <c r="AO32" s="151">
        <f t="shared" si="7"/>
        <v>0</v>
      </c>
      <c r="AP32" s="150">
        <f t="shared" si="7"/>
        <v>0</v>
      </c>
      <c r="AQ32" s="150">
        <f t="shared" si="7"/>
        <v>0</v>
      </c>
      <c r="AR32" s="150">
        <f t="shared" si="7"/>
        <v>0</v>
      </c>
      <c r="AS32" s="151">
        <f t="shared" si="7"/>
        <v>0</v>
      </c>
      <c r="AT32" s="151">
        <f t="shared" si="7"/>
        <v>0</v>
      </c>
      <c r="AU32" s="151">
        <f t="shared" si="7"/>
        <v>0</v>
      </c>
      <c r="AV32" s="151">
        <f t="shared" si="7"/>
        <v>0</v>
      </c>
      <c r="AW32" s="152">
        <f t="shared" si="7"/>
        <v>0</v>
      </c>
      <c r="AX32" s="152">
        <f t="shared" si="7"/>
        <v>0</v>
      </c>
      <c r="AY32" s="151">
        <f t="shared" si="7"/>
        <v>0</v>
      </c>
      <c r="AZ32" s="151">
        <f t="shared" si="7"/>
        <v>0</v>
      </c>
      <c r="BA32" s="151">
        <f t="shared" si="7"/>
        <v>0</v>
      </c>
      <c r="BB32" s="235" t="s">
        <v>338</v>
      </c>
      <c r="BC32" s="232"/>
    </row>
    <row r="33" spans="1:55" ht="25.5">
      <c r="A33" s="224"/>
      <c r="B33" s="225"/>
      <c r="C33" s="227"/>
      <c r="D33" s="227"/>
      <c r="E33" s="142" t="s">
        <v>278</v>
      </c>
      <c r="F33" s="150">
        <f>AP33+AS33+AV33+AY33</f>
        <v>0</v>
      </c>
      <c r="G33" s="150">
        <f>J33+M33+P33+V33+Y33+AB33+AH33+AK33+AN33+AT33+AW33+AZ33</f>
        <v>0</v>
      </c>
      <c r="H33" s="150">
        <f>AR33+AU33+AX33+BA33</f>
        <v>0</v>
      </c>
      <c r="I33" s="150">
        <v>0</v>
      </c>
      <c r="J33" s="150">
        <v>0</v>
      </c>
      <c r="K33" s="150">
        <v>0</v>
      </c>
      <c r="L33" s="150">
        <v>0</v>
      </c>
      <c r="M33" s="150">
        <v>0</v>
      </c>
      <c r="N33" s="150">
        <v>0</v>
      </c>
      <c r="O33" s="150">
        <v>0</v>
      </c>
      <c r="P33" s="150">
        <v>0</v>
      </c>
      <c r="Q33" s="150">
        <v>0</v>
      </c>
      <c r="R33" s="150">
        <f>I33+L33+O33</f>
        <v>0</v>
      </c>
      <c r="S33" s="150">
        <f>J33+M33+P33</f>
        <v>0</v>
      </c>
      <c r="T33" s="150">
        <f>K33+N33+Q33</f>
        <v>0</v>
      </c>
      <c r="U33" s="150">
        <v>0</v>
      </c>
      <c r="V33" s="150">
        <v>0</v>
      </c>
      <c r="W33" s="150">
        <v>0</v>
      </c>
      <c r="X33" s="153">
        <v>0</v>
      </c>
      <c r="Y33" s="153">
        <v>0</v>
      </c>
      <c r="Z33" s="153">
        <v>0</v>
      </c>
      <c r="AA33" s="153">
        <v>0</v>
      </c>
      <c r="AB33" s="153">
        <v>0</v>
      </c>
      <c r="AC33" s="153">
        <v>0</v>
      </c>
      <c r="AD33" s="153">
        <f>I33+L33+O33+U33+X33+AA33</f>
        <v>0</v>
      </c>
      <c r="AE33" s="153">
        <f>J33+M33+P33+V33+Y33+AB33</f>
        <v>0</v>
      </c>
      <c r="AF33" s="153">
        <f>K33+N33+Q33+W33+Z33+AC33</f>
        <v>0</v>
      </c>
      <c r="AG33" s="153">
        <v>0</v>
      </c>
      <c r="AH33" s="153">
        <v>0</v>
      </c>
      <c r="AI33" s="153">
        <v>0</v>
      </c>
      <c r="AJ33" s="153">
        <v>0</v>
      </c>
      <c r="AK33" s="153">
        <v>0</v>
      </c>
      <c r="AL33" s="153">
        <v>0</v>
      </c>
      <c r="AM33" s="153">
        <v>0</v>
      </c>
      <c r="AN33" s="151">
        <v>0</v>
      </c>
      <c r="AO33" s="151">
        <v>0</v>
      </c>
      <c r="AP33" s="150">
        <f>I33+L33+O33+U33+X33+AA33+AG33+AJ33+AM33</f>
        <v>0</v>
      </c>
      <c r="AQ33" s="150">
        <f>AE33+AH33+AK33+AN33</f>
        <v>0</v>
      </c>
      <c r="AR33" s="150">
        <f>AF33+AI33+AL33+AO33</f>
        <v>0</v>
      </c>
      <c r="AS33" s="150">
        <v>0</v>
      </c>
      <c r="AT33" s="150">
        <v>0</v>
      </c>
      <c r="AU33" s="150">
        <v>0</v>
      </c>
      <c r="AV33" s="153">
        <v>0</v>
      </c>
      <c r="AW33" s="153">
        <v>0</v>
      </c>
      <c r="AX33" s="153">
        <v>0</v>
      </c>
      <c r="AY33" s="150">
        <v>0</v>
      </c>
      <c r="AZ33" s="150">
        <v>0</v>
      </c>
      <c r="BA33" s="150">
        <v>0</v>
      </c>
      <c r="BB33" s="236"/>
      <c r="BC33" s="230"/>
    </row>
    <row r="34" spans="1:55" ht="51">
      <c r="A34" s="224"/>
      <c r="B34" s="225"/>
      <c r="C34" s="227"/>
      <c r="D34" s="227"/>
      <c r="E34" s="142" t="s">
        <v>279</v>
      </c>
      <c r="F34" s="149">
        <v>0</v>
      </c>
      <c r="G34" s="149">
        <v>0</v>
      </c>
      <c r="H34" s="149">
        <v>0</v>
      </c>
      <c r="I34" s="150">
        <v>0</v>
      </c>
      <c r="J34" s="150">
        <v>0</v>
      </c>
      <c r="K34" s="150">
        <v>0</v>
      </c>
      <c r="L34" s="150">
        <v>0</v>
      </c>
      <c r="M34" s="150">
        <v>0</v>
      </c>
      <c r="N34" s="150">
        <v>0</v>
      </c>
      <c r="O34" s="150">
        <v>0</v>
      </c>
      <c r="P34" s="150">
        <v>0</v>
      </c>
      <c r="Q34" s="150">
        <v>0</v>
      </c>
      <c r="R34" s="150">
        <f>I34+L34+O34</f>
        <v>0</v>
      </c>
      <c r="S34" s="150">
        <f>J34+M34+P34</f>
        <v>0</v>
      </c>
      <c r="T34" s="150">
        <f>K34+N34+Q34</f>
        <v>0</v>
      </c>
      <c r="U34" s="150">
        <v>0</v>
      </c>
      <c r="V34" s="150">
        <v>0</v>
      </c>
      <c r="W34" s="150">
        <v>0</v>
      </c>
      <c r="X34" s="153">
        <v>0</v>
      </c>
      <c r="Y34" s="153">
        <v>0</v>
      </c>
      <c r="Z34" s="153">
        <v>0</v>
      </c>
      <c r="AA34" s="150">
        <v>0</v>
      </c>
      <c r="AB34" s="153">
        <v>0</v>
      </c>
      <c r="AC34" s="153">
        <v>0</v>
      </c>
      <c r="AD34" s="150">
        <f>R34+U34+X34+AA34</f>
        <v>0</v>
      </c>
      <c r="AE34" s="150">
        <f>SUM(S34+V34+Y34+AB34)</f>
        <v>0</v>
      </c>
      <c r="AF34" s="150">
        <f>T34+W34+Z34+AC34</f>
        <v>0</v>
      </c>
      <c r="AG34" s="150">
        <v>0</v>
      </c>
      <c r="AH34" s="153">
        <v>0</v>
      </c>
      <c r="AI34" s="153">
        <v>0</v>
      </c>
      <c r="AJ34" s="151">
        <v>0</v>
      </c>
      <c r="AK34" s="151">
        <v>0</v>
      </c>
      <c r="AL34" s="151">
        <v>0</v>
      </c>
      <c r="AM34" s="149">
        <v>0</v>
      </c>
      <c r="AN34" s="151">
        <v>0</v>
      </c>
      <c r="AO34" s="151">
        <v>0</v>
      </c>
      <c r="AP34" s="150">
        <f>AD34+AG34+AJ34+AM34</f>
        <v>0</v>
      </c>
      <c r="AQ34" s="150">
        <f>AE34+AH34+AK34+AN34</f>
        <v>0</v>
      </c>
      <c r="AR34" s="150">
        <f>AF34+AI34+AL34+AO34</f>
        <v>0</v>
      </c>
      <c r="AS34" s="149">
        <v>0</v>
      </c>
      <c r="AT34" s="151">
        <v>0</v>
      </c>
      <c r="AU34" s="151">
        <v>0</v>
      </c>
      <c r="AV34" s="151">
        <v>0</v>
      </c>
      <c r="AW34" s="151">
        <v>0</v>
      </c>
      <c r="AX34" s="151">
        <v>0</v>
      </c>
      <c r="AY34" s="151">
        <v>0</v>
      </c>
      <c r="AZ34" s="151">
        <v>0</v>
      </c>
      <c r="BA34" s="151">
        <v>0</v>
      </c>
      <c r="BB34" s="236"/>
      <c r="BC34" s="230"/>
    </row>
    <row r="35" spans="1:55" ht="40.5" customHeight="1">
      <c r="A35" s="224"/>
      <c r="B35" s="225"/>
      <c r="C35" s="228"/>
      <c r="D35" s="228"/>
      <c r="E35" s="154" t="s">
        <v>43</v>
      </c>
      <c r="F35" s="150">
        <f>AP35+AS35+AV35+AY35</f>
        <v>0</v>
      </c>
      <c r="G35" s="150">
        <f>AQ35+AT35+AW35+AZ35</f>
        <v>0</v>
      </c>
      <c r="H35" s="150">
        <f>AR35+AU35+AX35+BA35</f>
        <v>0</v>
      </c>
      <c r="I35" s="150">
        <v>0</v>
      </c>
      <c r="J35" s="150">
        <v>0</v>
      </c>
      <c r="K35" s="150">
        <v>0</v>
      </c>
      <c r="L35" s="150">
        <v>0</v>
      </c>
      <c r="M35" s="150">
        <v>0</v>
      </c>
      <c r="N35" s="150">
        <v>0</v>
      </c>
      <c r="O35" s="150">
        <v>0</v>
      </c>
      <c r="P35" s="150">
        <v>0</v>
      </c>
      <c r="Q35" s="150">
        <v>0</v>
      </c>
      <c r="R35" s="150">
        <v>0</v>
      </c>
      <c r="S35" s="150">
        <v>0</v>
      </c>
      <c r="T35" s="150">
        <v>0</v>
      </c>
      <c r="U35" s="150">
        <v>0</v>
      </c>
      <c r="V35" s="150">
        <v>0</v>
      </c>
      <c r="W35" s="150">
        <v>0</v>
      </c>
      <c r="X35" s="153">
        <v>0</v>
      </c>
      <c r="Y35" s="153">
        <v>0</v>
      </c>
      <c r="Z35" s="153">
        <v>0</v>
      </c>
      <c r="AA35" s="153">
        <v>0</v>
      </c>
      <c r="AB35" s="153">
        <v>0</v>
      </c>
      <c r="AC35" s="153">
        <v>0</v>
      </c>
      <c r="AD35" s="153">
        <v>0</v>
      </c>
      <c r="AE35" s="153">
        <v>0</v>
      </c>
      <c r="AF35" s="153">
        <v>0</v>
      </c>
      <c r="AG35" s="153">
        <v>0</v>
      </c>
      <c r="AH35" s="153">
        <v>0</v>
      </c>
      <c r="AI35" s="153">
        <v>0</v>
      </c>
      <c r="AJ35" s="153">
        <v>0</v>
      </c>
      <c r="AK35" s="153">
        <v>0</v>
      </c>
      <c r="AL35" s="153">
        <v>0</v>
      </c>
      <c r="AM35" s="153">
        <v>0</v>
      </c>
      <c r="AN35" s="151">
        <v>0</v>
      </c>
      <c r="AO35" s="151">
        <v>0</v>
      </c>
      <c r="AP35" s="150">
        <v>0</v>
      </c>
      <c r="AQ35" s="150">
        <v>0</v>
      </c>
      <c r="AR35" s="150">
        <f>AF35+AI35+AL35+AO35</f>
        <v>0</v>
      </c>
      <c r="AS35" s="150">
        <v>0</v>
      </c>
      <c r="AT35" s="150">
        <v>0</v>
      </c>
      <c r="AU35" s="150">
        <v>0</v>
      </c>
      <c r="AV35" s="153">
        <v>0</v>
      </c>
      <c r="AW35" s="153">
        <v>0</v>
      </c>
      <c r="AX35" s="153">
        <v>0</v>
      </c>
      <c r="AY35" s="78">
        <v>0</v>
      </c>
      <c r="AZ35" s="78">
        <v>0</v>
      </c>
      <c r="BA35" s="78">
        <v>0</v>
      </c>
      <c r="BB35" s="237"/>
      <c r="BC35" s="231"/>
    </row>
    <row r="36" spans="1:55">
      <c r="A36" s="224" t="s">
        <v>288</v>
      </c>
      <c r="B36" s="225" t="s">
        <v>289</v>
      </c>
      <c r="C36" s="226" t="s">
        <v>291</v>
      </c>
      <c r="D36" s="226" t="s">
        <v>292</v>
      </c>
      <c r="E36" s="40" t="s">
        <v>42</v>
      </c>
      <c r="F36" s="149">
        <f>SUM(F37:F39)</f>
        <v>0</v>
      </c>
      <c r="G36" s="149">
        <f>SUM(G37:G39)</f>
        <v>0</v>
      </c>
      <c r="H36" s="149">
        <f>SUM(H37:H39)</f>
        <v>0</v>
      </c>
      <c r="I36" s="150">
        <f t="shared" ref="I36:BA36" si="8">SUM(I37:I39)</f>
        <v>0</v>
      </c>
      <c r="J36" s="150">
        <f t="shared" si="8"/>
        <v>0</v>
      </c>
      <c r="K36" s="150">
        <f t="shared" si="8"/>
        <v>0</v>
      </c>
      <c r="L36" s="150">
        <f t="shared" si="8"/>
        <v>0</v>
      </c>
      <c r="M36" s="150">
        <v>0</v>
      </c>
      <c r="N36" s="150">
        <f t="shared" si="8"/>
        <v>0</v>
      </c>
      <c r="O36" s="150">
        <v>0</v>
      </c>
      <c r="P36" s="150">
        <f t="shared" si="8"/>
        <v>0</v>
      </c>
      <c r="Q36" s="150">
        <f t="shared" si="8"/>
        <v>0</v>
      </c>
      <c r="R36" s="150">
        <f>SUM(R37:R39)</f>
        <v>0</v>
      </c>
      <c r="S36" s="150">
        <f>SUM(S37:S39)</f>
        <v>0</v>
      </c>
      <c r="T36" s="150">
        <f>K36+N36+Q36</f>
        <v>0</v>
      </c>
      <c r="U36" s="150">
        <f t="shared" si="8"/>
        <v>0</v>
      </c>
      <c r="V36" s="150">
        <f t="shared" si="8"/>
        <v>0</v>
      </c>
      <c r="W36" s="150">
        <f t="shared" si="8"/>
        <v>0</v>
      </c>
      <c r="X36" s="150">
        <f>SUM(X37:X39)</f>
        <v>0</v>
      </c>
      <c r="Y36" s="150">
        <f t="shared" si="8"/>
        <v>0</v>
      </c>
      <c r="Z36" s="150">
        <f t="shared" si="8"/>
        <v>0</v>
      </c>
      <c r="AA36" s="150">
        <f>SUM(AA37:AA39)</f>
        <v>0</v>
      </c>
      <c r="AB36" s="150">
        <f t="shared" si="8"/>
        <v>0</v>
      </c>
      <c r="AC36" s="150">
        <f t="shared" si="8"/>
        <v>0</v>
      </c>
      <c r="AD36" s="150">
        <f t="shared" si="8"/>
        <v>0</v>
      </c>
      <c r="AE36" s="150">
        <f>SUM(S36+V36+Y36+AB36)</f>
        <v>0</v>
      </c>
      <c r="AF36" s="150">
        <f>T36+W36+Z36+AC36</f>
        <v>0</v>
      </c>
      <c r="AG36" s="150">
        <f t="shared" si="8"/>
        <v>0</v>
      </c>
      <c r="AH36" s="150">
        <f t="shared" si="8"/>
        <v>0</v>
      </c>
      <c r="AI36" s="150">
        <f t="shared" si="8"/>
        <v>0</v>
      </c>
      <c r="AJ36" s="149">
        <f>SUM(AJ37:AJ39)</f>
        <v>0</v>
      </c>
      <c r="AK36" s="151">
        <f t="shared" si="8"/>
        <v>0</v>
      </c>
      <c r="AL36" s="151">
        <f t="shared" si="8"/>
        <v>0</v>
      </c>
      <c r="AM36" s="149">
        <f>SUM(AM37:AM39)</f>
        <v>0</v>
      </c>
      <c r="AN36" s="151">
        <f t="shared" si="8"/>
        <v>0</v>
      </c>
      <c r="AO36" s="151">
        <f t="shared" si="8"/>
        <v>0</v>
      </c>
      <c r="AP36" s="150">
        <f>SUM(AP37:AP39)</f>
        <v>0</v>
      </c>
      <c r="AQ36" s="150">
        <f>SUM(AQ37:AQ39)</f>
        <v>0</v>
      </c>
      <c r="AR36" s="150">
        <f>SUM(AR37:AR39)</f>
        <v>0</v>
      </c>
      <c r="AS36" s="151">
        <f t="shared" si="8"/>
        <v>0</v>
      </c>
      <c r="AT36" s="151">
        <f t="shared" si="8"/>
        <v>0</v>
      </c>
      <c r="AU36" s="151">
        <f t="shared" si="8"/>
        <v>0</v>
      </c>
      <c r="AV36" s="151">
        <f t="shared" si="8"/>
        <v>0</v>
      </c>
      <c r="AW36" s="152">
        <f t="shared" si="8"/>
        <v>0</v>
      </c>
      <c r="AX36" s="152">
        <f t="shared" si="8"/>
        <v>0</v>
      </c>
      <c r="AY36" s="151">
        <f t="shared" si="8"/>
        <v>0</v>
      </c>
      <c r="AZ36" s="151">
        <f t="shared" si="8"/>
        <v>0</v>
      </c>
      <c r="BA36" s="151">
        <f t="shared" si="8"/>
        <v>0</v>
      </c>
      <c r="BB36" s="235" t="s">
        <v>339</v>
      </c>
      <c r="BC36" s="232"/>
    </row>
    <row r="37" spans="1:55" ht="25.5">
      <c r="A37" s="224"/>
      <c r="B37" s="225"/>
      <c r="C37" s="227"/>
      <c r="D37" s="227"/>
      <c r="E37" s="142" t="s">
        <v>278</v>
      </c>
      <c r="F37" s="150">
        <f>AP37+AS37+AV37+AY37</f>
        <v>0</v>
      </c>
      <c r="G37" s="150">
        <f>J37+M37+P37+V37+Y37+AB37+AH37+AK37+AN37+AT37+AW37+AZ37</f>
        <v>0</v>
      </c>
      <c r="H37" s="150">
        <f>AR37+AU37+AX37+BA37</f>
        <v>0</v>
      </c>
      <c r="I37" s="150">
        <v>0</v>
      </c>
      <c r="J37" s="150">
        <v>0</v>
      </c>
      <c r="K37" s="150">
        <v>0</v>
      </c>
      <c r="L37" s="150">
        <v>0</v>
      </c>
      <c r="M37" s="150">
        <v>0</v>
      </c>
      <c r="N37" s="150">
        <v>0</v>
      </c>
      <c r="O37" s="150">
        <v>0</v>
      </c>
      <c r="P37" s="150">
        <v>0</v>
      </c>
      <c r="Q37" s="150">
        <v>0</v>
      </c>
      <c r="R37" s="150">
        <f>I37+L37+O37</f>
        <v>0</v>
      </c>
      <c r="S37" s="150">
        <f>J37+M37+P37</f>
        <v>0</v>
      </c>
      <c r="T37" s="150">
        <f>K37+N37+Q37</f>
        <v>0</v>
      </c>
      <c r="U37" s="150">
        <v>0</v>
      </c>
      <c r="V37" s="150">
        <v>0</v>
      </c>
      <c r="W37" s="150">
        <v>0</v>
      </c>
      <c r="X37" s="153">
        <v>0</v>
      </c>
      <c r="Y37" s="153">
        <v>0</v>
      </c>
      <c r="Z37" s="153">
        <v>0</v>
      </c>
      <c r="AA37" s="153">
        <v>0</v>
      </c>
      <c r="AB37" s="153">
        <v>0</v>
      </c>
      <c r="AC37" s="153">
        <v>0</v>
      </c>
      <c r="AD37" s="153">
        <f>I37+L37+O37+U37+X37+AA37</f>
        <v>0</v>
      </c>
      <c r="AE37" s="153">
        <f>J37+M37+P37+V37+Y37+AB37</f>
        <v>0</v>
      </c>
      <c r="AF37" s="153">
        <f>K37+N37+Q37+W37+Z37+AC37</f>
        <v>0</v>
      </c>
      <c r="AG37" s="153">
        <v>0</v>
      </c>
      <c r="AH37" s="153">
        <v>0</v>
      </c>
      <c r="AI37" s="153">
        <v>0</v>
      </c>
      <c r="AJ37" s="153">
        <v>0</v>
      </c>
      <c r="AK37" s="153">
        <v>0</v>
      </c>
      <c r="AL37" s="153">
        <v>0</v>
      </c>
      <c r="AM37" s="153">
        <v>0</v>
      </c>
      <c r="AN37" s="151">
        <v>0</v>
      </c>
      <c r="AO37" s="151">
        <v>0</v>
      </c>
      <c r="AP37" s="150">
        <f>I37+L37+O37+U37+X37+AA37+AG37+AJ37+AM37</f>
        <v>0</v>
      </c>
      <c r="AQ37" s="150">
        <f>AE37+AH37+AK37+AN37</f>
        <v>0</v>
      </c>
      <c r="AR37" s="150">
        <f>AF37+AI37+AL37+AO37</f>
        <v>0</v>
      </c>
      <c r="AS37" s="150">
        <v>0</v>
      </c>
      <c r="AT37" s="150">
        <v>0</v>
      </c>
      <c r="AU37" s="150">
        <v>0</v>
      </c>
      <c r="AV37" s="153">
        <v>0</v>
      </c>
      <c r="AW37" s="153">
        <v>0</v>
      </c>
      <c r="AX37" s="153">
        <v>0</v>
      </c>
      <c r="AY37" s="150">
        <v>0</v>
      </c>
      <c r="AZ37" s="150">
        <v>0</v>
      </c>
      <c r="BA37" s="150">
        <v>0</v>
      </c>
      <c r="BB37" s="236"/>
      <c r="BC37" s="230"/>
    </row>
    <row r="38" spans="1:55" ht="51">
      <c r="A38" s="224"/>
      <c r="B38" s="225"/>
      <c r="C38" s="227"/>
      <c r="D38" s="227"/>
      <c r="E38" s="142" t="s">
        <v>279</v>
      </c>
      <c r="F38" s="149">
        <v>0</v>
      </c>
      <c r="G38" s="149">
        <v>0</v>
      </c>
      <c r="H38" s="149">
        <v>0</v>
      </c>
      <c r="I38" s="150">
        <v>0</v>
      </c>
      <c r="J38" s="150">
        <v>0</v>
      </c>
      <c r="K38" s="150">
        <v>0</v>
      </c>
      <c r="L38" s="150">
        <v>0</v>
      </c>
      <c r="M38" s="150">
        <v>0</v>
      </c>
      <c r="N38" s="150">
        <v>0</v>
      </c>
      <c r="O38" s="150">
        <v>0</v>
      </c>
      <c r="P38" s="150">
        <v>0</v>
      </c>
      <c r="Q38" s="150">
        <v>0</v>
      </c>
      <c r="R38" s="150">
        <f>I38+L38+O38</f>
        <v>0</v>
      </c>
      <c r="S38" s="150">
        <f>J38+M38+P38</f>
        <v>0</v>
      </c>
      <c r="T38" s="150">
        <f>K38+N38+Q38</f>
        <v>0</v>
      </c>
      <c r="U38" s="150">
        <v>0</v>
      </c>
      <c r="V38" s="150">
        <v>0</v>
      </c>
      <c r="W38" s="150">
        <v>0</v>
      </c>
      <c r="X38" s="153">
        <v>0</v>
      </c>
      <c r="Y38" s="153">
        <v>0</v>
      </c>
      <c r="Z38" s="153">
        <v>0</v>
      </c>
      <c r="AA38" s="150">
        <v>0</v>
      </c>
      <c r="AB38" s="153">
        <v>0</v>
      </c>
      <c r="AC38" s="153">
        <v>0</v>
      </c>
      <c r="AD38" s="150">
        <f>R38+U38+X38+AA38</f>
        <v>0</v>
      </c>
      <c r="AE38" s="150">
        <f>SUM(S38+V38+Y38+AB38)</f>
        <v>0</v>
      </c>
      <c r="AF38" s="150">
        <f>T38+W38+Z38+AC38</f>
        <v>0</v>
      </c>
      <c r="AG38" s="150">
        <v>0</v>
      </c>
      <c r="AH38" s="153">
        <v>0</v>
      </c>
      <c r="AI38" s="153">
        <v>0</v>
      </c>
      <c r="AJ38" s="151">
        <v>0</v>
      </c>
      <c r="AK38" s="151">
        <v>0</v>
      </c>
      <c r="AL38" s="151">
        <v>0</v>
      </c>
      <c r="AM38" s="149">
        <v>0</v>
      </c>
      <c r="AN38" s="151">
        <v>0</v>
      </c>
      <c r="AO38" s="151">
        <v>0</v>
      </c>
      <c r="AP38" s="150">
        <f>AD38+AG38+AJ38+AM38</f>
        <v>0</v>
      </c>
      <c r="AQ38" s="150">
        <f>AE38+AH38+AK38+AN38</f>
        <v>0</v>
      </c>
      <c r="AR38" s="150">
        <f>AF38+AI38+AL38+AO38</f>
        <v>0</v>
      </c>
      <c r="AS38" s="149">
        <v>0</v>
      </c>
      <c r="AT38" s="151">
        <v>0</v>
      </c>
      <c r="AU38" s="151">
        <v>0</v>
      </c>
      <c r="AV38" s="151">
        <v>0</v>
      </c>
      <c r="AW38" s="151">
        <v>0</v>
      </c>
      <c r="AX38" s="151">
        <v>0</v>
      </c>
      <c r="AY38" s="151">
        <v>0</v>
      </c>
      <c r="AZ38" s="151">
        <v>0</v>
      </c>
      <c r="BA38" s="151">
        <v>0</v>
      </c>
      <c r="BB38" s="236"/>
      <c r="BC38" s="230"/>
    </row>
    <row r="39" spans="1:55" ht="40.5" customHeight="1">
      <c r="A39" s="224"/>
      <c r="B39" s="225"/>
      <c r="C39" s="228"/>
      <c r="D39" s="228"/>
      <c r="E39" s="154" t="s">
        <v>43</v>
      </c>
      <c r="F39" s="150">
        <f>AP39+AS39+AV39+AY39</f>
        <v>0</v>
      </c>
      <c r="G39" s="150">
        <f>AQ39+AT39+AW39+AZ39</f>
        <v>0</v>
      </c>
      <c r="H39" s="150">
        <f>AR39+AU39+AX39+BA39</f>
        <v>0</v>
      </c>
      <c r="I39" s="150">
        <v>0</v>
      </c>
      <c r="J39" s="150">
        <v>0</v>
      </c>
      <c r="K39" s="150">
        <v>0</v>
      </c>
      <c r="L39" s="150">
        <v>0</v>
      </c>
      <c r="M39" s="150">
        <v>0</v>
      </c>
      <c r="N39" s="150">
        <v>0</v>
      </c>
      <c r="O39" s="150">
        <v>0</v>
      </c>
      <c r="P39" s="150">
        <v>0</v>
      </c>
      <c r="Q39" s="150">
        <v>0</v>
      </c>
      <c r="R39" s="150">
        <v>0</v>
      </c>
      <c r="S39" s="150">
        <v>0</v>
      </c>
      <c r="T39" s="150">
        <v>0</v>
      </c>
      <c r="U39" s="150">
        <v>0</v>
      </c>
      <c r="V39" s="150">
        <v>0</v>
      </c>
      <c r="W39" s="150">
        <v>0</v>
      </c>
      <c r="X39" s="153">
        <v>0</v>
      </c>
      <c r="Y39" s="153">
        <v>0</v>
      </c>
      <c r="Z39" s="153">
        <v>0</v>
      </c>
      <c r="AA39" s="153">
        <v>0</v>
      </c>
      <c r="AB39" s="153">
        <v>0</v>
      </c>
      <c r="AC39" s="153">
        <v>0</v>
      </c>
      <c r="AD39" s="153">
        <v>0</v>
      </c>
      <c r="AE39" s="153">
        <v>0</v>
      </c>
      <c r="AF39" s="153">
        <v>0</v>
      </c>
      <c r="AG39" s="153">
        <v>0</v>
      </c>
      <c r="AH39" s="153">
        <v>0</v>
      </c>
      <c r="AI39" s="153">
        <v>0</v>
      </c>
      <c r="AJ39" s="153">
        <v>0</v>
      </c>
      <c r="AK39" s="153">
        <v>0</v>
      </c>
      <c r="AL39" s="153">
        <v>0</v>
      </c>
      <c r="AM39" s="153">
        <v>0</v>
      </c>
      <c r="AN39" s="151">
        <v>0</v>
      </c>
      <c r="AO39" s="151">
        <v>0</v>
      </c>
      <c r="AP39" s="150">
        <v>0</v>
      </c>
      <c r="AQ39" s="150">
        <v>0</v>
      </c>
      <c r="AR39" s="150">
        <f>AF39+AI39+AL39+AO39</f>
        <v>0</v>
      </c>
      <c r="AS39" s="150">
        <v>0</v>
      </c>
      <c r="AT39" s="150">
        <v>0</v>
      </c>
      <c r="AU39" s="150">
        <v>0</v>
      </c>
      <c r="AV39" s="153">
        <v>0</v>
      </c>
      <c r="AW39" s="153">
        <v>0</v>
      </c>
      <c r="AX39" s="153">
        <v>0</v>
      </c>
      <c r="AY39" s="78">
        <v>0</v>
      </c>
      <c r="AZ39" s="78">
        <v>0</v>
      </c>
      <c r="BA39" s="78">
        <v>0</v>
      </c>
      <c r="BB39" s="237"/>
      <c r="BC39" s="231"/>
    </row>
    <row r="40" spans="1:55" ht="15">
      <c r="A40" s="142"/>
      <c r="B40" s="233" t="s">
        <v>346</v>
      </c>
      <c r="C40" s="234"/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4"/>
      <c r="AH40" s="234"/>
      <c r="AI40" s="234"/>
      <c r="AJ40" s="234"/>
      <c r="AK40" s="234"/>
      <c r="AL40" s="234"/>
      <c r="AM40" s="234"/>
      <c r="AN40" s="234"/>
      <c r="AO40" s="234"/>
      <c r="AP40" s="234"/>
      <c r="AQ40" s="234"/>
      <c r="AR40" s="234"/>
      <c r="AS40" s="234"/>
      <c r="AT40" s="234"/>
      <c r="AU40" s="234"/>
      <c r="AV40" s="234"/>
      <c r="AW40" s="234"/>
      <c r="AX40" s="234"/>
      <c r="AY40" s="234"/>
      <c r="AZ40" s="234"/>
      <c r="BA40" s="234"/>
      <c r="BB40" s="234"/>
      <c r="BC40" s="234"/>
    </row>
    <row r="41" spans="1:55">
      <c r="A41" s="224" t="s">
        <v>281</v>
      </c>
      <c r="B41" s="225" t="s">
        <v>282</v>
      </c>
      <c r="C41" s="226" t="s">
        <v>283</v>
      </c>
      <c r="D41" s="226" t="s">
        <v>295</v>
      </c>
      <c r="E41" s="40" t="s">
        <v>42</v>
      </c>
      <c r="F41" s="149">
        <f>SUM(F42:F44)</f>
        <v>0</v>
      </c>
      <c r="G41" s="149">
        <f t="shared" ref="G41:L41" si="9">SUM(G42:G44)</f>
        <v>0</v>
      </c>
      <c r="H41" s="149">
        <f t="shared" si="9"/>
        <v>0</v>
      </c>
      <c r="I41" s="150">
        <f t="shared" si="9"/>
        <v>0</v>
      </c>
      <c r="J41" s="150">
        <f t="shared" si="9"/>
        <v>0</v>
      </c>
      <c r="K41" s="150">
        <f t="shared" si="9"/>
        <v>0</v>
      </c>
      <c r="L41" s="150">
        <f t="shared" si="9"/>
        <v>0</v>
      </c>
      <c r="M41" s="150">
        <v>0</v>
      </c>
      <c r="N41" s="150">
        <f t="shared" ref="N41:S41" si="10">SUM(N42:N44)</f>
        <v>0</v>
      </c>
      <c r="O41" s="150">
        <f t="shared" si="10"/>
        <v>0</v>
      </c>
      <c r="P41" s="150">
        <f t="shared" si="10"/>
        <v>0</v>
      </c>
      <c r="Q41" s="150">
        <f t="shared" si="10"/>
        <v>0</v>
      </c>
      <c r="R41" s="150">
        <f t="shared" si="10"/>
        <v>0</v>
      </c>
      <c r="S41" s="150">
        <f t="shared" si="10"/>
        <v>0</v>
      </c>
      <c r="T41" s="150">
        <f>K41+N41+Q41</f>
        <v>0</v>
      </c>
      <c r="U41" s="150">
        <f t="shared" ref="U41:AD41" si="11">SUM(U42:U44)</f>
        <v>0</v>
      </c>
      <c r="V41" s="150">
        <f t="shared" si="11"/>
        <v>0</v>
      </c>
      <c r="W41" s="150">
        <f t="shared" si="11"/>
        <v>0</v>
      </c>
      <c r="X41" s="150">
        <f t="shared" si="11"/>
        <v>0</v>
      </c>
      <c r="Y41" s="150">
        <f t="shared" si="11"/>
        <v>0</v>
      </c>
      <c r="Z41" s="150">
        <f t="shared" si="11"/>
        <v>0</v>
      </c>
      <c r="AA41" s="150">
        <f t="shared" si="11"/>
        <v>0</v>
      </c>
      <c r="AB41" s="150">
        <f t="shared" si="11"/>
        <v>0</v>
      </c>
      <c r="AC41" s="150">
        <f t="shared" si="11"/>
        <v>0</v>
      </c>
      <c r="AD41" s="150">
        <f t="shared" si="11"/>
        <v>0</v>
      </c>
      <c r="AE41" s="150">
        <f>SUM(S41+V41+Y41+AB41)</f>
        <v>0</v>
      </c>
      <c r="AF41" s="150">
        <f>T41+W41+Z41+AC41</f>
        <v>0</v>
      </c>
      <c r="AG41" s="150">
        <f t="shared" ref="AG41:BA41" si="12">SUM(AG42:AG44)</f>
        <v>0</v>
      </c>
      <c r="AH41" s="150">
        <f t="shared" si="12"/>
        <v>0</v>
      </c>
      <c r="AI41" s="150">
        <f t="shared" si="12"/>
        <v>0</v>
      </c>
      <c r="AJ41" s="149">
        <f t="shared" si="12"/>
        <v>0</v>
      </c>
      <c r="AK41" s="151">
        <f t="shared" si="12"/>
        <v>0</v>
      </c>
      <c r="AL41" s="151">
        <f t="shared" si="12"/>
        <v>0</v>
      </c>
      <c r="AM41" s="149">
        <f t="shared" si="12"/>
        <v>0</v>
      </c>
      <c r="AN41" s="151">
        <f t="shared" si="12"/>
        <v>0</v>
      </c>
      <c r="AO41" s="151">
        <f t="shared" si="12"/>
        <v>0</v>
      </c>
      <c r="AP41" s="150">
        <f t="shared" si="12"/>
        <v>0</v>
      </c>
      <c r="AQ41" s="150">
        <f t="shared" si="12"/>
        <v>0</v>
      </c>
      <c r="AR41" s="150">
        <f t="shared" si="12"/>
        <v>0</v>
      </c>
      <c r="AS41" s="151">
        <f t="shared" si="12"/>
        <v>0</v>
      </c>
      <c r="AT41" s="151">
        <f t="shared" si="12"/>
        <v>0</v>
      </c>
      <c r="AU41" s="151">
        <f t="shared" si="12"/>
        <v>0</v>
      </c>
      <c r="AV41" s="151">
        <f t="shared" si="12"/>
        <v>0</v>
      </c>
      <c r="AW41" s="152">
        <f t="shared" si="12"/>
        <v>0</v>
      </c>
      <c r="AX41" s="152">
        <f t="shared" si="12"/>
        <v>0</v>
      </c>
      <c r="AY41" s="151">
        <f t="shared" si="12"/>
        <v>0</v>
      </c>
      <c r="AZ41" s="151">
        <f t="shared" si="12"/>
        <v>0</v>
      </c>
      <c r="BA41" s="151">
        <f t="shared" si="12"/>
        <v>0</v>
      </c>
      <c r="BB41" s="229" t="s">
        <v>341</v>
      </c>
      <c r="BC41" s="232"/>
    </row>
    <row r="42" spans="1:55" ht="25.5">
      <c r="A42" s="224"/>
      <c r="B42" s="225"/>
      <c r="C42" s="227"/>
      <c r="D42" s="227"/>
      <c r="E42" s="142" t="s">
        <v>278</v>
      </c>
      <c r="F42" s="150">
        <f>AP42+AS42+AV42+AY42</f>
        <v>0</v>
      </c>
      <c r="G42" s="150">
        <f>J42+M42+P42+V42+Y42+AB42+AH42+AK42+AN42+AT42+AW42+AZ42</f>
        <v>0</v>
      </c>
      <c r="H42" s="150">
        <f>AR42+AU42+AX42+BA42</f>
        <v>0</v>
      </c>
      <c r="I42" s="150">
        <v>0</v>
      </c>
      <c r="J42" s="150">
        <v>0</v>
      </c>
      <c r="K42" s="150">
        <v>0</v>
      </c>
      <c r="L42" s="150">
        <v>0</v>
      </c>
      <c r="M42" s="150">
        <v>0</v>
      </c>
      <c r="N42" s="150">
        <v>0</v>
      </c>
      <c r="O42" s="150">
        <v>0</v>
      </c>
      <c r="P42" s="150">
        <v>0</v>
      </c>
      <c r="Q42" s="150">
        <v>0</v>
      </c>
      <c r="R42" s="150">
        <f>I42+L42+O42</f>
        <v>0</v>
      </c>
      <c r="S42" s="150">
        <f>J42+M42+P42</f>
        <v>0</v>
      </c>
      <c r="T42" s="150">
        <f>K42+N42+Q42</f>
        <v>0</v>
      </c>
      <c r="U42" s="150">
        <v>0</v>
      </c>
      <c r="V42" s="150">
        <v>0</v>
      </c>
      <c r="W42" s="150">
        <v>0</v>
      </c>
      <c r="X42" s="153">
        <v>0</v>
      </c>
      <c r="Y42" s="153">
        <v>0</v>
      </c>
      <c r="Z42" s="153">
        <v>0</v>
      </c>
      <c r="AA42" s="153">
        <v>0</v>
      </c>
      <c r="AB42" s="153">
        <v>0</v>
      </c>
      <c r="AC42" s="153">
        <v>0</v>
      </c>
      <c r="AD42" s="153">
        <f>I42+L42+O42+U42+X42+AA42</f>
        <v>0</v>
      </c>
      <c r="AE42" s="153">
        <f>J42+M42+P42+V42+Y42+AB42</f>
        <v>0</v>
      </c>
      <c r="AF42" s="153">
        <f>K42+N42+Q42+W42+Z42+AC42</f>
        <v>0</v>
      </c>
      <c r="AG42" s="153">
        <v>0</v>
      </c>
      <c r="AH42" s="153">
        <v>0</v>
      </c>
      <c r="AI42" s="153">
        <v>0</v>
      </c>
      <c r="AJ42" s="153">
        <v>0</v>
      </c>
      <c r="AK42" s="153">
        <v>0</v>
      </c>
      <c r="AL42" s="153">
        <v>0</v>
      </c>
      <c r="AM42" s="153">
        <v>0</v>
      </c>
      <c r="AN42" s="151">
        <v>0</v>
      </c>
      <c r="AO42" s="151">
        <v>0</v>
      </c>
      <c r="AP42" s="150">
        <f>I42+L42+O42+U42+X42+AA42+AG42+AJ42+AM42</f>
        <v>0</v>
      </c>
      <c r="AQ42" s="150">
        <f>AE42+AH42+AK42+AN42</f>
        <v>0</v>
      </c>
      <c r="AR42" s="150">
        <f>AF42+AI42+AL42+AO42</f>
        <v>0</v>
      </c>
      <c r="AS42" s="150">
        <v>0</v>
      </c>
      <c r="AT42" s="150">
        <v>0</v>
      </c>
      <c r="AU42" s="150">
        <v>0</v>
      </c>
      <c r="AV42" s="153">
        <v>0</v>
      </c>
      <c r="AW42" s="153">
        <v>0</v>
      </c>
      <c r="AX42" s="153">
        <v>0</v>
      </c>
      <c r="AY42" s="150">
        <v>0</v>
      </c>
      <c r="AZ42" s="150">
        <v>0</v>
      </c>
      <c r="BA42" s="150">
        <v>0</v>
      </c>
      <c r="BB42" s="230"/>
      <c r="BC42" s="230"/>
    </row>
    <row r="43" spans="1:55" ht="51">
      <c r="A43" s="224"/>
      <c r="B43" s="225"/>
      <c r="C43" s="227"/>
      <c r="D43" s="227"/>
      <c r="E43" s="142" t="s">
        <v>279</v>
      </c>
      <c r="F43" s="149">
        <v>0</v>
      </c>
      <c r="G43" s="149">
        <v>0</v>
      </c>
      <c r="H43" s="149">
        <v>0</v>
      </c>
      <c r="I43" s="150">
        <v>0</v>
      </c>
      <c r="J43" s="150">
        <v>0</v>
      </c>
      <c r="K43" s="150">
        <v>0</v>
      </c>
      <c r="L43" s="150">
        <v>0</v>
      </c>
      <c r="M43" s="150">
        <v>0</v>
      </c>
      <c r="N43" s="150">
        <v>0</v>
      </c>
      <c r="O43" s="150">
        <v>0</v>
      </c>
      <c r="P43" s="150">
        <v>0</v>
      </c>
      <c r="Q43" s="150">
        <v>0</v>
      </c>
      <c r="R43" s="150">
        <f>I43+L43+O43</f>
        <v>0</v>
      </c>
      <c r="S43" s="150">
        <f>J43+M43+P43</f>
        <v>0</v>
      </c>
      <c r="T43" s="150">
        <f>K43+N43+Q43</f>
        <v>0</v>
      </c>
      <c r="U43" s="150">
        <v>0</v>
      </c>
      <c r="V43" s="150">
        <v>0</v>
      </c>
      <c r="W43" s="150">
        <v>0</v>
      </c>
      <c r="X43" s="153">
        <v>0</v>
      </c>
      <c r="Y43" s="153">
        <v>0</v>
      </c>
      <c r="Z43" s="153">
        <v>0</v>
      </c>
      <c r="AA43" s="150">
        <v>0</v>
      </c>
      <c r="AB43" s="153">
        <v>0</v>
      </c>
      <c r="AC43" s="153">
        <v>0</v>
      </c>
      <c r="AD43" s="150">
        <f>R43+U43+X43+AA43</f>
        <v>0</v>
      </c>
      <c r="AE43" s="150">
        <f>SUM(S43+V43+Y43+AB43)</f>
        <v>0</v>
      </c>
      <c r="AF43" s="150">
        <f>T43+W43+Z43+AC43</f>
        <v>0</v>
      </c>
      <c r="AG43" s="150">
        <v>0</v>
      </c>
      <c r="AH43" s="153">
        <v>0</v>
      </c>
      <c r="AI43" s="153">
        <v>0</v>
      </c>
      <c r="AJ43" s="151">
        <v>0</v>
      </c>
      <c r="AK43" s="151">
        <v>0</v>
      </c>
      <c r="AL43" s="151">
        <v>0</v>
      </c>
      <c r="AM43" s="149">
        <v>0</v>
      </c>
      <c r="AN43" s="151">
        <v>0</v>
      </c>
      <c r="AO43" s="151">
        <v>0</v>
      </c>
      <c r="AP43" s="150">
        <f>AD43+AG43+AJ43+AM43</f>
        <v>0</v>
      </c>
      <c r="AQ43" s="150">
        <f>AE43+AH43+AK43+AN43</f>
        <v>0</v>
      </c>
      <c r="AR43" s="150">
        <f>AF43+AI43+AL43+AO43</f>
        <v>0</v>
      </c>
      <c r="AS43" s="149">
        <v>0</v>
      </c>
      <c r="AT43" s="151">
        <v>0</v>
      </c>
      <c r="AU43" s="151">
        <v>0</v>
      </c>
      <c r="AV43" s="151">
        <v>0</v>
      </c>
      <c r="AW43" s="151">
        <v>0</v>
      </c>
      <c r="AX43" s="151">
        <v>0</v>
      </c>
      <c r="AY43" s="151">
        <v>0</v>
      </c>
      <c r="AZ43" s="151">
        <v>0</v>
      </c>
      <c r="BA43" s="151">
        <v>0</v>
      </c>
      <c r="BB43" s="230"/>
      <c r="BC43" s="230"/>
    </row>
    <row r="44" spans="1:55" ht="40.5" customHeight="1">
      <c r="A44" s="224"/>
      <c r="B44" s="225"/>
      <c r="C44" s="228"/>
      <c r="D44" s="228"/>
      <c r="E44" s="154" t="s">
        <v>43</v>
      </c>
      <c r="F44" s="150">
        <f>AP44+AS44+AV44+AY44</f>
        <v>0</v>
      </c>
      <c r="G44" s="150">
        <f>AQ44+AT44+AW44+AZ44</f>
        <v>0</v>
      </c>
      <c r="H44" s="150">
        <f>AR44+AU44+AX44+BA44</f>
        <v>0</v>
      </c>
      <c r="I44" s="150">
        <v>0</v>
      </c>
      <c r="J44" s="150">
        <v>0</v>
      </c>
      <c r="K44" s="150">
        <v>0</v>
      </c>
      <c r="L44" s="150">
        <v>0</v>
      </c>
      <c r="M44" s="150">
        <v>0</v>
      </c>
      <c r="N44" s="150">
        <v>0</v>
      </c>
      <c r="O44" s="150">
        <v>0</v>
      </c>
      <c r="P44" s="150">
        <v>0</v>
      </c>
      <c r="Q44" s="150">
        <v>0</v>
      </c>
      <c r="R44" s="150">
        <v>0</v>
      </c>
      <c r="S44" s="150">
        <v>0</v>
      </c>
      <c r="T44" s="150">
        <v>0</v>
      </c>
      <c r="U44" s="150">
        <v>0</v>
      </c>
      <c r="V44" s="150">
        <v>0</v>
      </c>
      <c r="W44" s="150">
        <v>0</v>
      </c>
      <c r="X44" s="153">
        <v>0</v>
      </c>
      <c r="Y44" s="153">
        <v>0</v>
      </c>
      <c r="Z44" s="153">
        <v>0</v>
      </c>
      <c r="AA44" s="153">
        <v>0</v>
      </c>
      <c r="AB44" s="153">
        <v>0</v>
      </c>
      <c r="AC44" s="153">
        <v>0</v>
      </c>
      <c r="AD44" s="153">
        <v>0</v>
      </c>
      <c r="AE44" s="153">
        <v>0</v>
      </c>
      <c r="AF44" s="153">
        <v>0</v>
      </c>
      <c r="AG44" s="153">
        <v>0</v>
      </c>
      <c r="AH44" s="153">
        <v>0</v>
      </c>
      <c r="AI44" s="153">
        <v>0</v>
      </c>
      <c r="AJ44" s="153">
        <v>0</v>
      </c>
      <c r="AK44" s="153">
        <v>0</v>
      </c>
      <c r="AL44" s="153">
        <v>0</v>
      </c>
      <c r="AM44" s="153">
        <v>0</v>
      </c>
      <c r="AN44" s="151">
        <v>0</v>
      </c>
      <c r="AO44" s="151">
        <v>0</v>
      </c>
      <c r="AP44" s="150">
        <v>0</v>
      </c>
      <c r="AQ44" s="150">
        <v>0</v>
      </c>
      <c r="AR44" s="150">
        <f>AF44+AI44+AL44+AO44</f>
        <v>0</v>
      </c>
      <c r="AS44" s="150">
        <v>0</v>
      </c>
      <c r="AT44" s="150">
        <v>0</v>
      </c>
      <c r="AU44" s="150">
        <v>0</v>
      </c>
      <c r="AV44" s="153">
        <v>0</v>
      </c>
      <c r="AW44" s="153">
        <v>0</v>
      </c>
      <c r="AX44" s="153">
        <v>0</v>
      </c>
      <c r="AY44" s="78">
        <v>0</v>
      </c>
      <c r="AZ44" s="78">
        <v>0</v>
      </c>
      <c r="BA44" s="78">
        <v>0</v>
      </c>
      <c r="BB44" s="231"/>
      <c r="BC44" s="231"/>
    </row>
    <row r="45" spans="1:55" s="126" customFormat="1" ht="20.25" customHeight="1">
      <c r="A45" s="248" t="s">
        <v>260</v>
      </c>
      <c r="B45" s="249"/>
      <c r="C45" s="249"/>
      <c r="D45" s="249"/>
      <c r="E45" s="155" t="s">
        <v>42</v>
      </c>
      <c r="F45" s="156">
        <f>AP45+AS45+AV45+AY45</f>
        <v>14920.300000000001</v>
      </c>
      <c r="G45" s="156">
        <f>AZ45+AW45+AT45+AQ45</f>
        <v>8491.6999999999989</v>
      </c>
      <c r="H45" s="157">
        <f>G45/F45*100</f>
        <v>56.913734978519194</v>
      </c>
      <c r="I45" s="157">
        <f>SUM(I46:I48)</f>
        <v>837.9</v>
      </c>
      <c r="J45" s="157">
        <f>SUM(J46:J48)</f>
        <v>837.9</v>
      </c>
      <c r="K45" s="157">
        <f>J45/I45*100</f>
        <v>100</v>
      </c>
      <c r="L45" s="157">
        <f>L46+L47+L48</f>
        <v>1302.2</v>
      </c>
      <c r="M45" s="157">
        <f>M46+M47+M48</f>
        <v>971.9</v>
      </c>
      <c r="N45" s="157">
        <f>M45/L45*100</f>
        <v>74.635232683151585</v>
      </c>
      <c r="O45" s="157">
        <f>SUM(O46:O48)</f>
        <v>1503.7</v>
      </c>
      <c r="P45" s="157">
        <v>1834</v>
      </c>
      <c r="Q45" s="157">
        <f>P45/O45*100</f>
        <v>121.96581764979717</v>
      </c>
      <c r="R45" s="157">
        <f>SUM(I45+L45+O45)</f>
        <v>3643.8</v>
      </c>
      <c r="S45" s="157">
        <f>SUM(J45+M45+P45)</f>
        <v>3643.8</v>
      </c>
      <c r="T45" s="157">
        <f>S45/R45*100</f>
        <v>100</v>
      </c>
      <c r="U45" s="157">
        <f>SUM(U46:U48)</f>
        <v>1172.5999999999999</v>
      </c>
      <c r="V45" s="157">
        <f>SUM(V46:V48)</f>
        <v>766.9</v>
      </c>
      <c r="W45" s="157">
        <f>V45/U45*100</f>
        <v>65.401671499232478</v>
      </c>
      <c r="X45" s="157">
        <f>SUM(X46:X48)</f>
        <v>1474.9</v>
      </c>
      <c r="Y45" s="157">
        <f>SUM(Y46:Y48)</f>
        <v>1880.6</v>
      </c>
      <c r="Z45" s="157">
        <f>Y45/X45*100</f>
        <v>127.50694962370328</v>
      </c>
      <c r="AA45" s="157">
        <f>SUM(AA46:AA48)</f>
        <v>2200.4</v>
      </c>
      <c r="AB45" s="157">
        <f>SUM(AB46:AB48)</f>
        <v>2200.4</v>
      </c>
      <c r="AC45" s="157">
        <f>AB45/AA45*100</f>
        <v>100</v>
      </c>
      <c r="AD45" s="157">
        <f>I45+L45+O45+U45+X45+AA45</f>
        <v>8491.6999999999989</v>
      </c>
      <c r="AE45" s="157">
        <f>J45+M45+P45+V45+Y45+AB45</f>
        <v>8491.6999999999989</v>
      </c>
      <c r="AF45" s="157">
        <f>AE45/AD45*100</f>
        <v>100</v>
      </c>
      <c r="AG45" s="157">
        <f>SUM(AG46:AG48)</f>
        <v>596.5</v>
      </c>
      <c r="AH45" s="157">
        <f>SUM(AH46:AH48)</f>
        <v>0</v>
      </c>
      <c r="AI45" s="157">
        <f>AH45/AG45*100</f>
        <v>0</v>
      </c>
      <c r="AJ45" s="156">
        <f>SUM(AJ46:AJ48)</f>
        <v>670.4</v>
      </c>
      <c r="AK45" s="158">
        <f>SUM(AK46:AK48)</f>
        <v>0</v>
      </c>
      <c r="AL45" s="158">
        <f>AK45/AJ45*100</f>
        <v>0</v>
      </c>
      <c r="AM45" s="156">
        <f>SUM(AM46:AM48)</f>
        <v>1165.7</v>
      </c>
      <c r="AN45" s="158">
        <f>SUM(AN46:AN48)</f>
        <v>0</v>
      </c>
      <c r="AO45" s="158">
        <f>AN45/AM45*100</f>
        <v>0</v>
      </c>
      <c r="AP45" s="157">
        <f>SUM(AD45+AG45+AJ45+AM45)</f>
        <v>10924.3</v>
      </c>
      <c r="AQ45" s="157">
        <f>SUM(AQ46:AQ48)</f>
        <v>8491.6999999999989</v>
      </c>
      <c r="AR45" s="157">
        <f>AQ45/AP45*100</f>
        <v>77.732211674889911</v>
      </c>
      <c r="AS45" s="158">
        <f t="shared" ref="AS45:AZ45" si="13">SUM(AS46:AS48)</f>
        <v>1228.7</v>
      </c>
      <c r="AT45" s="158">
        <f t="shared" si="13"/>
        <v>0</v>
      </c>
      <c r="AU45" s="158">
        <f>AT45/AS45*100</f>
        <v>0</v>
      </c>
      <c r="AV45" s="158">
        <f>SUM(AV46:AV48)</f>
        <v>1400.1</v>
      </c>
      <c r="AW45" s="158">
        <f t="shared" si="13"/>
        <v>0</v>
      </c>
      <c r="AX45" s="158">
        <f t="shared" si="13"/>
        <v>0</v>
      </c>
      <c r="AY45" s="158">
        <f t="shared" si="13"/>
        <v>1367.2</v>
      </c>
      <c r="AZ45" s="158">
        <f t="shared" si="13"/>
        <v>0</v>
      </c>
      <c r="BA45" s="158">
        <f>AZ45/AY45*100</f>
        <v>0</v>
      </c>
      <c r="BB45" s="125"/>
      <c r="BC45" s="125"/>
    </row>
    <row r="46" spans="1:55" s="126" customFormat="1" ht="39.75" customHeight="1">
      <c r="A46" s="250"/>
      <c r="B46" s="251"/>
      <c r="C46" s="251"/>
      <c r="D46" s="251"/>
      <c r="E46" s="159" t="s">
        <v>325</v>
      </c>
      <c r="F46" s="157">
        <f>I46+L46+O46+U46+X46+AA46+AG46+AJ46+AM46+AS46+AV46+AY46</f>
        <v>0</v>
      </c>
      <c r="G46" s="157">
        <f>J46+M46+P46+V46+Y46+AB46+AH46+AK46+AN46+AT46+AW46+AZ46</f>
        <v>0</v>
      </c>
      <c r="H46" s="157">
        <v>0</v>
      </c>
      <c r="I46" s="157">
        <v>0</v>
      </c>
      <c r="J46" s="157">
        <v>0</v>
      </c>
      <c r="K46" s="157">
        <v>0</v>
      </c>
      <c r="L46" s="157">
        <v>0</v>
      </c>
      <c r="M46" s="157">
        <v>0</v>
      </c>
      <c r="N46" s="157">
        <v>0</v>
      </c>
      <c r="O46" s="157">
        <v>0</v>
      </c>
      <c r="P46" s="157">
        <v>0</v>
      </c>
      <c r="Q46" s="157">
        <v>0</v>
      </c>
      <c r="R46" s="157">
        <f>I46+L46+O46</f>
        <v>0</v>
      </c>
      <c r="S46" s="157">
        <f>J46+M46+P46</f>
        <v>0</v>
      </c>
      <c r="T46" s="157">
        <v>0</v>
      </c>
      <c r="U46" s="157">
        <v>0</v>
      </c>
      <c r="V46" s="157">
        <v>0</v>
      </c>
      <c r="W46" s="157">
        <v>0</v>
      </c>
      <c r="X46" s="157">
        <v>0</v>
      </c>
      <c r="Y46" s="157">
        <v>0</v>
      </c>
      <c r="Z46" s="157">
        <v>0</v>
      </c>
      <c r="AA46" s="157">
        <v>0</v>
      </c>
      <c r="AB46" s="157">
        <v>0</v>
      </c>
      <c r="AC46" s="157">
        <v>0</v>
      </c>
      <c r="AD46" s="160">
        <f>I46+L46+O46+U46+X46+AA46</f>
        <v>0</v>
      </c>
      <c r="AE46" s="160">
        <f>J46+M46+P46+V46+Y46+AB46</f>
        <v>0</v>
      </c>
      <c r="AF46" s="157">
        <v>0</v>
      </c>
      <c r="AG46" s="157">
        <v>0</v>
      </c>
      <c r="AH46" s="157">
        <v>0</v>
      </c>
      <c r="AI46" s="157">
        <v>0</v>
      </c>
      <c r="AJ46" s="157">
        <v>0</v>
      </c>
      <c r="AK46" s="157">
        <v>0</v>
      </c>
      <c r="AL46" s="158">
        <v>0</v>
      </c>
      <c r="AM46" s="157">
        <v>0</v>
      </c>
      <c r="AN46" s="158">
        <v>0</v>
      </c>
      <c r="AO46" s="158">
        <v>0</v>
      </c>
      <c r="AP46" s="157">
        <f>I46+L46+O46+U46+X46+AA46+AG46+AJ46+AM46</f>
        <v>0</v>
      </c>
      <c r="AQ46" s="157">
        <f>J46+M46+P46+V46+Y46+AB46+AH46+AK46+AN46</f>
        <v>0</v>
      </c>
      <c r="AR46" s="157">
        <v>0</v>
      </c>
      <c r="AS46" s="157">
        <v>0</v>
      </c>
      <c r="AT46" s="157">
        <v>0</v>
      </c>
      <c r="AU46" s="158">
        <v>0</v>
      </c>
      <c r="AV46" s="157">
        <v>0</v>
      </c>
      <c r="AW46" s="157">
        <v>0</v>
      </c>
      <c r="AX46" s="157">
        <v>0</v>
      </c>
      <c r="AY46" s="157">
        <v>0</v>
      </c>
      <c r="AZ46" s="157">
        <v>0</v>
      </c>
      <c r="BA46" s="158">
        <v>0</v>
      </c>
      <c r="BB46" s="254"/>
      <c r="BC46" s="254"/>
    </row>
    <row r="47" spans="1:55" s="126" customFormat="1" ht="53.25" customHeight="1">
      <c r="A47" s="250"/>
      <c r="B47" s="251"/>
      <c r="C47" s="251"/>
      <c r="D47" s="251"/>
      <c r="E47" s="159" t="s">
        <v>324</v>
      </c>
      <c r="F47" s="156">
        <f>AP47+AS47+AV47+AY47</f>
        <v>14920.300000000001</v>
      </c>
      <c r="G47" s="156">
        <f>AQ47+AT47+AW47+AZ47</f>
        <v>8491.6999999999989</v>
      </c>
      <c r="H47" s="157">
        <f>G47/F47*100</f>
        <v>56.913734978519194</v>
      </c>
      <c r="I47" s="157">
        <f>I15</f>
        <v>837.9</v>
      </c>
      <c r="J47" s="157">
        <f>J15</f>
        <v>837.9</v>
      </c>
      <c r="K47" s="157">
        <f>J47/I47*100</f>
        <v>100</v>
      </c>
      <c r="L47" s="157">
        <f>L15</f>
        <v>1302.2</v>
      </c>
      <c r="M47" s="157">
        <f>M15</f>
        <v>971.9</v>
      </c>
      <c r="N47" s="157">
        <f>M47/L47*100</f>
        <v>74.635232683151585</v>
      </c>
      <c r="O47" s="157">
        <f>O15</f>
        <v>1503.7</v>
      </c>
      <c r="P47" s="157">
        <f>P15</f>
        <v>1834</v>
      </c>
      <c r="Q47" s="157">
        <f>P47/O47*100</f>
        <v>121.96581764979717</v>
      </c>
      <c r="R47" s="157">
        <f>SUM(I47+L47+O47)</f>
        <v>3643.8</v>
      </c>
      <c r="S47" s="157">
        <f>J47+M47+P47</f>
        <v>3643.8</v>
      </c>
      <c r="T47" s="157">
        <f>S47/R47*100</f>
        <v>100</v>
      </c>
      <c r="U47" s="157">
        <f>U15</f>
        <v>1172.5999999999999</v>
      </c>
      <c r="V47" s="157">
        <f>V15</f>
        <v>766.9</v>
      </c>
      <c r="W47" s="157">
        <f>V47/U47*100</f>
        <v>65.401671499232478</v>
      </c>
      <c r="X47" s="157">
        <f>X15</f>
        <v>1474.9</v>
      </c>
      <c r="Y47" s="157">
        <f>Y15</f>
        <v>1880.6</v>
      </c>
      <c r="Z47" s="157">
        <f>Y47/X47*100</f>
        <v>127.50694962370328</v>
      </c>
      <c r="AA47" s="157">
        <f>AA15</f>
        <v>2200.4</v>
      </c>
      <c r="AB47" s="157">
        <f>AB15</f>
        <v>2200.4</v>
      </c>
      <c r="AC47" s="157">
        <f>AB47/AA47*100</f>
        <v>100</v>
      </c>
      <c r="AD47" s="157">
        <f>I47+L47+O47+U47+X47+AA47</f>
        <v>8491.6999999999989</v>
      </c>
      <c r="AE47" s="160">
        <f>S47+V47+Y47+AB47</f>
        <v>8491.6999999999989</v>
      </c>
      <c r="AF47" s="157">
        <f>AE47/AD47*100</f>
        <v>100</v>
      </c>
      <c r="AG47" s="157">
        <f>AG15</f>
        <v>596.5</v>
      </c>
      <c r="AH47" s="157">
        <v>0</v>
      </c>
      <c r="AI47" s="157">
        <f>AH47/AG47*100</f>
        <v>0</v>
      </c>
      <c r="AJ47" s="156">
        <f>AJ15</f>
        <v>670.4</v>
      </c>
      <c r="AK47" s="158">
        <f>AK15</f>
        <v>0</v>
      </c>
      <c r="AL47" s="158">
        <f>AK47/AJ47*100</f>
        <v>0</v>
      </c>
      <c r="AM47" s="156">
        <f>AM15</f>
        <v>1165.7</v>
      </c>
      <c r="AN47" s="158">
        <f>AN15</f>
        <v>0</v>
      </c>
      <c r="AO47" s="158">
        <f>AO15</f>
        <v>0</v>
      </c>
      <c r="AP47" s="157">
        <f>AD47+AG47+AJ47+AM47</f>
        <v>10924.3</v>
      </c>
      <c r="AQ47" s="157">
        <f>AE47+AH47+AK47+AN47</f>
        <v>8491.6999999999989</v>
      </c>
      <c r="AR47" s="157">
        <f>AQ47/AP47*100</f>
        <v>77.732211674889911</v>
      </c>
      <c r="AS47" s="158">
        <f>AS15</f>
        <v>1228.7</v>
      </c>
      <c r="AT47" s="158">
        <v>0</v>
      </c>
      <c r="AU47" s="158">
        <f>AT47/AS47*100</f>
        <v>0</v>
      </c>
      <c r="AV47" s="158">
        <f>AV15</f>
        <v>1400.1</v>
      </c>
      <c r="AW47" s="158">
        <f>AW15</f>
        <v>0</v>
      </c>
      <c r="AX47" s="158">
        <v>0</v>
      </c>
      <c r="AY47" s="158">
        <f>AY15</f>
        <v>1367.2</v>
      </c>
      <c r="AZ47" s="158">
        <f>AZ15</f>
        <v>0</v>
      </c>
      <c r="BA47" s="158">
        <f>AZ47/AY47*100</f>
        <v>0</v>
      </c>
      <c r="BB47" s="254"/>
      <c r="BC47" s="254"/>
    </row>
    <row r="48" spans="1:55" s="126" customFormat="1" ht="27" customHeight="1">
      <c r="A48" s="252"/>
      <c r="B48" s="253"/>
      <c r="C48" s="253"/>
      <c r="D48" s="253"/>
      <c r="E48" s="155" t="s">
        <v>43</v>
      </c>
      <c r="F48" s="157">
        <f>AP48+AS48+AV48+AY48</f>
        <v>0</v>
      </c>
      <c r="G48" s="157">
        <f>AQ48+AT48+AW48+AZ48</f>
        <v>0</v>
      </c>
      <c r="H48" s="157">
        <v>0</v>
      </c>
      <c r="I48" s="157">
        <v>0</v>
      </c>
      <c r="J48" s="157">
        <v>0</v>
      </c>
      <c r="K48" s="157">
        <v>0</v>
      </c>
      <c r="L48" s="157">
        <v>0</v>
      </c>
      <c r="M48" s="157">
        <v>0</v>
      </c>
      <c r="N48" s="157">
        <v>0</v>
      </c>
      <c r="O48" s="157">
        <v>0</v>
      </c>
      <c r="P48" s="157">
        <v>0</v>
      </c>
      <c r="Q48" s="157">
        <v>0</v>
      </c>
      <c r="R48" s="157">
        <v>0</v>
      </c>
      <c r="S48" s="157">
        <v>0</v>
      </c>
      <c r="T48" s="157">
        <v>0</v>
      </c>
      <c r="U48" s="157">
        <v>0</v>
      </c>
      <c r="V48" s="157">
        <v>0</v>
      </c>
      <c r="W48" s="157">
        <v>0</v>
      </c>
      <c r="X48" s="160">
        <v>0</v>
      </c>
      <c r="Y48" s="160">
        <v>0</v>
      </c>
      <c r="Z48" s="157">
        <v>0</v>
      </c>
      <c r="AA48" s="160">
        <v>0</v>
      </c>
      <c r="AB48" s="160">
        <v>0</v>
      </c>
      <c r="AC48" s="157">
        <v>0</v>
      </c>
      <c r="AD48" s="160">
        <v>0</v>
      </c>
      <c r="AE48" s="160">
        <v>0</v>
      </c>
      <c r="AF48" s="157">
        <v>0</v>
      </c>
      <c r="AG48" s="160">
        <v>0</v>
      </c>
      <c r="AH48" s="160">
        <v>0</v>
      </c>
      <c r="AI48" s="157">
        <v>0</v>
      </c>
      <c r="AJ48" s="160">
        <v>0</v>
      </c>
      <c r="AK48" s="160">
        <v>0</v>
      </c>
      <c r="AL48" s="158">
        <v>0</v>
      </c>
      <c r="AM48" s="160">
        <v>0</v>
      </c>
      <c r="AN48" s="160">
        <v>0</v>
      </c>
      <c r="AO48" s="158">
        <v>0</v>
      </c>
      <c r="AP48" s="157">
        <v>0</v>
      </c>
      <c r="AQ48" s="157">
        <v>0</v>
      </c>
      <c r="AR48" s="157">
        <v>0</v>
      </c>
      <c r="AS48" s="157">
        <v>0</v>
      </c>
      <c r="AT48" s="157">
        <v>0</v>
      </c>
      <c r="AU48" s="158">
        <v>0</v>
      </c>
      <c r="AV48" s="160">
        <v>0</v>
      </c>
      <c r="AW48" s="160">
        <v>0</v>
      </c>
      <c r="AX48" s="160">
        <v>0</v>
      </c>
      <c r="AY48" s="161">
        <v>0</v>
      </c>
      <c r="AZ48" s="161">
        <v>0</v>
      </c>
      <c r="BA48" s="158">
        <v>0</v>
      </c>
      <c r="BB48" s="254"/>
      <c r="BC48" s="254"/>
    </row>
    <row r="49" spans="1:53">
      <c r="A49" s="35"/>
      <c r="H49" s="51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V49" s="110"/>
      <c r="AW49" s="110"/>
      <c r="AX49" s="110"/>
      <c r="AY49" s="33"/>
      <c r="AZ49" s="33"/>
      <c r="BA49" s="33"/>
    </row>
    <row r="50" spans="1:53" ht="15.75">
      <c r="A50" s="200"/>
      <c r="B50" s="201"/>
      <c r="C50" s="201"/>
      <c r="D50" s="201"/>
      <c r="E50" s="246" t="s">
        <v>317</v>
      </c>
      <c r="F50" s="246"/>
      <c r="G50" s="246"/>
      <c r="H50" s="246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V50" s="110"/>
      <c r="AW50" s="110"/>
      <c r="AX50" s="110"/>
      <c r="AY50" s="33"/>
      <c r="AZ50" s="33"/>
      <c r="BA50" s="33"/>
    </row>
    <row r="51" spans="1:53" ht="37.5" customHeight="1">
      <c r="A51" s="200"/>
      <c r="B51" s="201" t="s">
        <v>315</v>
      </c>
      <c r="C51" s="201"/>
      <c r="D51" s="201"/>
      <c r="E51" s="247" t="s">
        <v>342</v>
      </c>
      <c r="F51" s="247"/>
      <c r="G51" s="247"/>
      <c r="H51" s="247"/>
      <c r="I51" s="129"/>
      <c r="J51" s="129"/>
      <c r="K51" s="129"/>
      <c r="L51" s="129"/>
      <c r="M51" s="129"/>
      <c r="N51" s="129"/>
      <c r="O51" s="119"/>
      <c r="P51" s="119"/>
      <c r="Q51" s="119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V51" s="110"/>
      <c r="AW51" s="110"/>
      <c r="AX51" s="110"/>
      <c r="AY51" s="33"/>
      <c r="AZ51" s="33"/>
      <c r="BA51" s="33"/>
    </row>
    <row r="52" spans="1:53" ht="16.5">
      <c r="A52" s="200"/>
      <c r="B52" s="201" t="s">
        <v>335</v>
      </c>
      <c r="C52" s="201"/>
      <c r="D52" s="201"/>
      <c r="E52" s="202" t="s">
        <v>343</v>
      </c>
      <c r="F52" s="203"/>
      <c r="G52" s="203"/>
      <c r="H52" s="201"/>
      <c r="I52" s="129"/>
      <c r="J52" s="129"/>
      <c r="K52" s="129"/>
      <c r="L52" s="129"/>
      <c r="M52" s="129"/>
      <c r="N52" s="129"/>
      <c r="O52" s="119"/>
      <c r="P52" s="119"/>
      <c r="Q52" s="119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V52" s="110"/>
      <c r="AW52" s="110"/>
      <c r="AX52" s="110"/>
      <c r="AY52" s="33"/>
      <c r="AZ52" s="33"/>
      <c r="BA52" s="33"/>
    </row>
    <row r="53" spans="1:53" ht="16.5">
      <c r="A53" s="200"/>
      <c r="B53" s="137" t="s">
        <v>330</v>
      </c>
      <c r="C53" s="137"/>
      <c r="D53" s="137"/>
      <c r="E53" s="33"/>
      <c r="F53" s="33"/>
      <c r="G53" s="33"/>
      <c r="H53" s="33"/>
      <c r="I53" s="119"/>
      <c r="J53" s="119"/>
      <c r="K53" s="119"/>
      <c r="L53" s="119"/>
      <c r="M53" s="119"/>
      <c r="N53" s="119"/>
      <c r="O53" s="119"/>
      <c r="P53" s="119"/>
      <c r="Q53" s="119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V53" s="110"/>
      <c r="AW53" s="110"/>
      <c r="AX53" s="110"/>
      <c r="AY53" s="33"/>
      <c r="AZ53" s="33"/>
      <c r="BA53" s="33"/>
    </row>
    <row r="54" spans="1:53" ht="14.25" customHeight="1">
      <c r="A54" s="200"/>
      <c r="B54" s="204" t="s">
        <v>336</v>
      </c>
      <c r="C54" s="200"/>
      <c r="D54" s="200"/>
      <c r="E54" s="205"/>
      <c r="F54" s="203"/>
      <c r="G54" s="203"/>
      <c r="H54" s="201"/>
      <c r="I54" s="119"/>
      <c r="J54" s="119"/>
      <c r="K54" s="119"/>
      <c r="L54" s="119"/>
      <c r="M54" s="119"/>
      <c r="N54" s="119"/>
      <c r="O54" s="119"/>
      <c r="P54" s="119"/>
      <c r="Q54" s="119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V54" s="110"/>
      <c r="AW54" s="110"/>
      <c r="AX54" s="110"/>
      <c r="AY54" s="33"/>
      <c r="AZ54" s="33"/>
      <c r="BA54" s="33"/>
    </row>
    <row r="55" spans="1:53" ht="16.5">
      <c r="A55" s="206"/>
      <c r="B55" s="207"/>
      <c r="C55" s="206"/>
      <c r="D55" s="206"/>
      <c r="E55" s="206"/>
      <c r="F55" s="206"/>
      <c r="G55" s="206"/>
      <c r="H55" s="206"/>
      <c r="I55" s="119"/>
      <c r="J55" s="119"/>
      <c r="K55" s="119"/>
      <c r="L55" s="119"/>
      <c r="M55" s="119"/>
      <c r="N55" s="119"/>
      <c r="O55" s="119"/>
      <c r="P55" s="119"/>
      <c r="Q55" s="119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V55" s="110"/>
      <c r="AW55" s="110"/>
      <c r="AX55" s="110"/>
      <c r="AY55" s="33"/>
      <c r="AZ55" s="33"/>
      <c r="BA55" s="33"/>
    </row>
    <row r="56" spans="1:53" ht="16.5" customHeight="1">
      <c r="A56" s="34"/>
      <c r="B56" s="238" t="s">
        <v>326</v>
      </c>
      <c r="C56" s="238"/>
      <c r="D56" s="208"/>
      <c r="E56" s="208"/>
      <c r="F56" s="208"/>
      <c r="G56" s="208"/>
      <c r="H56" s="208"/>
      <c r="I56" s="119"/>
      <c r="J56" s="119"/>
      <c r="K56" s="119"/>
      <c r="L56" s="119"/>
      <c r="M56" s="119"/>
      <c r="N56" s="119"/>
      <c r="O56" s="119"/>
      <c r="P56" s="119"/>
      <c r="Q56" s="119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V56" s="110"/>
      <c r="AW56" s="110"/>
      <c r="AX56" s="110"/>
      <c r="AY56" s="33"/>
      <c r="AZ56" s="33"/>
      <c r="BA56" s="33"/>
    </row>
    <row r="57" spans="1:53" ht="48.75" customHeight="1">
      <c r="A57" s="34"/>
      <c r="D57" s="239"/>
      <c r="E57" s="240"/>
      <c r="F57" s="240"/>
      <c r="G57" s="144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V57" s="110"/>
      <c r="AW57" s="110"/>
      <c r="AX57" s="110"/>
      <c r="AY57" s="33"/>
      <c r="AZ57" s="33"/>
      <c r="BA57" s="33"/>
    </row>
    <row r="58" spans="1:53" ht="33.75" customHeight="1">
      <c r="A58" s="34"/>
      <c r="B58" s="34"/>
      <c r="C58" s="34"/>
      <c r="D58" s="241" t="s">
        <v>258</v>
      </c>
      <c r="E58" s="242"/>
      <c r="F58" s="242"/>
      <c r="G58" s="143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V58" s="110"/>
      <c r="AW58" s="110"/>
      <c r="AX58" s="110"/>
      <c r="AY58" s="33"/>
      <c r="AZ58" s="33"/>
      <c r="BA58" s="33"/>
    </row>
    <row r="59" spans="1:53">
      <c r="A59" s="34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V59" s="110"/>
      <c r="AW59" s="110"/>
      <c r="AX59" s="110"/>
      <c r="AY59" s="33"/>
      <c r="AZ59" s="33"/>
      <c r="BA59" s="33"/>
    </row>
    <row r="60" spans="1:53" ht="12.75" customHeight="1">
      <c r="A60" s="34"/>
    </row>
    <row r="61" spans="1:53">
      <c r="A61" s="35"/>
    </row>
    <row r="62" spans="1:53">
      <c r="A62" s="34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V62" s="51"/>
      <c r="AW62" s="51"/>
      <c r="AX62" s="51"/>
    </row>
    <row r="63" spans="1:53">
      <c r="A63" s="34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V63" s="51"/>
      <c r="AW63" s="51"/>
      <c r="AX63" s="51"/>
    </row>
    <row r="64" spans="1:53">
      <c r="A64" s="34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V64" s="51"/>
      <c r="AW64" s="51"/>
      <c r="AX64" s="51"/>
    </row>
    <row r="65" spans="1:55">
      <c r="A65" s="34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V65" s="51"/>
      <c r="AW65" s="51"/>
      <c r="AX65" s="51"/>
    </row>
    <row r="66" spans="1:55">
      <c r="A66" s="34"/>
    </row>
    <row r="72" spans="1:55" s="12" customFormat="1" ht="49.5" customHeight="1">
      <c r="E72" s="31"/>
      <c r="F72" s="32"/>
      <c r="G72" s="32"/>
      <c r="BB72" s="33"/>
      <c r="BC72" s="33"/>
    </row>
  </sheetData>
  <mergeCells count="73">
    <mergeCell ref="E5:O6"/>
    <mergeCell ref="A7:A9"/>
    <mergeCell ref="B7:B9"/>
    <mergeCell ref="C7:C9"/>
    <mergeCell ref="D7:D9"/>
    <mergeCell ref="E7:E9"/>
    <mergeCell ref="F7:H8"/>
    <mergeCell ref="I7:BA7"/>
    <mergeCell ref="AG8:AI8"/>
    <mergeCell ref="AJ8:AL8"/>
    <mergeCell ref="B11:BC11"/>
    <mergeCell ref="BB7:BB9"/>
    <mergeCell ref="BC7:BC9"/>
    <mergeCell ref="I8:K8"/>
    <mergeCell ref="L8:N8"/>
    <mergeCell ref="O8:Q8"/>
    <mergeCell ref="R8:T8"/>
    <mergeCell ref="U8:W8"/>
    <mergeCell ref="X8:Z8"/>
    <mergeCell ref="AA8:AC8"/>
    <mergeCell ref="AD8:AF8"/>
    <mergeCell ref="AM8:AO8"/>
    <mergeCell ref="AP8:AR8"/>
    <mergeCell ref="AS8:AU8"/>
    <mergeCell ref="AV8:AX8"/>
    <mergeCell ref="AY8:BA8"/>
    <mergeCell ref="BB13:BB16"/>
    <mergeCell ref="BC13:BC16"/>
    <mergeCell ref="A45:D48"/>
    <mergeCell ref="BB46:BB48"/>
    <mergeCell ref="BC46:BC48"/>
    <mergeCell ref="A18:D20"/>
    <mergeCell ref="BB18:BB20"/>
    <mergeCell ref="BC18:BC20"/>
    <mergeCell ref="A21:D23"/>
    <mergeCell ref="A24:D27"/>
    <mergeCell ref="A13:A16"/>
    <mergeCell ref="B13:B16"/>
    <mergeCell ref="C13:C16"/>
    <mergeCell ref="D13:D16"/>
    <mergeCell ref="D57:F57"/>
    <mergeCell ref="D58:F58"/>
    <mergeCell ref="A28:A31"/>
    <mergeCell ref="BB24:BB27"/>
    <mergeCell ref="BC24:BC27"/>
    <mergeCell ref="E50:H50"/>
    <mergeCell ref="E51:H51"/>
    <mergeCell ref="BB32:BB35"/>
    <mergeCell ref="BC32:BC35"/>
    <mergeCell ref="D28:D31"/>
    <mergeCell ref="BB28:BB31"/>
    <mergeCell ref="B56:C56"/>
    <mergeCell ref="BC41:BC44"/>
    <mergeCell ref="B12:BC12"/>
    <mergeCell ref="B40:BC40"/>
    <mergeCell ref="A36:A39"/>
    <mergeCell ref="B36:B39"/>
    <mergeCell ref="C36:C39"/>
    <mergeCell ref="D36:D39"/>
    <mergeCell ref="BB36:BB39"/>
    <mergeCell ref="BC36:BC39"/>
    <mergeCell ref="B28:B31"/>
    <mergeCell ref="C28:C31"/>
    <mergeCell ref="BC28:BC31"/>
    <mergeCell ref="A32:A35"/>
    <mergeCell ref="B32:B35"/>
    <mergeCell ref="C32:C35"/>
    <mergeCell ref="D32:D35"/>
    <mergeCell ref="A41:A44"/>
    <mergeCell ref="B41:B44"/>
    <mergeCell ref="C41:C44"/>
    <mergeCell ref="D41:D44"/>
    <mergeCell ref="BB41:BB44"/>
  </mergeCells>
  <conditionalFormatting sqref="U45:V47 AM46:AN47 O46:O47 AA46:AA47 AG46 X46:X47 L45:M47 Y45:Y47 AB45:AB47 AH46:AH47 AJ46:AK47 AS46:AT47 AV46:AZ47 I45:J47 V38:W38 AM38 AM30 V30:W30 AM34 V34:W34 AM43 V43:W43 H41:H44 I18:BA18 I21:BA21 I24:BA24 V15 AM15 H18:H39">
    <cfRule type="cellIs" dxfId="7" priority="7" stopIfTrue="1" operator="notEqual">
      <formula>#REF!</formula>
    </cfRule>
  </conditionalFormatting>
  <pageMargins left="0.11811023622047245" right="0" top="0.15748031496062992" bottom="0.15748031496062992" header="0.31496062992125984" footer="0.31496062992125984"/>
  <pageSetup paperSize="9" scale="43" fitToWidth="2" orientation="landscape" r:id="rId1"/>
  <rowBreaks count="1" manualBreakCount="1">
    <brk id="56" max="5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C52"/>
  <sheetViews>
    <sheetView view="pageBreakPreview" zoomScale="70" zoomScaleNormal="90" zoomScaleSheetLayoutView="70" workbookViewId="0">
      <pane xSplit="8" ySplit="9" topLeftCell="T10" activePane="bottomRight" state="frozen"/>
      <selection pane="topRight" activeCell="H1" sqref="H1"/>
      <selection pane="bottomLeft" activeCell="A8" sqref="A8"/>
      <selection pane="bottomRight" activeCell="X12" sqref="X12"/>
    </sheetView>
  </sheetViews>
  <sheetFormatPr defaultRowHeight="12.75"/>
  <cols>
    <col min="1" max="1" width="4.140625" style="12" customWidth="1"/>
    <col min="2" max="2" width="40.7109375" style="12" customWidth="1"/>
    <col min="3" max="3" width="31.85546875" style="12" customWidth="1"/>
    <col min="4" max="4" width="9.7109375" style="12" customWidth="1"/>
    <col min="5" max="5" width="14.28515625" style="31" customWidth="1"/>
    <col min="6" max="6" width="12.85546875" style="32" customWidth="1"/>
    <col min="7" max="7" width="12.42578125" style="32" customWidth="1"/>
    <col min="8" max="8" width="12.42578125" style="12" customWidth="1"/>
    <col min="9" max="9" width="9.140625" style="12" customWidth="1"/>
    <col min="10" max="10" width="9.42578125" style="12" customWidth="1"/>
    <col min="11" max="11" width="10" style="12" customWidth="1"/>
    <col min="12" max="13" width="10.7109375" style="12" customWidth="1"/>
    <col min="14" max="14" width="11" style="12" customWidth="1"/>
    <col min="15" max="15" width="11.140625" style="12" customWidth="1"/>
    <col min="16" max="16" width="10.85546875" style="12" customWidth="1"/>
    <col min="17" max="17" width="10.5703125" style="12" customWidth="1"/>
    <col min="18" max="18" width="11.140625" style="12" customWidth="1"/>
    <col min="19" max="20" width="10.42578125" style="12" customWidth="1"/>
    <col min="21" max="21" width="10.7109375" style="12" customWidth="1"/>
    <col min="22" max="23" width="10.7109375" style="12" bestFit="1" customWidth="1"/>
    <col min="24" max="25" width="10.42578125" style="12" customWidth="1"/>
    <col min="26" max="26" width="10.85546875" style="12" customWidth="1"/>
    <col min="27" max="27" width="11.140625" style="12" customWidth="1"/>
    <col min="28" max="28" width="10.7109375" style="12" customWidth="1"/>
    <col min="29" max="29" width="10.42578125" style="12" customWidth="1"/>
    <col min="30" max="32" width="11" style="12" customWidth="1"/>
    <col min="33" max="33" width="10.42578125" style="12" customWidth="1"/>
    <col min="34" max="34" width="10.5703125" style="12" customWidth="1"/>
    <col min="35" max="36" width="10.42578125" style="12" customWidth="1"/>
    <col min="37" max="37" width="11.28515625" style="12" customWidth="1"/>
    <col min="38" max="38" width="9.5703125" style="12" customWidth="1"/>
    <col min="39" max="39" width="11.42578125" style="12" customWidth="1"/>
    <col min="40" max="40" width="10.28515625" style="12" customWidth="1"/>
    <col min="41" max="41" width="10.7109375" style="12" customWidth="1"/>
    <col min="42" max="42" width="11.85546875" style="12" customWidth="1"/>
    <col min="43" max="44" width="11.28515625" style="12" customWidth="1"/>
    <col min="45" max="45" width="11.5703125" style="12" customWidth="1"/>
    <col min="46" max="48" width="10.5703125" style="12" customWidth="1"/>
    <col min="49" max="49" width="10.42578125" style="12" customWidth="1"/>
    <col min="50" max="50" width="10.140625" style="12" customWidth="1"/>
    <col min="51" max="51" width="11.85546875" style="12" customWidth="1"/>
    <col min="52" max="53" width="8.85546875" style="12" customWidth="1"/>
    <col min="54" max="54" width="14.28515625" style="33" customWidth="1"/>
    <col min="55" max="55" width="15.5703125" style="33" customWidth="1"/>
    <col min="56" max="16384" width="9.140625" style="33"/>
  </cols>
  <sheetData>
    <row r="1" spans="1:55" ht="18" hidden="1" customHeight="1">
      <c r="B1" s="116" t="s">
        <v>268</v>
      </c>
      <c r="C1" s="116" t="s">
        <v>268</v>
      </c>
      <c r="D1" s="116" t="s">
        <v>268</v>
      </c>
      <c r="E1" s="117"/>
      <c r="F1" s="118"/>
      <c r="G1" s="118"/>
      <c r="H1" s="12" t="s">
        <v>267</v>
      </c>
      <c r="AY1" s="12" t="s">
        <v>262</v>
      </c>
      <c r="BB1" s="12"/>
      <c r="BC1" s="12"/>
    </row>
    <row r="2" spans="1:55" ht="16.5" hidden="1" customHeight="1">
      <c r="B2" s="137" t="s">
        <v>272</v>
      </c>
      <c r="C2" s="137" t="s">
        <v>272</v>
      </c>
      <c r="D2" s="137" t="s">
        <v>272</v>
      </c>
      <c r="E2" s="117"/>
      <c r="F2" s="118"/>
      <c r="G2" s="118"/>
      <c r="H2" s="137" t="s">
        <v>261</v>
      </c>
      <c r="AY2" s="12" t="s">
        <v>263</v>
      </c>
      <c r="BB2" s="12"/>
      <c r="BC2" s="12"/>
    </row>
    <row r="3" spans="1:55" ht="18" hidden="1" customHeight="1">
      <c r="B3" s="138"/>
      <c r="C3" s="138"/>
      <c r="D3" s="138"/>
      <c r="E3" s="117" t="s">
        <v>270</v>
      </c>
      <c r="F3" s="118"/>
      <c r="G3" s="118"/>
      <c r="H3" s="138"/>
      <c r="I3" s="139"/>
      <c r="J3" s="117" t="s">
        <v>271</v>
      </c>
      <c r="AY3" s="12" t="s">
        <v>265</v>
      </c>
      <c r="AZ3" s="33"/>
      <c r="BA3" s="33"/>
    </row>
    <row r="4" spans="1:55" ht="12" customHeight="1">
      <c r="F4" s="31"/>
      <c r="G4" s="31"/>
      <c r="BB4" s="12"/>
      <c r="BC4" s="12"/>
    </row>
    <row r="5" spans="1:55" ht="12" customHeight="1">
      <c r="E5" s="266" t="s">
        <v>322</v>
      </c>
      <c r="F5" s="266"/>
      <c r="G5" s="266"/>
      <c r="H5" s="266"/>
      <c r="I5" s="266"/>
      <c r="J5" s="266"/>
      <c r="K5" s="266"/>
      <c r="L5" s="266"/>
      <c r="M5" s="266"/>
      <c r="N5" s="266"/>
      <c r="O5" s="266"/>
      <c r="BB5" s="12"/>
      <c r="BC5" s="12"/>
    </row>
    <row r="6" spans="1:55" ht="33.75" customHeight="1">
      <c r="B6" s="148"/>
      <c r="C6" s="148"/>
      <c r="D6" s="148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141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27"/>
      <c r="BA6" s="127"/>
    </row>
    <row r="7" spans="1:55" ht="30.75" customHeight="1">
      <c r="A7" s="267" t="s">
        <v>0</v>
      </c>
      <c r="B7" s="224" t="s">
        <v>273</v>
      </c>
      <c r="C7" s="224" t="s">
        <v>274</v>
      </c>
      <c r="D7" s="224" t="s">
        <v>275</v>
      </c>
      <c r="E7" s="224" t="s">
        <v>1</v>
      </c>
      <c r="F7" s="224" t="s">
        <v>329</v>
      </c>
      <c r="G7" s="224"/>
      <c r="H7" s="224"/>
      <c r="I7" s="259" t="s">
        <v>37</v>
      </c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59"/>
      <c r="AM7" s="259"/>
      <c r="AN7" s="259"/>
      <c r="AO7" s="259"/>
      <c r="AP7" s="259"/>
      <c r="AQ7" s="259"/>
      <c r="AR7" s="259"/>
      <c r="AS7" s="259"/>
      <c r="AT7" s="259"/>
      <c r="AU7" s="259"/>
      <c r="AV7" s="259"/>
      <c r="AW7" s="259"/>
      <c r="AX7" s="259"/>
      <c r="AY7" s="259"/>
      <c r="AZ7" s="259"/>
      <c r="BA7" s="259"/>
      <c r="BB7" s="265" t="s">
        <v>328</v>
      </c>
      <c r="BC7" s="265" t="s">
        <v>320</v>
      </c>
    </row>
    <row r="8" spans="1:55" ht="43.5" customHeight="1">
      <c r="A8" s="268"/>
      <c r="B8" s="224"/>
      <c r="C8" s="224"/>
      <c r="D8" s="224"/>
      <c r="E8" s="224"/>
      <c r="F8" s="224"/>
      <c r="G8" s="224"/>
      <c r="H8" s="224"/>
      <c r="I8" s="263" t="s">
        <v>18</v>
      </c>
      <c r="J8" s="263"/>
      <c r="K8" s="264"/>
      <c r="L8" s="262" t="s">
        <v>19</v>
      </c>
      <c r="M8" s="263"/>
      <c r="N8" s="264"/>
      <c r="O8" s="262" t="s">
        <v>23</v>
      </c>
      <c r="P8" s="263"/>
      <c r="Q8" s="264"/>
      <c r="R8" s="262" t="s">
        <v>24</v>
      </c>
      <c r="S8" s="263"/>
      <c r="T8" s="264"/>
      <c r="U8" s="262" t="s">
        <v>25</v>
      </c>
      <c r="V8" s="263"/>
      <c r="W8" s="264"/>
      <c r="X8" s="262" t="s">
        <v>26</v>
      </c>
      <c r="Y8" s="263"/>
      <c r="Z8" s="264"/>
      <c r="AA8" s="262" t="s">
        <v>27</v>
      </c>
      <c r="AB8" s="263"/>
      <c r="AC8" s="264"/>
      <c r="AD8" s="262" t="s">
        <v>28</v>
      </c>
      <c r="AE8" s="263"/>
      <c r="AF8" s="264"/>
      <c r="AG8" s="262" t="s">
        <v>29</v>
      </c>
      <c r="AH8" s="263"/>
      <c r="AI8" s="264"/>
      <c r="AJ8" s="262" t="s">
        <v>30</v>
      </c>
      <c r="AK8" s="263"/>
      <c r="AL8" s="264"/>
      <c r="AM8" s="262" t="s">
        <v>31</v>
      </c>
      <c r="AN8" s="263"/>
      <c r="AO8" s="264"/>
      <c r="AP8" s="262" t="s">
        <v>32</v>
      </c>
      <c r="AQ8" s="263"/>
      <c r="AR8" s="264"/>
      <c r="AS8" s="262" t="s">
        <v>33</v>
      </c>
      <c r="AT8" s="263"/>
      <c r="AU8" s="264"/>
      <c r="AV8" s="262" t="s">
        <v>34</v>
      </c>
      <c r="AW8" s="263"/>
      <c r="AX8" s="264"/>
      <c r="AY8" s="224" t="s">
        <v>35</v>
      </c>
      <c r="AZ8" s="224"/>
      <c r="BA8" s="224"/>
      <c r="BB8" s="265"/>
      <c r="BC8" s="265"/>
    </row>
    <row r="9" spans="1:55" ht="81.75" customHeight="1">
      <c r="A9" s="269"/>
      <c r="B9" s="224"/>
      <c r="C9" s="224"/>
      <c r="D9" s="224"/>
      <c r="E9" s="224"/>
      <c r="F9" s="128" t="s">
        <v>259</v>
      </c>
      <c r="G9" s="128" t="s">
        <v>22</v>
      </c>
      <c r="H9" s="128" t="s">
        <v>327</v>
      </c>
      <c r="I9" s="128" t="s">
        <v>259</v>
      </c>
      <c r="J9" s="128" t="s">
        <v>22</v>
      </c>
      <c r="K9" s="128" t="s">
        <v>327</v>
      </c>
      <c r="L9" s="128" t="s">
        <v>259</v>
      </c>
      <c r="M9" s="128" t="s">
        <v>22</v>
      </c>
      <c r="N9" s="128" t="s">
        <v>327</v>
      </c>
      <c r="O9" s="128" t="s">
        <v>259</v>
      </c>
      <c r="P9" s="128" t="s">
        <v>22</v>
      </c>
      <c r="Q9" s="128" t="s">
        <v>327</v>
      </c>
      <c r="R9" s="128" t="s">
        <v>259</v>
      </c>
      <c r="S9" s="128" t="s">
        <v>22</v>
      </c>
      <c r="T9" s="128" t="s">
        <v>327</v>
      </c>
      <c r="U9" s="128" t="s">
        <v>259</v>
      </c>
      <c r="V9" s="128" t="s">
        <v>22</v>
      </c>
      <c r="W9" s="128" t="s">
        <v>327</v>
      </c>
      <c r="X9" s="128" t="s">
        <v>259</v>
      </c>
      <c r="Y9" s="128" t="s">
        <v>22</v>
      </c>
      <c r="Z9" s="128" t="s">
        <v>327</v>
      </c>
      <c r="AA9" s="128" t="s">
        <v>259</v>
      </c>
      <c r="AB9" s="128" t="s">
        <v>22</v>
      </c>
      <c r="AC9" s="128" t="s">
        <v>327</v>
      </c>
      <c r="AD9" s="128" t="s">
        <v>259</v>
      </c>
      <c r="AE9" s="128" t="s">
        <v>22</v>
      </c>
      <c r="AF9" s="128" t="s">
        <v>327</v>
      </c>
      <c r="AG9" s="128" t="s">
        <v>259</v>
      </c>
      <c r="AH9" s="128" t="s">
        <v>22</v>
      </c>
      <c r="AI9" s="128" t="s">
        <v>327</v>
      </c>
      <c r="AJ9" s="128" t="s">
        <v>259</v>
      </c>
      <c r="AK9" s="128" t="s">
        <v>22</v>
      </c>
      <c r="AL9" s="128" t="s">
        <v>327</v>
      </c>
      <c r="AM9" s="128" t="s">
        <v>259</v>
      </c>
      <c r="AN9" s="128" t="s">
        <v>22</v>
      </c>
      <c r="AO9" s="128" t="s">
        <v>327</v>
      </c>
      <c r="AP9" s="128" t="s">
        <v>259</v>
      </c>
      <c r="AQ9" s="128" t="s">
        <v>22</v>
      </c>
      <c r="AR9" s="128" t="s">
        <v>327</v>
      </c>
      <c r="AS9" s="128" t="s">
        <v>259</v>
      </c>
      <c r="AT9" s="128" t="s">
        <v>22</v>
      </c>
      <c r="AU9" s="128" t="s">
        <v>327</v>
      </c>
      <c r="AV9" s="128" t="s">
        <v>259</v>
      </c>
      <c r="AW9" s="128" t="s">
        <v>22</v>
      </c>
      <c r="AX9" s="128" t="s">
        <v>327</v>
      </c>
      <c r="AY9" s="128" t="s">
        <v>259</v>
      </c>
      <c r="AZ9" s="128" t="s">
        <v>22</v>
      </c>
      <c r="BA9" s="128" t="s">
        <v>327</v>
      </c>
      <c r="BB9" s="265"/>
      <c r="BC9" s="265"/>
    </row>
    <row r="10" spans="1:55">
      <c r="A10" s="224" t="s">
        <v>266</v>
      </c>
      <c r="B10" s="225" t="s">
        <v>269</v>
      </c>
      <c r="C10" s="226" t="s">
        <v>277</v>
      </c>
      <c r="D10" s="226" t="s">
        <v>280</v>
      </c>
      <c r="E10" s="40" t="s">
        <v>42</v>
      </c>
      <c r="F10" s="149">
        <f>SUM(F11:F13)</f>
        <v>14920.300000000001</v>
      </c>
      <c r="G10" s="149">
        <f>SUM(G11:G13)</f>
        <v>6291.2999999999993</v>
      </c>
      <c r="H10" s="150">
        <f>G10/F10*100</f>
        <v>42.166042237756606</v>
      </c>
      <c r="I10" s="150">
        <f>SUM(I11:I13)</f>
        <v>837.9</v>
      </c>
      <c r="J10" s="150">
        <f>SUM(J11:J13)</f>
        <v>837.9</v>
      </c>
      <c r="K10" s="150">
        <f>J10/I10*100</f>
        <v>100</v>
      </c>
      <c r="L10" s="150">
        <f>SUM(L11:L13)</f>
        <v>1302.2</v>
      </c>
      <c r="M10" s="150">
        <f>SUM(M11:M13)</f>
        <v>971.9</v>
      </c>
      <c r="N10" s="150">
        <f>M10/L10*100</f>
        <v>74.635232683151585</v>
      </c>
      <c r="O10" s="150">
        <f>SUM(O11:O13)</f>
        <v>1503.7</v>
      </c>
      <c r="P10" s="150">
        <f>SUM(P11:P13)</f>
        <v>1834</v>
      </c>
      <c r="Q10" s="150">
        <f>P10/O10*100</f>
        <v>121.96581764979717</v>
      </c>
      <c r="R10" s="150">
        <f>SUM(R11:R13)</f>
        <v>3643.8</v>
      </c>
      <c r="S10" s="150">
        <f>SUM(S11:S13)</f>
        <v>3643.8</v>
      </c>
      <c r="T10" s="150">
        <f>S10/R10*100</f>
        <v>100</v>
      </c>
      <c r="U10" s="150">
        <f>SUM(U11:U13)</f>
        <v>1172.5999999999999</v>
      </c>
      <c r="V10" s="150">
        <f>SUM(V11:V13)</f>
        <v>766.9</v>
      </c>
      <c r="W10" s="150">
        <f>V10/U10*100</f>
        <v>65.401671499232478</v>
      </c>
      <c r="X10" s="150">
        <f>SUM(X11:X13)</f>
        <v>1474.9</v>
      </c>
      <c r="Y10" s="150">
        <f>SUM(Y11:Y13)</f>
        <v>1880.6</v>
      </c>
      <c r="Z10" s="150">
        <f>Y10/X10*100</f>
        <v>127.50694962370328</v>
      </c>
      <c r="AA10" s="150">
        <f>SUM(AA11:AA13)</f>
        <v>2200.4</v>
      </c>
      <c r="AB10" s="150">
        <f>SUM(AB11:AB13)</f>
        <v>0</v>
      </c>
      <c r="AC10" s="150">
        <f>AB10/AA10*100</f>
        <v>0</v>
      </c>
      <c r="AD10" s="150">
        <f>SUM(AD11:AD13)</f>
        <v>8491.6999999999989</v>
      </c>
      <c r="AE10" s="150">
        <f>SUM(S10+V10+Y10+AB10)</f>
        <v>6291.2999999999993</v>
      </c>
      <c r="AF10" s="150">
        <f>AE10/AD10*100</f>
        <v>74.087638517611325</v>
      </c>
      <c r="AG10" s="150">
        <f>SUM(AG11:AG13)</f>
        <v>596.5</v>
      </c>
      <c r="AH10" s="150">
        <f>SUM(AH11:AH13)</f>
        <v>0</v>
      </c>
      <c r="AI10" s="150">
        <f>AH10/AG10*100</f>
        <v>0</v>
      </c>
      <c r="AJ10" s="149">
        <f>SUM(AJ11:AJ13)</f>
        <v>670.4</v>
      </c>
      <c r="AK10" s="151">
        <f>SUM(AK11:AK13)</f>
        <v>0</v>
      </c>
      <c r="AL10" s="151">
        <f>AK10/AJ10*100</f>
        <v>0</v>
      </c>
      <c r="AM10" s="149">
        <f>SUM(AM11:AM13)</f>
        <v>1165.7</v>
      </c>
      <c r="AN10" s="151">
        <f>SUM(AN11:AN13)</f>
        <v>0</v>
      </c>
      <c r="AO10" s="151">
        <f>AN10/AM10*100</f>
        <v>0</v>
      </c>
      <c r="AP10" s="150">
        <f>SUM(AP11:AP13)</f>
        <v>10924.3</v>
      </c>
      <c r="AQ10" s="150">
        <f>SUM(AQ11:AQ13)</f>
        <v>6291.2999999999993</v>
      </c>
      <c r="AR10" s="150">
        <f>AQ10/AP10*100</f>
        <v>57.5899599974369</v>
      </c>
      <c r="AS10" s="151">
        <f>SUM(AS11:AS13)</f>
        <v>1228.7</v>
      </c>
      <c r="AT10" s="151">
        <f>SUM(AT11:AT13)</f>
        <v>0</v>
      </c>
      <c r="AU10" s="151">
        <f>AT10/AS10*100</f>
        <v>0</v>
      </c>
      <c r="AV10" s="151">
        <f>SUM(AV11:AV13)</f>
        <v>1400.1</v>
      </c>
      <c r="AW10" s="151">
        <f>SUM(AW11:AW13)</f>
        <v>0</v>
      </c>
      <c r="AX10" s="151">
        <f>SUM(AX11:AX13)</f>
        <v>0</v>
      </c>
      <c r="AY10" s="151">
        <f>SUM(AY11:AY13)</f>
        <v>1367.2</v>
      </c>
      <c r="AZ10" s="151">
        <f>SUM(AZ11:AZ13)</f>
        <v>0</v>
      </c>
      <c r="BA10" s="151">
        <f>AZ10/AY10*100</f>
        <v>0</v>
      </c>
      <c r="BB10" s="232"/>
      <c r="BC10" s="232"/>
    </row>
    <row r="11" spans="1:55" ht="25.5">
      <c r="A11" s="224"/>
      <c r="B11" s="225"/>
      <c r="C11" s="227"/>
      <c r="D11" s="227"/>
      <c r="E11" s="142" t="s">
        <v>325</v>
      </c>
      <c r="F11" s="150">
        <f>AP11+AS11+AV11+AY11</f>
        <v>0</v>
      </c>
      <c r="G11" s="150">
        <f>J11+M11+P11+V11+Y11+AB11+AH11+AK11+AN11+AT11+AW11+AZ11</f>
        <v>0</v>
      </c>
      <c r="H11" s="150">
        <v>0</v>
      </c>
      <c r="I11" s="150">
        <v>0</v>
      </c>
      <c r="J11" s="150">
        <v>0</v>
      </c>
      <c r="K11" s="150">
        <v>0</v>
      </c>
      <c r="L11" s="150">
        <v>0</v>
      </c>
      <c r="M11" s="150">
        <v>0</v>
      </c>
      <c r="N11" s="150">
        <v>0</v>
      </c>
      <c r="O11" s="150">
        <v>0</v>
      </c>
      <c r="P11" s="150">
        <v>0</v>
      </c>
      <c r="Q11" s="150">
        <v>0</v>
      </c>
      <c r="R11" s="150">
        <f>I11+L11+O11</f>
        <v>0</v>
      </c>
      <c r="S11" s="150">
        <f>J11+M11+P11</f>
        <v>0</v>
      </c>
      <c r="T11" s="150">
        <v>0</v>
      </c>
      <c r="U11" s="150">
        <v>0</v>
      </c>
      <c r="V11" s="150">
        <v>0</v>
      </c>
      <c r="W11" s="150">
        <v>0</v>
      </c>
      <c r="X11" s="153">
        <v>0</v>
      </c>
      <c r="Y11" s="153">
        <v>0</v>
      </c>
      <c r="Z11" s="150">
        <v>0</v>
      </c>
      <c r="AA11" s="153">
        <v>0</v>
      </c>
      <c r="AB11" s="153">
        <v>0</v>
      </c>
      <c r="AC11" s="150">
        <v>0</v>
      </c>
      <c r="AD11" s="153">
        <f>I11+L11+O11+U11+X11+AA11</f>
        <v>0</v>
      </c>
      <c r="AE11" s="153">
        <f>J11+M11+P11+V11+Y11+AB11</f>
        <v>0</v>
      </c>
      <c r="AF11" s="150">
        <v>0</v>
      </c>
      <c r="AG11" s="153">
        <v>0</v>
      </c>
      <c r="AH11" s="153">
        <v>0</v>
      </c>
      <c r="AI11" s="150">
        <v>0</v>
      </c>
      <c r="AJ11" s="153">
        <v>0</v>
      </c>
      <c r="AK11" s="153">
        <v>0</v>
      </c>
      <c r="AL11" s="151">
        <v>0</v>
      </c>
      <c r="AM11" s="153">
        <v>0</v>
      </c>
      <c r="AN11" s="151">
        <v>0</v>
      </c>
      <c r="AO11" s="151">
        <v>0</v>
      </c>
      <c r="AP11" s="150">
        <f>I11+L11+O11+U11+X11+AA11+AG11+AJ11+AM11</f>
        <v>0</v>
      </c>
      <c r="AQ11" s="150">
        <f>AE11+AH11+AK11+AN11</f>
        <v>0</v>
      </c>
      <c r="AR11" s="150">
        <v>0</v>
      </c>
      <c r="AS11" s="150">
        <v>0</v>
      </c>
      <c r="AT11" s="150">
        <v>0</v>
      </c>
      <c r="AU11" s="151">
        <v>0</v>
      </c>
      <c r="AV11" s="153">
        <v>0</v>
      </c>
      <c r="AW11" s="153">
        <v>0</v>
      </c>
      <c r="AX11" s="153">
        <v>0</v>
      </c>
      <c r="AY11" s="150">
        <v>0</v>
      </c>
      <c r="AZ11" s="150">
        <v>0</v>
      </c>
      <c r="BA11" s="151">
        <v>0</v>
      </c>
      <c r="BB11" s="230"/>
      <c r="BC11" s="230"/>
    </row>
    <row r="12" spans="1:55" ht="51">
      <c r="A12" s="224"/>
      <c r="B12" s="225"/>
      <c r="C12" s="227"/>
      <c r="D12" s="227"/>
      <c r="E12" s="142" t="s">
        <v>324</v>
      </c>
      <c r="F12" s="149">
        <f>AP12+AS12+AV12+AY12</f>
        <v>14920.300000000001</v>
      </c>
      <c r="G12" s="149">
        <f>AQ12+AT12+AW12+AZ12</f>
        <v>6291.2999999999993</v>
      </c>
      <c r="H12" s="150">
        <f>G12/F12*100</f>
        <v>42.166042237756606</v>
      </c>
      <c r="I12" s="150">
        <v>837.9</v>
      </c>
      <c r="J12" s="150">
        <v>837.9</v>
      </c>
      <c r="K12" s="150">
        <f>J12/I12*100</f>
        <v>100</v>
      </c>
      <c r="L12" s="150">
        <v>1302.2</v>
      </c>
      <c r="M12" s="150">
        <v>971.9</v>
      </c>
      <c r="N12" s="150">
        <f>M12/L12*100</f>
        <v>74.635232683151585</v>
      </c>
      <c r="O12" s="150">
        <v>1503.7</v>
      </c>
      <c r="P12" s="150">
        <v>1834</v>
      </c>
      <c r="Q12" s="150">
        <f>P12/O12*100</f>
        <v>121.96581764979717</v>
      </c>
      <c r="R12" s="150">
        <f>I12+L12+O12</f>
        <v>3643.8</v>
      </c>
      <c r="S12" s="150">
        <f>J12+M12+P12</f>
        <v>3643.8</v>
      </c>
      <c r="T12" s="150">
        <f>S12/R12*100</f>
        <v>100</v>
      </c>
      <c r="U12" s="150">
        <v>1172.5999999999999</v>
      </c>
      <c r="V12" s="150">
        <v>766.9</v>
      </c>
      <c r="W12" s="150">
        <f>V12/U12*100</f>
        <v>65.401671499232478</v>
      </c>
      <c r="X12" s="153">
        <v>1474.9</v>
      </c>
      <c r="Y12" s="153">
        <v>1880.6</v>
      </c>
      <c r="Z12" s="150">
        <f>Y12/X12*100</f>
        <v>127.50694962370328</v>
      </c>
      <c r="AA12" s="150">
        <v>2200.4</v>
      </c>
      <c r="AB12" s="153">
        <v>0</v>
      </c>
      <c r="AC12" s="150">
        <f>AB12/AA12*100</f>
        <v>0</v>
      </c>
      <c r="AD12" s="150">
        <f>R12+U12+X12+AA12</f>
        <v>8491.6999999999989</v>
      </c>
      <c r="AE12" s="150">
        <f>SUM(S12+V12+Y12+AB12)</f>
        <v>6291.2999999999993</v>
      </c>
      <c r="AF12" s="150">
        <f>AE12/AD12*100</f>
        <v>74.087638517611325</v>
      </c>
      <c r="AG12" s="150">
        <v>596.5</v>
      </c>
      <c r="AH12" s="153">
        <v>0</v>
      </c>
      <c r="AI12" s="150">
        <f>AH12/AG12*100</f>
        <v>0</v>
      </c>
      <c r="AJ12" s="153">
        <v>670.4</v>
      </c>
      <c r="AK12" s="151">
        <v>0</v>
      </c>
      <c r="AL12" s="151">
        <f>AK12/AJ12*100</f>
        <v>0</v>
      </c>
      <c r="AM12" s="149">
        <v>1165.7</v>
      </c>
      <c r="AN12" s="151">
        <v>0</v>
      </c>
      <c r="AO12" s="151">
        <f>AN12/AM12*100</f>
        <v>0</v>
      </c>
      <c r="AP12" s="150">
        <f>AD12+AG12+AJ12+AM12</f>
        <v>10924.3</v>
      </c>
      <c r="AQ12" s="150">
        <f>AE12+AH12+AK12+AN12</f>
        <v>6291.2999999999993</v>
      </c>
      <c r="AR12" s="150">
        <f>AQ12/AP12*100</f>
        <v>57.5899599974369</v>
      </c>
      <c r="AS12" s="149">
        <v>1228.7</v>
      </c>
      <c r="AT12" s="151">
        <v>0</v>
      </c>
      <c r="AU12" s="151">
        <f>AT12/AS12*100</f>
        <v>0</v>
      </c>
      <c r="AV12" s="151">
        <v>1400.1</v>
      </c>
      <c r="AW12" s="151">
        <v>0</v>
      </c>
      <c r="AX12" s="151">
        <v>0</v>
      </c>
      <c r="AY12" s="151">
        <v>1367.2</v>
      </c>
      <c r="AZ12" s="151">
        <v>0</v>
      </c>
      <c r="BA12" s="151">
        <f>AZ12/AY12*100</f>
        <v>0</v>
      </c>
      <c r="BB12" s="230"/>
      <c r="BC12" s="230"/>
    </row>
    <row r="13" spans="1:55" ht="1.5" customHeight="1">
      <c r="A13" s="224"/>
      <c r="B13" s="225"/>
      <c r="C13" s="228"/>
      <c r="D13" s="228"/>
      <c r="E13" s="154" t="s">
        <v>43</v>
      </c>
      <c r="F13" s="150">
        <f>AP13+AS13+AV13+AY13</f>
        <v>0</v>
      </c>
      <c r="G13" s="150">
        <f>AQ13+AT13+AW13+AZ13</f>
        <v>0</v>
      </c>
      <c r="H13" s="150">
        <v>0</v>
      </c>
      <c r="I13" s="150">
        <v>0</v>
      </c>
      <c r="J13" s="150">
        <v>0</v>
      </c>
      <c r="K13" s="150">
        <v>0</v>
      </c>
      <c r="L13" s="150">
        <v>0</v>
      </c>
      <c r="M13" s="150">
        <v>0</v>
      </c>
      <c r="N13" s="150">
        <v>0</v>
      </c>
      <c r="O13" s="150">
        <v>0</v>
      </c>
      <c r="P13" s="150">
        <v>0</v>
      </c>
      <c r="Q13" s="150">
        <v>0</v>
      </c>
      <c r="R13" s="150">
        <v>0</v>
      </c>
      <c r="S13" s="150">
        <v>0</v>
      </c>
      <c r="T13" s="150">
        <v>0</v>
      </c>
      <c r="U13" s="150">
        <v>0</v>
      </c>
      <c r="V13" s="150">
        <v>0</v>
      </c>
      <c r="W13" s="150">
        <v>0</v>
      </c>
      <c r="X13" s="153">
        <v>0</v>
      </c>
      <c r="Y13" s="153">
        <v>0</v>
      </c>
      <c r="Z13" s="150">
        <v>0</v>
      </c>
      <c r="AA13" s="153">
        <v>0</v>
      </c>
      <c r="AB13" s="153">
        <v>0</v>
      </c>
      <c r="AC13" s="150">
        <v>0</v>
      </c>
      <c r="AD13" s="153">
        <v>0</v>
      </c>
      <c r="AE13" s="153">
        <v>0</v>
      </c>
      <c r="AF13" s="150">
        <v>0</v>
      </c>
      <c r="AG13" s="153">
        <v>0</v>
      </c>
      <c r="AH13" s="153">
        <v>0</v>
      </c>
      <c r="AI13" s="150">
        <v>0</v>
      </c>
      <c r="AJ13" s="153">
        <v>0</v>
      </c>
      <c r="AK13" s="153">
        <v>0</v>
      </c>
      <c r="AL13" s="151">
        <v>0</v>
      </c>
      <c r="AM13" s="153">
        <v>0</v>
      </c>
      <c r="AN13" s="151">
        <v>0</v>
      </c>
      <c r="AO13" s="151">
        <v>0</v>
      </c>
      <c r="AP13" s="150">
        <v>0</v>
      </c>
      <c r="AQ13" s="150">
        <v>0</v>
      </c>
      <c r="AR13" s="150">
        <v>0</v>
      </c>
      <c r="AS13" s="150">
        <v>0</v>
      </c>
      <c r="AT13" s="150">
        <v>0</v>
      </c>
      <c r="AU13" s="151">
        <v>0</v>
      </c>
      <c r="AV13" s="153">
        <v>0</v>
      </c>
      <c r="AW13" s="153">
        <v>0</v>
      </c>
      <c r="AX13" s="153">
        <v>0</v>
      </c>
      <c r="AY13" s="78">
        <v>0</v>
      </c>
      <c r="AZ13" s="78">
        <v>0</v>
      </c>
      <c r="BA13" s="151">
        <v>0</v>
      </c>
      <c r="BB13" s="231"/>
      <c r="BC13" s="231"/>
    </row>
    <row r="14" spans="1:55" s="126" customFormat="1" ht="20.25" customHeight="1">
      <c r="A14" s="248" t="s">
        <v>260</v>
      </c>
      <c r="B14" s="249"/>
      <c r="C14" s="249"/>
      <c r="D14" s="249"/>
      <c r="E14" s="155" t="s">
        <v>42</v>
      </c>
      <c r="F14" s="156">
        <f>AP14+AS14+AV14+AY14</f>
        <v>14920.300000000001</v>
      </c>
      <c r="G14" s="156">
        <f>AZ14+AW14+AT14+AQ14</f>
        <v>6291.2999999999993</v>
      </c>
      <c r="H14" s="157">
        <f>G14/F14*100</f>
        <v>42.166042237756606</v>
      </c>
      <c r="I14" s="157">
        <f>SUM(I15:I17)</f>
        <v>837.9</v>
      </c>
      <c r="J14" s="157">
        <f>SUM(J15:J17)</f>
        <v>837.9</v>
      </c>
      <c r="K14" s="157">
        <f>J14/I14*100</f>
        <v>100</v>
      </c>
      <c r="L14" s="157">
        <f>L15+L16+L17</f>
        <v>1302.2</v>
      </c>
      <c r="M14" s="157">
        <f>M15+M16+M17</f>
        <v>971.9</v>
      </c>
      <c r="N14" s="157">
        <f>M14/L14*100</f>
        <v>74.635232683151585</v>
      </c>
      <c r="O14" s="157">
        <f>SUM(O15:O17)</f>
        <v>1503.7</v>
      </c>
      <c r="P14" s="157">
        <v>1834</v>
      </c>
      <c r="Q14" s="157">
        <f>P14/O14*100</f>
        <v>121.96581764979717</v>
      </c>
      <c r="R14" s="157">
        <f>SUM(I14+L14+O14)</f>
        <v>3643.8</v>
      </c>
      <c r="S14" s="157">
        <f>SUM(J14+M14+P14)</f>
        <v>3643.8</v>
      </c>
      <c r="T14" s="157">
        <f>S14/R14*100</f>
        <v>100</v>
      </c>
      <c r="U14" s="157">
        <f>SUM(U15:U17)</f>
        <v>1172.5999999999999</v>
      </c>
      <c r="V14" s="157">
        <f>SUM(V15:V17)</f>
        <v>766.9</v>
      </c>
      <c r="W14" s="157">
        <f>V14/U14*100</f>
        <v>65.401671499232478</v>
      </c>
      <c r="X14" s="157">
        <f>SUM(X15:X17)</f>
        <v>1474.9</v>
      </c>
      <c r="Y14" s="157">
        <f>SUM(Y15:Y17)</f>
        <v>1880.6</v>
      </c>
      <c r="Z14" s="157">
        <f>Y14/X14*100</f>
        <v>127.50694962370328</v>
      </c>
      <c r="AA14" s="157">
        <f>SUM(AA15:AA17)</f>
        <v>2200.4</v>
      </c>
      <c r="AB14" s="157">
        <f>SUM(AB15:AB17)</f>
        <v>0</v>
      </c>
      <c r="AC14" s="157">
        <f>AB14/AA14*100</f>
        <v>0</v>
      </c>
      <c r="AD14" s="157">
        <f>I14+L14+O14+U14+X14+AA14</f>
        <v>8491.6999999999989</v>
      </c>
      <c r="AE14" s="157">
        <f>J14+M14+P14+V14+Y14+AB14</f>
        <v>6291.2999999999993</v>
      </c>
      <c r="AF14" s="157">
        <f>AE14/AD14*100</f>
        <v>74.087638517611325</v>
      </c>
      <c r="AG14" s="157">
        <f>SUM(AG15:AG17)</f>
        <v>596.5</v>
      </c>
      <c r="AH14" s="157">
        <f>SUM(AH15:AH17)</f>
        <v>0</v>
      </c>
      <c r="AI14" s="157">
        <f>AH14/AG14*100</f>
        <v>0</v>
      </c>
      <c r="AJ14" s="156">
        <f>SUM(AJ15:AJ17)</f>
        <v>670.4</v>
      </c>
      <c r="AK14" s="158">
        <f>SUM(AK15:AK17)</f>
        <v>0</v>
      </c>
      <c r="AL14" s="158">
        <f>AK14/AJ14*100</f>
        <v>0</v>
      </c>
      <c r="AM14" s="156">
        <f>SUM(AM15:AM17)</f>
        <v>1165.7</v>
      </c>
      <c r="AN14" s="158">
        <f>SUM(AN15:AN17)</f>
        <v>0</v>
      </c>
      <c r="AO14" s="158">
        <f>AN14/AM14*100</f>
        <v>0</v>
      </c>
      <c r="AP14" s="157">
        <f>SUM(AD14+AG14+AJ14+AM14)</f>
        <v>10924.3</v>
      </c>
      <c r="AQ14" s="157">
        <f>SUM(AQ15:AQ17)</f>
        <v>6291.2999999999993</v>
      </c>
      <c r="AR14" s="157">
        <f>AQ14/AP14*100</f>
        <v>57.5899599974369</v>
      </c>
      <c r="AS14" s="158">
        <f t="shared" ref="AS14:AZ14" si="0">SUM(AS15:AS17)</f>
        <v>1228.7</v>
      </c>
      <c r="AT14" s="158">
        <f t="shared" si="0"/>
        <v>0</v>
      </c>
      <c r="AU14" s="158">
        <f>AT14/AS14*100</f>
        <v>0</v>
      </c>
      <c r="AV14" s="158">
        <f>SUM(AV15:AV17)</f>
        <v>1400.1</v>
      </c>
      <c r="AW14" s="158">
        <f t="shared" si="0"/>
        <v>0</v>
      </c>
      <c r="AX14" s="158">
        <f t="shared" si="0"/>
        <v>0</v>
      </c>
      <c r="AY14" s="158">
        <f t="shared" si="0"/>
        <v>1367.2</v>
      </c>
      <c r="AZ14" s="158">
        <f t="shared" si="0"/>
        <v>0</v>
      </c>
      <c r="BA14" s="158">
        <f>AZ14/AY14*100</f>
        <v>0</v>
      </c>
      <c r="BB14" s="125"/>
      <c r="BC14" s="125"/>
    </row>
    <row r="15" spans="1:55" s="126" customFormat="1" ht="39.75" customHeight="1">
      <c r="A15" s="250"/>
      <c r="B15" s="251"/>
      <c r="C15" s="251"/>
      <c r="D15" s="251"/>
      <c r="E15" s="159" t="s">
        <v>325</v>
      </c>
      <c r="F15" s="157">
        <f>I15+L15+O15+U15+X15+AA15+AG15+AJ15+AM15+AS15+AV15+AY15</f>
        <v>0</v>
      </c>
      <c r="G15" s="157">
        <f>J15+M15+P15+V15+Y15+AB15+AH15+AK15+AN15+AT15+AW15+AZ15</f>
        <v>0</v>
      </c>
      <c r="H15" s="157">
        <v>0</v>
      </c>
      <c r="I15" s="157">
        <v>0</v>
      </c>
      <c r="J15" s="157">
        <v>0</v>
      </c>
      <c r="K15" s="157">
        <v>0</v>
      </c>
      <c r="L15" s="157">
        <v>0</v>
      </c>
      <c r="M15" s="157">
        <v>0</v>
      </c>
      <c r="N15" s="157">
        <v>0</v>
      </c>
      <c r="O15" s="157">
        <v>0</v>
      </c>
      <c r="P15" s="157">
        <v>0</v>
      </c>
      <c r="Q15" s="157">
        <v>0</v>
      </c>
      <c r="R15" s="157">
        <f>I15+L15+O15</f>
        <v>0</v>
      </c>
      <c r="S15" s="157">
        <f>J15+M15+P15</f>
        <v>0</v>
      </c>
      <c r="T15" s="157">
        <v>0</v>
      </c>
      <c r="U15" s="157">
        <v>0</v>
      </c>
      <c r="V15" s="157">
        <v>0</v>
      </c>
      <c r="W15" s="157">
        <v>0</v>
      </c>
      <c r="X15" s="157">
        <v>0</v>
      </c>
      <c r="Y15" s="157">
        <v>0</v>
      </c>
      <c r="Z15" s="157">
        <v>0</v>
      </c>
      <c r="AA15" s="157">
        <v>0</v>
      </c>
      <c r="AB15" s="157">
        <v>0</v>
      </c>
      <c r="AC15" s="157">
        <v>0</v>
      </c>
      <c r="AD15" s="160">
        <f>I15+L15+O15+U15+X15+AA15</f>
        <v>0</v>
      </c>
      <c r="AE15" s="160">
        <f>J15+M15+P15+V15+Y15+AB15</f>
        <v>0</v>
      </c>
      <c r="AF15" s="157">
        <v>0</v>
      </c>
      <c r="AG15" s="157">
        <v>0</v>
      </c>
      <c r="AH15" s="157">
        <v>0</v>
      </c>
      <c r="AI15" s="157">
        <v>0</v>
      </c>
      <c r="AJ15" s="157">
        <v>0</v>
      </c>
      <c r="AK15" s="157">
        <v>0</v>
      </c>
      <c r="AL15" s="158">
        <v>0</v>
      </c>
      <c r="AM15" s="157">
        <v>0</v>
      </c>
      <c r="AN15" s="158">
        <v>0</v>
      </c>
      <c r="AO15" s="158">
        <v>0</v>
      </c>
      <c r="AP15" s="157">
        <f>I15+L15+O15+U15+X15+AA15+AG15+AJ15+AM15</f>
        <v>0</v>
      </c>
      <c r="AQ15" s="157">
        <f>J15+M15+P15+V15+Y15+AB15+AH15+AK15+AN15</f>
        <v>0</v>
      </c>
      <c r="AR15" s="157">
        <v>0</v>
      </c>
      <c r="AS15" s="157">
        <v>0</v>
      </c>
      <c r="AT15" s="157">
        <v>0</v>
      </c>
      <c r="AU15" s="158">
        <v>0</v>
      </c>
      <c r="AV15" s="157">
        <v>0</v>
      </c>
      <c r="AW15" s="157">
        <v>0</v>
      </c>
      <c r="AX15" s="157">
        <v>0</v>
      </c>
      <c r="AY15" s="157">
        <v>0</v>
      </c>
      <c r="AZ15" s="157">
        <v>0</v>
      </c>
      <c r="BA15" s="158">
        <v>0</v>
      </c>
      <c r="BB15" s="254"/>
      <c r="BC15" s="254"/>
    </row>
    <row r="16" spans="1:55" s="126" customFormat="1" ht="53.25" customHeight="1">
      <c r="A16" s="250"/>
      <c r="B16" s="251"/>
      <c r="C16" s="251"/>
      <c r="D16" s="251"/>
      <c r="E16" s="159" t="s">
        <v>324</v>
      </c>
      <c r="F16" s="156">
        <f>AP16+AS16+AV16+AY16</f>
        <v>14920.300000000001</v>
      </c>
      <c r="G16" s="156">
        <f>AQ16+AT16+AW16+AZ16</f>
        <v>6291.2999999999993</v>
      </c>
      <c r="H16" s="157">
        <f>G16/F16*100</f>
        <v>42.166042237756606</v>
      </c>
      <c r="I16" s="157">
        <f>I12</f>
        <v>837.9</v>
      </c>
      <c r="J16" s="157">
        <f>J12</f>
        <v>837.9</v>
      </c>
      <c r="K16" s="157">
        <f>J16/I16*100</f>
        <v>100</v>
      </c>
      <c r="L16" s="157">
        <f>L12</f>
        <v>1302.2</v>
      </c>
      <c r="M16" s="157">
        <f>M12</f>
        <v>971.9</v>
      </c>
      <c r="N16" s="157">
        <f>M16/L16*100</f>
        <v>74.635232683151585</v>
      </c>
      <c r="O16" s="157">
        <f>O12</f>
        <v>1503.7</v>
      </c>
      <c r="P16" s="157">
        <f>P12</f>
        <v>1834</v>
      </c>
      <c r="Q16" s="157">
        <f>P16/O16*100</f>
        <v>121.96581764979717</v>
      </c>
      <c r="R16" s="157">
        <f>SUM(I16+L16+O16)</f>
        <v>3643.8</v>
      </c>
      <c r="S16" s="157">
        <f>J16+M16+P16</f>
        <v>3643.8</v>
      </c>
      <c r="T16" s="157">
        <f>S16/R16*100</f>
        <v>100</v>
      </c>
      <c r="U16" s="157">
        <f>U12</f>
        <v>1172.5999999999999</v>
      </c>
      <c r="V16" s="157">
        <f>V12</f>
        <v>766.9</v>
      </c>
      <c r="W16" s="157">
        <f>V16/U16*100</f>
        <v>65.401671499232478</v>
      </c>
      <c r="X16" s="157">
        <f>X12</f>
        <v>1474.9</v>
      </c>
      <c r="Y16" s="157">
        <f>Y12</f>
        <v>1880.6</v>
      </c>
      <c r="Z16" s="157">
        <f>Y16/X16*100</f>
        <v>127.50694962370328</v>
      </c>
      <c r="AA16" s="157">
        <f>AA12</f>
        <v>2200.4</v>
      </c>
      <c r="AB16" s="157">
        <f>AB12</f>
        <v>0</v>
      </c>
      <c r="AC16" s="157">
        <f>AB16/AA16*100</f>
        <v>0</v>
      </c>
      <c r="AD16" s="157">
        <f>I16+L16+O16+U16+X16+AA16</f>
        <v>8491.6999999999989</v>
      </c>
      <c r="AE16" s="160">
        <f>S16+V16+Y16+AB16</f>
        <v>6291.2999999999993</v>
      </c>
      <c r="AF16" s="157">
        <f>AE16/AD16*100</f>
        <v>74.087638517611325</v>
      </c>
      <c r="AG16" s="157">
        <f>AG12</f>
        <v>596.5</v>
      </c>
      <c r="AH16" s="157">
        <v>0</v>
      </c>
      <c r="AI16" s="157">
        <f>AH16/AG16*100</f>
        <v>0</v>
      </c>
      <c r="AJ16" s="156">
        <f>AJ12</f>
        <v>670.4</v>
      </c>
      <c r="AK16" s="158">
        <f>AK12</f>
        <v>0</v>
      </c>
      <c r="AL16" s="158">
        <f>AK16/AJ16*100</f>
        <v>0</v>
      </c>
      <c r="AM16" s="156">
        <f>AM12</f>
        <v>1165.7</v>
      </c>
      <c r="AN16" s="158">
        <f>AN12</f>
        <v>0</v>
      </c>
      <c r="AO16" s="158">
        <f>AO12</f>
        <v>0</v>
      </c>
      <c r="AP16" s="157">
        <f>AD16+AG16+AJ16+AM16</f>
        <v>10924.3</v>
      </c>
      <c r="AQ16" s="157">
        <f>AE16+AH16+AK16+AN16</f>
        <v>6291.2999999999993</v>
      </c>
      <c r="AR16" s="157">
        <f>AQ16/AP16*100</f>
        <v>57.5899599974369</v>
      </c>
      <c r="AS16" s="158">
        <f>AS12</f>
        <v>1228.7</v>
      </c>
      <c r="AT16" s="158">
        <v>0</v>
      </c>
      <c r="AU16" s="158">
        <f>AT16/AS16*100</f>
        <v>0</v>
      </c>
      <c r="AV16" s="158">
        <f>AV12</f>
        <v>1400.1</v>
      </c>
      <c r="AW16" s="158">
        <f>AW12</f>
        <v>0</v>
      </c>
      <c r="AX16" s="158">
        <v>0</v>
      </c>
      <c r="AY16" s="158">
        <f>AY12</f>
        <v>1367.2</v>
      </c>
      <c r="AZ16" s="158">
        <f>AZ12</f>
        <v>0</v>
      </c>
      <c r="BA16" s="158">
        <f>AZ16/AY16*100</f>
        <v>0</v>
      </c>
      <c r="BB16" s="254"/>
      <c r="BC16" s="254"/>
    </row>
    <row r="17" spans="1:55" s="126" customFormat="1" ht="27" customHeight="1">
      <c r="A17" s="252"/>
      <c r="B17" s="253"/>
      <c r="C17" s="253"/>
      <c r="D17" s="253"/>
      <c r="E17" s="155" t="s">
        <v>43</v>
      </c>
      <c r="F17" s="157">
        <f>AP17+AS17+AV17+AY17</f>
        <v>0</v>
      </c>
      <c r="G17" s="157">
        <f>AQ17+AT17+AW17+AZ17</f>
        <v>0</v>
      </c>
      <c r="H17" s="157">
        <v>0</v>
      </c>
      <c r="I17" s="157">
        <v>0</v>
      </c>
      <c r="J17" s="157">
        <v>0</v>
      </c>
      <c r="K17" s="157">
        <v>0</v>
      </c>
      <c r="L17" s="157">
        <v>0</v>
      </c>
      <c r="M17" s="157">
        <v>0</v>
      </c>
      <c r="N17" s="157">
        <v>0</v>
      </c>
      <c r="O17" s="157">
        <v>0</v>
      </c>
      <c r="P17" s="157">
        <v>0</v>
      </c>
      <c r="Q17" s="157">
        <v>0</v>
      </c>
      <c r="R17" s="157">
        <v>0</v>
      </c>
      <c r="S17" s="157">
        <v>0</v>
      </c>
      <c r="T17" s="157">
        <v>0</v>
      </c>
      <c r="U17" s="157">
        <v>0</v>
      </c>
      <c r="V17" s="157">
        <v>0</v>
      </c>
      <c r="W17" s="157">
        <v>0</v>
      </c>
      <c r="X17" s="160">
        <v>0</v>
      </c>
      <c r="Y17" s="160">
        <v>0</v>
      </c>
      <c r="Z17" s="157">
        <v>0</v>
      </c>
      <c r="AA17" s="160">
        <v>0</v>
      </c>
      <c r="AB17" s="160">
        <v>0</v>
      </c>
      <c r="AC17" s="157">
        <v>0</v>
      </c>
      <c r="AD17" s="160">
        <v>0</v>
      </c>
      <c r="AE17" s="160">
        <v>0</v>
      </c>
      <c r="AF17" s="157">
        <v>0</v>
      </c>
      <c r="AG17" s="160">
        <v>0</v>
      </c>
      <c r="AH17" s="160">
        <v>0</v>
      </c>
      <c r="AI17" s="157">
        <v>0</v>
      </c>
      <c r="AJ17" s="160">
        <v>0</v>
      </c>
      <c r="AK17" s="160">
        <v>0</v>
      </c>
      <c r="AL17" s="158">
        <v>0</v>
      </c>
      <c r="AM17" s="160">
        <v>0</v>
      </c>
      <c r="AN17" s="160">
        <v>0</v>
      </c>
      <c r="AO17" s="158">
        <v>0</v>
      </c>
      <c r="AP17" s="157">
        <v>0</v>
      </c>
      <c r="AQ17" s="157">
        <v>0</v>
      </c>
      <c r="AR17" s="157">
        <v>0</v>
      </c>
      <c r="AS17" s="157">
        <v>0</v>
      </c>
      <c r="AT17" s="157">
        <v>0</v>
      </c>
      <c r="AU17" s="158">
        <v>0</v>
      </c>
      <c r="AV17" s="160">
        <v>0</v>
      </c>
      <c r="AW17" s="160">
        <v>0</v>
      </c>
      <c r="AX17" s="160">
        <v>0</v>
      </c>
      <c r="AY17" s="161">
        <v>0</v>
      </c>
      <c r="AZ17" s="161">
        <v>0</v>
      </c>
      <c r="BA17" s="158">
        <v>0</v>
      </c>
      <c r="BB17" s="254"/>
      <c r="BC17" s="254"/>
    </row>
    <row r="18" spans="1:55" hidden="1">
      <c r="A18" s="36" t="s">
        <v>44</v>
      </c>
      <c r="B18" s="38"/>
      <c r="C18" s="38"/>
      <c r="D18" s="38"/>
      <c r="E18" s="39"/>
      <c r="F18" s="113"/>
      <c r="G18" s="113"/>
      <c r="H18" s="44"/>
      <c r="I18" s="42"/>
      <c r="J18" s="42"/>
      <c r="K18" s="42"/>
      <c r="L18" s="42"/>
      <c r="M18" s="42"/>
      <c r="N18" s="42"/>
      <c r="O18" s="42"/>
      <c r="P18" s="42"/>
      <c r="Q18" s="42"/>
      <c r="R18" s="44"/>
      <c r="S18" s="44"/>
      <c r="T18" s="44"/>
      <c r="U18" s="44"/>
      <c r="V18" s="44"/>
      <c r="W18" s="44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44"/>
      <c r="AT18" s="44"/>
      <c r="AU18" s="44"/>
      <c r="AV18" s="111"/>
      <c r="AW18" s="111"/>
      <c r="AX18" s="111"/>
      <c r="AY18" s="44"/>
      <c r="AZ18" s="131"/>
      <c r="BA18" s="131"/>
    </row>
    <row r="19" spans="1:55" ht="12.75" hidden="1" customHeight="1">
      <c r="A19" s="255" t="s">
        <v>257</v>
      </c>
      <c r="B19" s="256"/>
      <c r="C19" s="256"/>
      <c r="D19" s="256"/>
      <c r="E19" s="30" t="s">
        <v>42</v>
      </c>
      <c r="F19" s="112"/>
      <c r="G19" s="11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114"/>
      <c r="AW19" s="114"/>
      <c r="AX19" s="114"/>
      <c r="AY19" s="114"/>
      <c r="AZ19" s="114"/>
      <c r="BA19" s="114"/>
      <c r="BB19" s="259"/>
      <c r="BC19" s="259"/>
    </row>
    <row r="20" spans="1:55" ht="38.25" hidden="1" customHeight="1">
      <c r="A20" s="257"/>
      <c r="B20" s="258"/>
      <c r="C20" s="258"/>
      <c r="D20" s="258"/>
      <c r="E20" s="30" t="s">
        <v>3</v>
      </c>
      <c r="F20" s="112"/>
      <c r="G20" s="112"/>
      <c r="H20" s="52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37"/>
      <c r="AE20" s="37"/>
      <c r="AF20" s="37"/>
      <c r="AG20" s="43"/>
      <c r="AH20" s="43"/>
      <c r="AI20" s="43"/>
      <c r="AJ20" s="43"/>
      <c r="AK20" s="43"/>
      <c r="AL20" s="43"/>
      <c r="AM20" s="43"/>
      <c r="AN20" s="43"/>
      <c r="AO20" s="43"/>
      <c r="AP20" s="37"/>
      <c r="AQ20" s="37"/>
      <c r="AR20" s="37"/>
      <c r="AS20" s="43"/>
      <c r="AT20" s="43"/>
      <c r="AU20" s="43"/>
      <c r="AV20" s="43"/>
      <c r="AW20" s="43"/>
      <c r="AX20" s="43"/>
      <c r="AY20" s="43"/>
      <c r="AZ20" s="43"/>
      <c r="BA20" s="43"/>
      <c r="BB20" s="259"/>
      <c r="BC20" s="259"/>
    </row>
    <row r="21" spans="1:55" ht="27" hidden="1" customHeight="1">
      <c r="A21" s="257"/>
      <c r="B21" s="258"/>
      <c r="C21" s="258"/>
      <c r="D21" s="258"/>
      <c r="E21" s="30" t="s">
        <v>45</v>
      </c>
      <c r="F21" s="112"/>
      <c r="G21" s="112"/>
      <c r="H21" s="52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37"/>
      <c r="AE21" s="37"/>
      <c r="AF21" s="37"/>
      <c r="AG21" s="43"/>
      <c r="AH21" s="43"/>
      <c r="AI21" s="43"/>
      <c r="AJ21" s="43"/>
      <c r="AK21" s="43"/>
      <c r="AL21" s="43"/>
      <c r="AM21" s="43"/>
      <c r="AN21" s="43"/>
      <c r="AO21" s="43"/>
      <c r="AP21" s="37"/>
      <c r="AQ21" s="37"/>
      <c r="AR21" s="37"/>
      <c r="AS21" s="43"/>
      <c r="AT21" s="43"/>
      <c r="AU21" s="43"/>
      <c r="AV21" s="43"/>
      <c r="AW21" s="43"/>
      <c r="AX21" s="43"/>
      <c r="AY21" s="43"/>
      <c r="AZ21" s="43"/>
      <c r="BA21" s="43"/>
      <c r="BB21" s="259"/>
      <c r="BC21" s="259"/>
    </row>
    <row r="22" spans="1:55" ht="27" hidden="1" customHeight="1">
      <c r="A22" s="255"/>
      <c r="B22" s="256"/>
      <c r="C22" s="256"/>
      <c r="D22" s="256"/>
      <c r="E22" s="30" t="s">
        <v>42</v>
      </c>
      <c r="F22" s="112"/>
      <c r="G22" s="11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114"/>
      <c r="AB22" s="114"/>
      <c r="AC22" s="114"/>
      <c r="AD22" s="114"/>
      <c r="AE22" s="114"/>
      <c r="AF22" s="114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114"/>
      <c r="AW22" s="114"/>
      <c r="AX22" s="114"/>
      <c r="AY22" s="121"/>
      <c r="AZ22" s="132"/>
      <c r="BA22" s="132"/>
      <c r="BB22" s="145"/>
      <c r="BC22" s="145"/>
    </row>
    <row r="23" spans="1:55" ht="37.5" hidden="1" customHeight="1">
      <c r="A23" s="257"/>
      <c r="B23" s="258"/>
      <c r="C23" s="258"/>
      <c r="D23" s="258"/>
      <c r="E23" s="30" t="s">
        <v>3</v>
      </c>
      <c r="F23" s="112"/>
      <c r="G23" s="112"/>
      <c r="H23" s="52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37"/>
      <c r="AE23" s="37"/>
      <c r="AF23" s="37"/>
      <c r="AG23" s="43"/>
      <c r="AH23" s="43"/>
      <c r="AI23" s="43"/>
      <c r="AJ23" s="43"/>
      <c r="AK23" s="43"/>
      <c r="AL23" s="43"/>
      <c r="AM23" s="43"/>
      <c r="AN23" s="43"/>
      <c r="AO23" s="43"/>
      <c r="AP23" s="37"/>
      <c r="AQ23" s="37"/>
      <c r="AR23" s="37"/>
      <c r="AS23" s="43"/>
      <c r="AT23" s="43"/>
      <c r="AU23" s="43"/>
      <c r="AV23" s="115"/>
      <c r="AW23" s="115"/>
      <c r="AX23" s="115"/>
      <c r="AY23" s="122"/>
      <c r="AZ23" s="133"/>
      <c r="BA23" s="133"/>
      <c r="BB23" s="145"/>
      <c r="BC23" s="145"/>
    </row>
    <row r="24" spans="1:55" ht="27" hidden="1" customHeight="1">
      <c r="A24" s="257"/>
      <c r="B24" s="258"/>
      <c r="C24" s="258"/>
      <c r="D24" s="258"/>
      <c r="E24" s="30" t="s">
        <v>45</v>
      </c>
      <c r="F24" s="112"/>
      <c r="G24" s="112"/>
      <c r="H24" s="52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37"/>
      <c r="Y24" s="37"/>
      <c r="Z24" s="37"/>
      <c r="AA24" s="120"/>
      <c r="AB24" s="120"/>
      <c r="AC24" s="120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43"/>
      <c r="AT24" s="43"/>
      <c r="AU24" s="43"/>
      <c r="AV24" s="37"/>
      <c r="AW24" s="37"/>
      <c r="AX24" s="37"/>
      <c r="AY24" s="122"/>
      <c r="AZ24" s="133"/>
      <c r="BA24" s="133"/>
      <c r="BB24" s="145"/>
      <c r="BC24" s="145"/>
    </row>
    <row r="25" spans="1:55" ht="12.75" hidden="1" customHeight="1">
      <c r="A25" s="255"/>
      <c r="B25" s="256"/>
      <c r="C25" s="256"/>
      <c r="D25" s="256"/>
      <c r="E25" s="30" t="s">
        <v>42</v>
      </c>
      <c r="F25" s="112"/>
      <c r="G25" s="112"/>
      <c r="H25" s="52"/>
      <c r="I25" s="114"/>
      <c r="J25" s="114"/>
      <c r="K25" s="114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114"/>
      <c r="AB25" s="114"/>
      <c r="AC25" s="114"/>
      <c r="AD25" s="114"/>
      <c r="AE25" s="114"/>
      <c r="AF25" s="114"/>
      <c r="AG25" s="52"/>
      <c r="AH25" s="52"/>
      <c r="AI25" s="52"/>
      <c r="AJ25" s="114"/>
      <c r="AK25" s="114"/>
      <c r="AL25" s="114"/>
      <c r="AM25" s="52"/>
      <c r="AN25" s="52"/>
      <c r="AO25" s="52"/>
      <c r="AP25" s="114"/>
      <c r="AQ25" s="114"/>
      <c r="AR25" s="114"/>
      <c r="AS25" s="52"/>
      <c r="AT25" s="52"/>
      <c r="AU25" s="52"/>
      <c r="AV25" s="114"/>
      <c r="AW25" s="114"/>
      <c r="AX25" s="114"/>
      <c r="AY25" s="121"/>
      <c r="AZ25" s="132"/>
      <c r="BA25" s="132"/>
      <c r="BB25" s="243"/>
      <c r="BC25" s="243"/>
    </row>
    <row r="26" spans="1:55" ht="38.25" hidden="1" customHeight="1">
      <c r="A26" s="257"/>
      <c r="B26" s="258"/>
      <c r="C26" s="258"/>
      <c r="D26" s="258"/>
      <c r="E26" s="30" t="s">
        <v>3</v>
      </c>
      <c r="F26" s="112"/>
      <c r="G26" s="112"/>
      <c r="H26" s="52"/>
      <c r="I26" s="115"/>
      <c r="J26" s="115"/>
      <c r="K26" s="115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34"/>
      <c r="BA26" s="134"/>
      <c r="BB26" s="244"/>
      <c r="BC26" s="244"/>
    </row>
    <row r="27" spans="1:55" ht="28.5" hidden="1" customHeight="1">
      <c r="A27" s="257"/>
      <c r="B27" s="258"/>
      <c r="C27" s="258"/>
      <c r="D27" s="258"/>
      <c r="E27" s="30" t="s">
        <v>45</v>
      </c>
      <c r="F27" s="112"/>
      <c r="G27" s="112"/>
      <c r="H27" s="52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135"/>
      <c r="BA27" s="135"/>
      <c r="BB27" s="244"/>
      <c r="BC27" s="244"/>
    </row>
    <row r="28" spans="1:55" ht="39" hidden="1" customHeight="1">
      <c r="A28" s="260"/>
      <c r="B28" s="261"/>
      <c r="C28" s="261"/>
      <c r="D28" s="261"/>
      <c r="E28" s="30" t="s">
        <v>43</v>
      </c>
      <c r="F28" s="112"/>
      <c r="G28" s="112"/>
      <c r="H28" s="52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115"/>
      <c r="AE28" s="115"/>
      <c r="AF28" s="115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115"/>
      <c r="AZ28" s="136"/>
      <c r="BA28" s="136"/>
      <c r="BB28" s="245"/>
      <c r="BC28" s="245"/>
    </row>
    <row r="29" spans="1:55">
      <c r="A29" s="35"/>
      <c r="H29" s="51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V29" s="110"/>
      <c r="AW29" s="110"/>
      <c r="AX29" s="110"/>
      <c r="AY29" s="33"/>
      <c r="AZ29" s="33"/>
      <c r="BA29" s="33"/>
    </row>
    <row r="30" spans="1:55" ht="15.75">
      <c r="A30" s="200"/>
      <c r="B30" s="201"/>
      <c r="C30" s="201"/>
      <c r="D30" s="201"/>
      <c r="E30" s="246" t="s">
        <v>317</v>
      </c>
      <c r="F30" s="246"/>
      <c r="G30" s="246"/>
      <c r="H30" s="246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V30" s="110"/>
      <c r="AW30" s="110"/>
      <c r="AX30" s="110"/>
      <c r="AY30" s="33"/>
      <c r="AZ30" s="33"/>
      <c r="BA30" s="33"/>
    </row>
    <row r="31" spans="1:55" ht="37.5" customHeight="1">
      <c r="A31" s="200"/>
      <c r="B31" s="201" t="s">
        <v>315</v>
      </c>
      <c r="C31" s="201"/>
      <c r="D31" s="201"/>
      <c r="E31" s="247" t="s">
        <v>332</v>
      </c>
      <c r="F31" s="247"/>
      <c r="G31" s="247"/>
      <c r="H31" s="247"/>
      <c r="I31" s="129"/>
      <c r="J31" s="129"/>
      <c r="K31" s="129"/>
      <c r="L31" s="129"/>
      <c r="M31" s="129"/>
      <c r="N31" s="129"/>
      <c r="O31" s="119"/>
      <c r="P31" s="119"/>
      <c r="Q31" s="119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V31" s="110"/>
      <c r="AW31" s="110"/>
      <c r="AX31" s="110"/>
      <c r="AY31" s="33"/>
      <c r="AZ31" s="33"/>
      <c r="BA31" s="33"/>
    </row>
    <row r="32" spans="1:55" ht="16.5">
      <c r="A32" s="200"/>
      <c r="B32" s="201" t="s">
        <v>323</v>
      </c>
      <c r="C32" s="201"/>
      <c r="D32" s="201"/>
      <c r="E32" s="202"/>
      <c r="F32" s="203"/>
      <c r="G32" s="203"/>
      <c r="H32" s="201"/>
      <c r="I32" s="129"/>
      <c r="J32" s="129"/>
      <c r="K32" s="129"/>
      <c r="L32" s="129"/>
      <c r="M32" s="129"/>
      <c r="N32" s="129"/>
      <c r="O32" s="119"/>
      <c r="P32" s="119"/>
      <c r="Q32" s="119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V32" s="110"/>
      <c r="AW32" s="110"/>
      <c r="AX32" s="110"/>
      <c r="AY32" s="33"/>
      <c r="AZ32" s="33"/>
      <c r="BA32" s="33"/>
    </row>
    <row r="33" spans="1:53" ht="16.5">
      <c r="A33" s="200"/>
      <c r="B33" s="137" t="s">
        <v>330</v>
      </c>
      <c r="C33" s="137"/>
      <c r="D33" s="137"/>
      <c r="E33" s="33"/>
      <c r="F33" s="33"/>
      <c r="G33" s="33"/>
      <c r="H33" s="33"/>
      <c r="I33" s="119"/>
      <c r="J33" s="119"/>
      <c r="K33" s="119"/>
      <c r="L33" s="119"/>
      <c r="M33" s="119"/>
      <c r="N33" s="119"/>
      <c r="O33" s="119"/>
      <c r="P33" s="119"/>
      <c r="Q33" s="119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V33" s="110"/>
      <c r="AW33" s="110"/>
      <c r="AX33" s="110"/>
      <c r="AY33" s="33"/>
      <c r="AZ33" s="33"/>
      <c r="BA33" s="33"/>
    </row>
    <row r="34" spans="1:53" ht="14.25" customHeight="1">
      <c r="A34" s="200"/>
      <c r="B34" s="204" t="s">
        <v>331</v>
      </c>
      <c r="C34" s="200"/>
      <c r="D34" s="200"/>
      <c r="E34" s="205"/>
      <c r="F34" s="203"/>
      <c r="G34" s="203"/>
      <c r="H34" s="201"/>
      <c r="I34" s="119"/>
      <c r="J34" s="119"/>
      <c r="K34" s="119"/>
      <c r="L34" s="119"/>
      <c r="M34" s="119"/>
      <c r="N34" s="119"/>
      <c r="O34" s="119"/>
      <c r="P34" s="119"/>
      <c r="Q34" s="119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V34" s="110"/>
      <c r="AW34" s="110"/>
      <c r="AX34" s="110"/>
      <c r="AY34" s="33"/>
      <c r="AZ34" s="33"/>
      <c r="BA34" s="33"/>
    </row>
    <row r="35" spans="1:53" ht="16.5">
      <c r="A35" s="206"/>
      <c r="B35" s="207"/>
      <c r="C35" s="206"/>
      <c r="D35" s="206"/>
      <c r="E35" s="206"/>
      <c r="F35" s="206"/>
      <c r="G35" s="206"/>
      <c r="H35" s="206"/>
      <c r="I35" s="119"/>
      <c r="J35" s="119"/>
      <c r="K35" s="119"/>
      <c r="L35" s="119"/>
      <c r="M35" s="119"/>
      <c r="N35" s="119"/>
      <c r="O35" s="119"/>
      <c r="P35" s="119"/>
      <c r="Q35" s="119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V35" s="110"/>
      <c r="AW35" s="110"/>
      <c r="AX35" s="110"/>
      <c r="AY35" s="33"/>
      <c r="AZ35" s="33"/>
      <c r="BA35" s="33"/>
    </row>
    <row r="36" spans="1:53" ht="16.5" customHeight="1">
      <c r="A36" s="34"/>
      <c r="B36" s="238" t="s">
        <v>326</v>
      </c>
      <c r="C36" s="238"/>
      <c r="D36" s="208"/>
      <c r="E36" s="208"/>
      <c r="F36" s="208"/>
      <c r="G36" s="208"/>
      <c r="H36" s="208"/>
      <c r="I36" s="119"/>
      <c r="J36" s="119"/>
      <c r="K36" s="119"/>
      <c r="L36" s="119"/>
      <c r="M36" s="119"/>
      <c r="N36" s="119"/>
      <c r="O36" s="119"/>
      <c r="P36" s="119"/>
      <c r="Q36" s="119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V36" s="110"/>
      <c r="AW36" s="110"/>
      <c r="AX36" s="110"/>
      <c r="AY36" s="33"/>
      <c r="AZ36" s="33"/>
      <c r="BA36" s="33"/>
    </row>
    <row r="37" spans="1:53" ht="48.75" customHeight="1">
      <c r="A37" s="34"/>
      <c r="D37" s="239"/>
      <c r="E37" s="240"/>
      <c r="F37" s="240"/>
      <c r="G37" s="144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V37" s="110"/>
      <c r="AW37" s="110"/>
      <c r="AX37" s="110"/>
      <c r="AY37" s="33"/>
      <c r="AZ37" s="33"/>
      <c r="BA37" s="33"/>
    </row>
    <row r="38" spans="1:53" ht="33.75" customHeight="1">
      <c r="A38" s="34"/>
      <c r="B38" s="34"/>
      <c r="C38" s="34"/>
      <c r="D38" s="241" t="s">
        <v>258</v>
      </c>
      <c r="E38" s="242"/>
      <c r="F38" s="242"/>
      <c r="G38" s="143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V38" s="110"/>
      <c r="AW38" s="110"/>
      <c r="AX38" s="110"/>
      <c r="AY38" s="33"/>
      <c r="AZ38" s="33"/>
      <c r="BA38" s="33"/>
    </row>
    <row r="39" spans="1:53">
      <c r="A39" s="34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V39" s="110"/>
      <c r="AW39" s="110"/>
      <c r="AX39" s="110"/>
      <c r="AY39" s="33"/>
      <c r="AZ39" s="33"/>
      <c r="BA39" s="33"/>
    </row>
    <row r="40" spans="1:53" ht="12.75" customHeight="1">
      <c r="A40" s="34"/>
    </row>
    <row r="41" spans="1:53">
      <c r="A41" s="35"/>
    </row>
    <row r="42" spans="1:53">
      <c r="A42" s="34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V42" s="51"/>
      <c r="AW42" s="51"/>
      <c r="AX42" s="51"/>
    </row>
    <row r="43" spans="1:53">
      <c r="A43" s="34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V43" s="51"/>
      <c r="AW43" s="51"/>
      <c r="AX43" s="51"/>
    </row>
    <row r="44" spans="1:53">
      <c r="A44" s="34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V44" s="51"/>
      <c r="AW44" s="51"/>
      <c r="AX44" s="51"/>
    </row>
    <row r="45" spans="1:53">
      <c r="A45" s="34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V45" s="51"/>
      <c r="AW45" s="51"/>
      <c r="AX45" s="51"/>
    </row>
    <row r="46" spans="1:53">
      <c r="A46" s="34"/>
    </row>
    <row r="52" ht="49.5" customHeight="1"/>
  </sheetData>
  <mergeCells count="46">
    <mergeCell ref="E5:O6"/>
    <mergeCell ref="A7:A9"/>
    <mergeCell ref="B7:B9"/>
    <mergeCell ref="C7:C9"/>
    <mergeCell ref="D7:D9"/>
    <mergeCell ref="E7:E9"/>
    <mergeCell ref="F7:H8"/>
    <mergeCell ref="I7:BA7"/>
    <mergeCell ref="AM8:AO8"/>
    <mergeCell ref="AG8:AI8"/>
    <mergeCell ref="BC7:BC9"/>
    <mergeCell ref="I8:K8"/>
    <mergeCell ref="L8:N8"/>
    <mergeCell ref="O8:Q8"/>
    <mergeCell ref="R8:T8"/>
    <mergeCell ref="U8:W8"/>
    <mergeCell ref="X8:Z8"/>
    <mergeCell ref="AA8:AC8"/>
    <mergeCell ref="AD8:AF8"/>
    <mergeCell ref="BB7:BB9"/>
    <mergeCell ref="A22:D24"/>
    <mergeCell ref="AP8:AR8"/>
    <mergeCell ref="AS8:AU8"/>
    <mergeCell ref="AV8:AX8"/>
    <mergeCell ref="AY8:BA8"/>
    <mergeCell ref="A10:A13"/>
    <mergeCell ref="B10:B13"/>
    <mergeCell ref="C10:C13"/>
    <mergeCell ref="D10:D13"/>
    <mergeCell ref="AJ8:AL8"/>
    <mergeCell ref="BC10:BC13"/>
    <mergeCell ref="A14:D17"/>
    <mergeCell ref="BC15:BC17"/>
    <mergeCell ref="A19:D21"/>
    <mergeCell ref="BC19:BC21"/>
    <mergeCell ref="BB10:BB13"/>
    <mergeCell ref="BB15:BB17"/>
    <mergeCell ref="BB19:BB21"/>
    <mergeCell ref="D37:F37"/>
    <mergeCell ref="D38:F38"/>
    <mergeCell ref="A25:D28"/>
    <mergeCell ref="BC25:BC28"/>
    <mergeCell ref="E31:H31"/>
    <mergeCell ref="BB25:BB28"/>
    <mergeCell ref="E30:H30"/>
    <mergeCell ref="B36:C36"/>
  </mergeCells>
  <conditionalFormatting sqref="H19:H28 I19:BA19 I22:BA22 AM15:AN16 AM12 O15:O16 AA15:AA16 AG15 I25:BA25 V12 X15:X16 L14:M16 Y14:Y16 AB14:AB16 AH15:AH16 AJ15:AK16 AS15:AT16 AV15:AZ16 I14:J16 U14:V16">
    <cfRule type="cellIs" dxfId="6" priority="1" stopIfTrue="1" operator="notEqual">
      <formula>#REF!</formula>
    </cfRule>
  </conditionalFormatting>
  <pageMargins left="0.11811023622047245" right="0" top="0.15748031496062992" bottom="0.15748031496062992" header="0.31496062992125984" footer="0.31496062992125984"/>
  <pageSetup paperSize="9" scale="60" fitToWidth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70"/>
  <sheetViews>
    <sheetView zoomScale="82" zoomScaleNormal="82" zoomScaleSheetLayoutView="100" workbookViewId="0">
      <pane xSplit="8" ySplit="10" topLeftCell="I11" activePane="bottomRight" state="frozen"/>
      <selection pane="topRight" activeCell="H1" sqref="H1"/>
      <selection pane="bottomLeft" activeCell="A8" sqref="A8"/>
      <selection pane="bottomRight" activeCell="H16" sqref="H16:H26"/>
    </sheetView>
  </sheetViews>
  <sheetFormatPr defaultRowHeight="12.75"/>
  <cols>
    <col min="1" max="1" width="4.140625" style="12" customWidth="1"/>
    <col min="2" max="2" width="31.42578125" style="12" customWidth="1"/>
    <col min="3" max="4" width="20.7109375" style="12" customWidth="1"/>
    <col min="5" max="5" width="13.28515625" style="31" customWidth="1"/>
    <col min="6" max="6" width="12.85546875" style="32" customWidth="1"/>
    <col min="7" max="7" width="12.42578125" style="32" customWidth="1"/>
    <col min="8" max="8" width="12.42578125" style="12" customWidth="1"/>
    <col min="9" max="9" width="9.140625" style="12" customWidth="1"/>
    <col min="10" max="10" width="9.42578125" style="12" customWidth="1"/>
    <col min="11" max="11" width="9.28515625" style="12" customWidth="1"/>
    <col min="12" max="13" width="10.7109375" style="12" customWidth="1"/>
    <col min="14" max="14" width="11" style="12" customWidth="1"/>
    <col min="15" max="15" width="11.140625" style="12" customWidth="1"/>
    <col min="16" max="16" width="10.85546875" style="12" customWidth="1"/>
    <col min="17" max="17" width="10.5703125" style="12" customWidth="1"/>
    <col min="18" max="18" width="11.140625" style="12" customWidth="1"/>
    <col min="19" max="20" width="10.42578125" style="12" customWidth="1"/>
    <col min="21" max="21" width="10.7109375" style="12" customWidth="1"/>
    <col min="22" max="23" width="10.7109375" style="12" bestFit="1" customWidth="1"/>
    <col min="24" max="25" width="10.42578125" style="12" customWidth="1"/>
    <col min="26" max="26" width="10.85546875" style="12" customWidth="1"/>
    <col min="27" max="27" width="11.140625" style="12" customWidth="1"/>
    <col min="28" max="28" width="10.7109375" style="12" customWidth="1"/>
    <col min="29" max="29" width="10.42578125" style="12" customWidth="1"/>
    <col min="30" max="30" width="11" style="12" customWidth="1"/>
    <col min="31" max="32" width="10.140625" style="12" customWidth="1"/>
    <col min="33" max="33" width="10.42578125" style="12" customWidth="1"/>
    <col min="34" max="34" width="10.5703125" style="12" customWidth="1"/>
    <col min="35" max="36" width="10.42578125" style="12" customWidth="1"/>
    <col min="37" max="37" width="11.28515625" style="12" customWidth="1"/>
    <col min="38" max="38" width="9.5703125" style="12" customWidth="1"/>
    <col min="39" max="39" width="11.42578125" style="12" customWidth="1"/>
    <col min="40" max="40" width="10.28515625" style="12" customWidth="1"/>
    <col min="41" max="41" width="10.7109375" style="12" customWidth="1"/>
    <col min="42" max="42" width="11.85546875" style="12" customWidth="1"/>
    <col min="43" max="44" width="11.28515625" style="12" customWidth="1"/>
    <col min="45" max="45" width="11.5703125" style="12" customWidth="1"/>
    <col min="46" max="48" width="10.5703125" style="12" customWidth="1"/>
    <col min="49" max="49" width="10.42578125" style="12" customWidth="1"/>
    <col min="50" max="50" width="10.140625" style="12" customWidth="1"/>
    <col min="51" max="51" width="11.85546875" style="12" customWidth="1"/>
    <col min="52" max="53" width="8.85546875" style="12" customWidth="1"/>
    <col min="54" max="54" width="14.28515625" style="33" customWidth="1"/>
    <col min="55" max="55" width="15" style="33" customWidth="1"/>
    <col min="56" max="16384" width="9.140625" style="33"/>
  </cols>
  <sheetData>
    <row r="1" spans="1:55" ht="23.25" customHeight="1"/>
    <row r="2" spans="1:55" ht="18" hidden="1" customHeight="1">
      <c r="B2" s="116" t="s">
        <v>268</v>
      </c>
      <c r="C2" s="116" t="s">
        <v>268</v>
      </c>
      <c r="D2" s="116" t="s">
        <v>268</v>
      </c>
      <c r="E2" s="117"/>
      <c r="F2" s="118"/>
      <c r="G2" s="118"/>
      <c r="H2" s="12" t="s">
        <v>267</v>
      </c>
      <c r="AY2" s="12" t="s">
        <v>262</v>
      </c>
      <c r="BB2" s="12"/>
      <c r="BC2" s="12"/>
    </row>
    <row r="3" spans="1:55" ht="16.5" hidden="1" customHeight="1">
      <c r="B3" s="137" t="s">
        <v>272</v>
      </c>
      <c r="C3" s="137" t="s">
        <v>272</v>
      </c>
      <c r="D3" s="137" t="s">
        <v>272</v>
      </c>
      <c r="E3" s="117"/>
      <c r="F3" s="118"/>
      <c r="G3" s="118"/>
      <c r="H3" s="137" t="s">
        <v>261</v>
      </c>
      <c r="AY3" s="12" t="s">
        <v>263</v>
      </c>
      <c r="BB3" s="12"/>
      <c r="BC3" s="12"/>
    </row>
    <row r="4" spans="1:55" ht="18" hidden="1" customHeight="1">
      <c r="B4" s="138"/>
      <c r="C4" s="138"/>
      <c r="D4" s="138"/>
      <c r="E4" s="117" t="s">
        <v>270</v>
      </c>
      <c r="F4" s="118"/>
      <c r="G4" s="118"/>
      <c r="H4" s="138"/>
      <c r="I4" s="139"/>
      <c r="J4" s="117" t="s">
        <v>271</v>
      </c>
      <c r="AY4" s="12" t="s">
        <v>265</v>
      </c>
      <c r="AZ4" s="33"/>
      <c r="BA4" s="33"/>
    </row>
    <row r="5" spans="1:55" ht="12" customHeight="1">
      <c r="F5" s="31"/>
      <c r="G5" s="31"/>
      <c r="AY5" s="12" t="s">
        <v>264</v>
      </c>
      <c r="BB5" s="12"/>
      <c r="BC5" s="12"/>
    </row>
    <row r="6" spans="1:55" ht="12" customHeight="1">
      <c r="E6" s="266" t="s">
        <v>333</v>
      </c>
      <c r="F6" s="266"/>
      <c r="G6" s="266"/>
      <c r="H6" s="266"/>
      <c r="I6" s="266"/>
      <c r="J6" s="266"/>
      <c r="K6" s="266"/>
      <c r="L6" s="266"/>
      <c r="M6" s="266"/>
      <c r="N6" s="266"/>
      <c r="O6" s="266"/>
      <c r="BB6" s="12"/>
      <c r="BC6" s="12"/>
    </row>
    <row r="7" spans="1:55" ht="33.75" customHeight="1">
      <c r="B7" s="148"/>
      <c r="C7" s="148"/>
      <c r="D7" s="148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141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27"/>
      <c r="BA7" s="127"/>
    </row>
    <row r="8" spans="1:55" ht="30.75" customHeight="1">
      <c r="A8" s="267" t="s">
        <v>0</v>
      </c>
      <c r="B8" s="224" t="s">
        <v>273</v>
      </c>
      <c r="C8" s="224" t="s">
        <v>274</v>
      </c>
      <c r="D8" s="224" t="s">
        <v>275</v>
      </c>
      <c r="E8" s="224" t="s">
        <v>1</v>
      </c>
      <c r="F8" s="224" t="s">
        <v>276</v>
      </c>
      <c r="G8" s="224"/>
      <c r="H8" s="224"/>
      <c r="I8" s="259" t="s">
        <v>37</v>
      </c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259"/>
      <c r="AP8" s="259"/>
      <c r="AQ8" s="259"/>
      <c r="AR8" s="259"/>
      <c r="AS8" s="259"/>
      <c r="AT8" s="259"/>
      <c r="AU8" s="259"/>
      <c r="AV8" s="259"/>
      <c r="AW8" s="259"/>
      <c r="AX8" s="259"/>
      <c r="AY8" s="259"/>
      <c r="AZ8" s="259"/>
      <c r="BA8" s="259"/>
      <c r="BB8" s="265" t="s">
        <v>321</v>
      </c>
      <c r="BC8" s="265" t="s">
        <v>320</v>
      </c>
    </row>
    <row r="9" spans="1:55" ht="43.5" customHeight="1">
      <c r="A9" s="268"/>
      <c r="B9" s="224"/>
      <c r="C9" s="224"/>
      <c r="D9" s="224"/>
      <c r="E9" s="224"/>
      <c r="F9" s="224"/>
      <c r="G9" s="224"/>
      <c r="H9" s="224"/>
      <c r="I9" s="263" t="s">
        <v>18</v>
      </c>
      <c r="J9" s="263"/>
      <c r="K9" s="264"/>
      <c r="L9" s="262" t="s">
        <v>19</v>
      </c>
      <c r="M9" s="263"/>
      <c r="N9" s="264"/>
      <c r="O9" s="262" t="s">
        <v>23</v>
      </c>
      <c r="P9" s="263"/>
      <c r="Q9" s="264"/>
      <c r="R9" s="262" t="s">
        <v>24</v>
      </c>
      <c r="S9" s="263"/>
      <c r="T9" s="264"/>
      <c r="U9" s="262" t="s">
        <v>25</v>
      </c>
      <c r="V9" s="263"/>
      <c r="W9" s="264"/>
      <c r="X9" s="262" t="s">
        <v>26</v>
      </c>
      <c r="Y9" s="263"/>
      <c r="Z9" s="264"/>
      <c r="AA9" s="262" t="s">
        <v>27</v>
      </c>
      <c r="AB9" s="263"/>
      <c r="AC9" s="264"/>
      <c r="AD9" s="262" t="s">
        <v>28</v>
      </c>
      <c r="AE9" s="263"/>
      <c r="AF9" s="264"/>
      <c r="AG9" s="262" t="s">
        <v>29</v>
      </c>
      <c r="AH9" s="263"/>
      <c r="AI9" s="264"/>
      <c r="AJ9" s="262" t="s">
        <v>30</v>
      </c>
      <c r="AK9" s="263"/>
      <c r="AL9" s="264"/>
      <c r="AM9" s="262" t="s">
        <v>31</v>
      </c>
      <c r="AN9" s="263"/>
      <c r="AO9" s="264"/>
      <c r="AP9" s="262" t="s">
        <v>32</v>
      </c>
      <c r="AQ9" s="263"/>
      <c r="AR9" s="264"/>
      <c r="AS9" s="262" t="s">
        <v>33</v>
      </c>
      <c r="AT9" s="263"/>
      <c r="AU9" s="264"/>
      <c r="AV9" s="262" t="s">
        <v>34</v>
      </c>
      <c r="AW9" s="263"/>
      <c r="AX9" s="264"/>
      <c r="AY9" s="224" t="s">
        <v>35</v>
      </c>
      <c r="AZ9" s="224"/>
      <c r="BA9" s="224"/>
      <c r="BB9" s="265"/>
      <c r="BC9" s="265"/>
    </row>
    <row r="10" spans="1:55" ht="81.75" customHeight="1">
      <c r="A10" s="269"/>
      <c r="B10" s="224"/>
      <c r="C10" s="224"/>
      <c r="D10" s="224"/>
      <c r="E10" s="224"/>
      <c r="F10" s="128" t="s">
        <v>259</v>
      </c>
      <c r="G10" s="128" t="s">
        <v>22</v>
      </c>
      <c r="H10" s="128" t="s">
        <v>327</v>
      </c>
      <c r="I10" s="128" t="s">
        <v>259</v>
      </c>
      <c r="J10" s="128" t="s">
        <v>22</v>
      </c>
      <c r="K10" s="128" t="s">
        <v>327</v>
      </c>
      <c r="L10" s="128" t="s">
        <v>259</v>
      </c>
      <c r="M10" s="128" t="s">
        <v>22</v>
      </c>
      <c r="N10" s="128" t="s">
        <v>327</v>
      </c>
      <c r="O10" s="128" t="s">
        <v>259</v>
      </c>
      <c r="P10" s="128" t="s">
        <v>22</v>
      </c>
      <c r="Q10" s="128" t="s">
        <v>327</v>
      </c>
      <c r="R10" s="128" t="s">
        <v>259</v>
      </c>
      <c r="S10" s="128" t="s">
        <v>22</v>
      </c>
      <c r="T10" s="128" t="s">
        <v>327</v>
      </c>
      <c r="U10" s="128" t="s">
        <v>259</v>
      </c>
      <c r="V10" s="128" t="s">
        <v>22</v>
      </c>
      <c r="W10" s="128" t="s">
        <v>327</v>
      </c>
      <c r="X10" s="128" t="s">
        <v>259</v>
      </c>
      <c r="Y10" s="128" t="s">
        <v>22</v>
      </c>
      <c r="Z10" s="128" t="s">
        <v>327</v>
      </c>
      <c r="AA10" s="128" t="s">
        <v>259</v>
      </c>
      <c r="AB10" s="128" t="s">
        <v>22</v>
      </c>
      <c r="AC10" s="128" t="s">
        <v>327</v>
      </c>
      <c r="AD10" s="128" t="s">
        <v>259</v>
      </c>
      <c r="AE10" s="128" t="s">
        <v>22</v>
      </c>
      <c r="AF10" s="128" t="s">
        <v>327</v>
      </c>
      <c r="AG10" s="128" t="s">
        <v>259</v>
      </c>
      <c r="AH10" s="128" t="s">
        <v>22</v>
      </c>
      <c r="AI10" s="128" t="s">
        <v>327</v>
      </c>
      <c r="AJ10" s="128" t="s">
        <v>259</v>
      </c>
      <c r="AK10" s="128" t="s">
        <v>22</v>
      </c>
      <c r="AL10" s="128" t="s">
        <v>327</v>
      </c>
      <c r="AM10" s="128" t="s">
        <v>259</v>
      </c>
      <c r="AN10" s="128" t="s">
        <v>22</v>
      </c>
      <c r="AO10" s="128" t="s">
        <v>327</v>
      </c>
      <c r="AP10" s="128" t="s">
        <v>259</v>
      </c>
      <c r="AQ10" s="128" t="s">
        <v>22</v>
      </c>
      <c r="AR10" s="128" t="s">
        <v>327</v>
      </c>
      <c r="AS10" s="128" t="s">
        <v>259</v>
      </c>
      <c r="AT10" s="128" t="s">
        <v>22</v>
      </c>
      <c r="AU10" s="128" t="s">
        <v>327</v>
      </c>
      <c r="AV10" s="128" t="s">
        <v>259</v>
      </c>
      <c r="AW10" s="128" t="s">
        <v>22</v>
      </c>
      <c r="AX10" s="128" t="s">
        <v>327</v>
      </c>
      <c r="AY10" s="128" t="s">
        <v>259</v>
      </c>
      <c r="AZ10" s="128" t="s">
        <v>22</v>
      </c>
      <c r="BA10" s="128" t="s">
        <v>327</v>
      </c>
      <c r="BB10" s="265"/>
      <c r="BC10" s="265"/>
    </row>
    <row r="11" spans="1:55">
      <c r="A11" s="224" t="s">
        <v>266</v>
      </c>
      <c r="B11" s="273" t="s">
        <v>269</v>
      </c>
      <c r="C11" s="274" t="s">
        <v>277</v>
      </c>
      <c r="D11" s="274" t="s">
        <v>280</v>
      </c>
      <c r="E11" s="191" t="s">
        <v>42</v>
      </c>
      <c r="F11" s="192">
        <f>SUM(F12:F14)</f>
        <v>10077262.9</v>
      </c>
      <c r="G11" s="192">
        <f t="shared" ref="G11:L11" si="0">SUM(G12:G14)</f>
        <v>3648680.9</v>
      </c>
      <c r="H11" s="192">
        <f t="shared" si="0"/>
        <v>3644125.9</v>
      </c>
      <c r="I11" s="193">
        <f t="shared" si="0"/>
        <v>837871</v>
      </c>
      <c r="J11" s="193">
        <f t="shared" si="0"/>
        <v>837871</v>
      </c>
      <c r="K11" s="193">
        <f t="shared" si="0"/>
        <v>837871</v>
      </c>
      <c r="L11" s="193">
        <f t="shared" si="0"/>
        <v>1302279</v>
      </c>
      <c r="M11" s="193">
        <v>1302279</v>
      </c>
      <c r="N11" s="193">
        <f t="shared" ref="N11:S11" si="1">SUM(N12:N14)</f>
        <v>1302279</v>
      </c>
      <c r="O11" s="193">
        <f t="shared" si="1"/>
        <v>1503683</v>
      </c>
      <c r="P11" s="193">
        <f t="shared" si="1"/>
        <v>1503683</v>
      </c>
      <c r="Q11" s="193">
        <f t="shared" si="1"/>
        <v>1503683</v>
      </c>
      <c r="R11" s="193">
        <f t="shared" si="1"/>
        <v>3643833</v>
      </c>
      <c r="S11" s="193">
        <f t="shared" si="1"/>
        <v>3643833</v>
      </c>
      <c r="T11" s="193">
        <f>K11+N11+Q11</f>
        <v>3643833</v>
      </c>
      <c r="U11" s="193">
        <f t="shared" ref="U11:AD11" si="2">SUM(U12:U14)</f>
        <v>1172.5999999999999</v>
      </c>
      <c r="V11" s="193">
        <f t="shared" si="2"/>
        <v>766.9</v>
      </c>
      <c r="W11" s="193">
        <f t="shared" si="2"/>
        <v>65.400000000000006</v>
      </c>
      <c r="X11" s="193">
        <f t="shared" si="2"/>
        <v>1474.9</v>
      </c>
      <c r="Y11" s="193">
        <f t="shared" si="2"/>
        <v>1880.6</v>
      </c>
      <c r="Z11" s="193">
        <f t="shared" si="2"/>
        <v>127.5</v>
      </c>
      <c r="AA11" s="193">
        <f t="shared" si="2"/>
        <v>2200.4</v>
      </c>
      <c r="AB11" s="193">
        <f t="shared" si="2"/>
        <v>2200.4</v>
      </c>
      <c r="AC11" s="193">
        <f t="shared" si="2"/>
        <v>100</v>
      </c>
      <c r="AD11" s="193">
        <f t="shared" si="2"/>
        <v>3648680.9</v>
      </c>
      <c r="AE11" s="193">
        <f>SUM(S11+V11+Y11+AB11)</f>
        <v>3648680.9</v>
      </c>
      <c r="AF11" s="193">
        <f>T11+W11+Z11+AC11</f>
        <v>3644125.9</v>
      </c>
      <c r="AG11" s="193">
        <f t="shared" ref="AG11:AP11" si="3">SUM(AG12:AG14)</f>
        <v>596396</v>
      </c>
      <c r="AH11" s="193">
        <f t="shared" si="3"/>
        <v>0</v>
      </c>
      <c r="AI11" s="193">
        <f t="shared" si="3"/>
        <v>0</v>
      </c>
      <c r="AJ11" s="192">
        <f t="shared" si="3"/>
        <v>670421</v>
      </c>
      <c r="AK11" s="194">
        <f t="shared" si="3"/>
        <v>0</v>
      </c>
      <c r="AL11" s="194">
        <f t="shared" si="3"/>
        <v>0</v>
      </c>
      <c r="AM11" s="192">
        <f t="shared" si="3"/>
        <v>1165743</v>
      </c>
      <c r="AN11" s="194">
        <f t="shared" si="3"/>
        <v>0</v>
      </c>
      <c r="AO11" s="194">
        <f t="shared" si="3"/>
        <v>0</v>
      </c>
      <c r="AP11" s="193">
        <f t="shared" si="3"/>
        <v>6081240.9000000004</v>
      </c>
      <c r="AQ11" s="193">
        <f t="shared" ref="AQ11:BA11" si="4">SUM(AQ12:AQ14)</f>
        <v>3648680.9</v>
      </c>
      <c r="AR11" s="193">
        <f t="shared" si="4"/>
        <v>3644125.9</v>
      </c>
      <c r="AS11" s="194">
        <f t="shared" si="4"/>
        <v>1228692</v>
      </c>
      <c r="AT11" s="194">
        <f t="shared" si="4"/>
        <v>0</v>
      </c>
      <c r="AU11" s="194">
        <f t="shared" si="4"/>
        <v>0</v>
      </c>
      <c r="AV11" s="194">
        <f t="shared" si="4"/>
        <v>1400131</v>
      </c>
      <c r="AW11" s="195">
        <f t="shared" si="4"/>
        <v>0</v>
      </c>
      <c r="AX11" s="195">
        <f t="shared" si="4"/>
        <v>0</v>
      </c>
      <c r="AY11" s="194">
        <f t="shared" si="4"/>
        <v>1367199</v>
      </c>
      <c r="AZ11" s="194">
        <f t="shared" si="4"/>
        <v>0</v>
      </c>
      <c r="BA11" s="194">
        <f t="shared" si="4"/>
        <v>0</v>
      </c>
      <c r="BB11" s="270"/>
      <c r="BC11" s="270"/>
    </row>
    <row r="12" spans="1:55" ht="25.5">
      <c r="A12" s="224"/>
      <c r="B12" s="273"/>
      <c r="C12" s="275"/>
      <c r="D12" s="275"/>
      <c r="E12" s="196" t="s">
        <v>278</v>
      </c>
      <c r="F12" s="193">
        <f>AP12+AS12+AV12+AY12</f>
        <v>0</v>
      </c>
      <c r="G12" s="193">
        <f>J12+M12+P12+V12+Y12+AB12+AH12+AK12+AN12+AT12+AW12+AZ12</f>
        <v>0</v>
      </c>
      <c r="H12" s="193">
        <f>AR12+AU12+AX12+BA12</f>
        <v>0</v>
      </c>
      <c r="I12" s="193">
        <v>0</v>
      </c>
      <c r="J12" s="193">
        <v>0</v>
      </c>
      <c r="K12" s="193">
        <v>0</v>
      </c>
      <c r="L12" s="193">
        <v>0</v>
      </c>
      <c r="M12" s="193">
        <v>0</v>
      </c>
      <c r="N12" s="193">
        <v>0</v>
      </c>
      <c r="O12" s="193">
        <v>0</v>
      </c>
      <c r="P12" s="193">
        <v>0</v>
      </c>
      <c r="Q12" s="193">
        <v>0</v>
      </c>
      <c r="R12" s="193">
        <f>I12+L12+O12</f>
        <v>0</v>
      </c>
      <c r="S12" s="193">
        <f>J12+M12+P12</f>
        <v>0</v>
      </c>
      <c r="T12" s="193">
        <f>K12+N12+Q12</f>
        <v>0</v>
      </c>
      <c r="U12" s="193">
        <v>0</v>
      </c>
      <c r="V12" s="193">
        <v>0</v>
      </c>
      <c r="W12" s="193">
        <v>0</v>
      </c>
      <c r="X12" s="197">
        <v>0</v>
      </c>
      <c r="Y12" s="197">
        <v>0</v>
      </c>
      <c r="Z12" s="197">
        <v>0</v>
      </c>
      <c r="AA12" s="197">
        <v>0</v>
      </c>
      <c r="AB12" s="197">
        <v>0</v>
      </c>
      <c r="AC12" s="197">
        <v>0</v>
      </c>
      <c r="AD12" s="197">
        <f>I12+L12+O12+U12+X12+AA12</f>
        <v>0</v>
      </c>
      <c r="AE12" s="197">
        <f>J12+M12+P12+V12+Y12+AB12</f>
        <v>0</v>
      </c>
      <c r="AF12" s="197">
        <f>K12+N12+Q12+W12+Z12+AC12</f>
        <v>0</v>
      </c>
      <c r="AG12" s="197">
        <v>0</v>
      </c>
      <c r="AH12" s="197">
        <v>0</v>
      </c>
      <c r="AI12" s="197">
        <v>0</v>
      </c>
      <c r="AJ12" s="197">
        <v>0</v>
      </c>
      <c r="AK12" s="197">
        <v>0</v>
      </c>
      <c r="AL12" s="197">
        <v>0</v>
      </c>
      <c r="AM12" s="197">
        <v>0</v>
      </c>
      <c r="AN12" s="194">
        <v>0</v>
      </c>
      <c r="AO12" s="194">
        <v>0</v>
      </c>
      <c r="AP12" s="193">
        <f>I12+L12+O12+U12+X12+AA12+AG12+AJ12+AM12</f>
        <v>0</v>
      </c>
      <c r="AQ12" s="193">
        <f>AE12+AH12+AK12+AN12</f>
        <v>0</v>
      </c>
      <c r="AR12" s="193">
        <f>AF12+AI12+AL12+AO12</f>
        <v>0</v>
      </c>
      <c r="AS12" s="193">
        <v>0</v>
      </c>
      <c r="AT12" s="193">
        <v>0</v>
      </c>
      <c r="AU12" s="193">
        <v>0</v>
      </c>
      <c r="AV12" s="197">
        <v>0</v>
      </c>
      <c r="AW12" s="197">
        <v>0</v>
      </c>
      <c r="AX12" s="197">
        <v>0</v>
      </c>
      <c r="AY12" s="193">
        <v>0</v>
      </c>
      <c r="AZ12" s="193">
        <v>0</v>
      </c>
      <c r="BA12" s="193">
        <v>0</v>
      </c>
      <c r="BB12" s="271"/>
      <c r="BC12" s="271"/>
    </row>
    <row r="13" spans="1:55" ht="51">
      <c r="A13" s="224"/>
      <c r="B13" s="273"/>
      <c r="C13" s="275"/>
      <c r="D13" s="275"/>
      <c r="E13" s="196" t="s">
        <v>279</v>
      </c>
      <c r="F13" s="192">
        <f>AP13+AS13+AV13+AY13</f>
        <v>10077262.9</v>
      </c>
      <c r="G13" s="192">
        <f>AQ13+AT13+AW13+AZ13</f>
        <v>3648680.9</v>
      </c>
      <c r="H13" s="192">
        <f>AR13+AU13+AX13+BA13</f>
        <v>3644125.9</v>
      </c>
      <c r="I13" s="193">
        <v>837871</v>
      </c>
      <c r="J13" s="193">
        <v>837871</v>
      </c>
      <c r="K13" s="193">
        <v>837871</v>
      </c>
      <c r="L13" s="193">
        <v>1302279</v>
      </c>
      <c r="M13" s="193">
        <v>1302279</v>
      </c>
      <c r="N13" s="193">
        <v>1302279</v>
      </c>
      <c r="O13" s="193">
        <v>1503683</v>
      </c>
      <c r="P13" s="193">
        <v>1503683</v>
      </c>
      <c r="Q13" s="193">
        <v>1503683</v>
      </c>
      <c r="R13" s="193">
        <f>I13+L13+O13</f>
        <v>3643833</v>
      </c>
      <c r="S13" s="193">
        <f>J13+M13+P13</f>
        <v>3643833</v>
      </c>
      <c r="T13" s="193">
        <f>K13+N13+Q13</f>
        <v>3643833</v>
      </c>
      <c r="U13" s="193">
        <v>1172.5999999999999</v>
      </c>
      <c r="V13" s="193">
        <v>766.9</v>
      </c>
      <c r="W13" s="193">
        <v>65.400000000000006</v>
      </c>
      <c r="X13" s="197">
        <v>1474.9</v>
      </c>
      <c r="Y13" s="197">
        <v>1880.6</v>
      </c>
      <c r="Z13" s="197">
        <v>127.5</v>
      </c>
      <c r="AA13" s="193">
        <v>2200.4</v>
      </c>
      <c r="AB13" s="197">
        <v>2200.4</v>
      </c>
      <c r="AC13" s="197">
        <v>100</v>
      </c>
      <c r="AD13" s="193">
        <f>R13+U13+X13+AA13</f>
        <v>3648680.9</v>
      </c>
      <c r="AE13" s="193">
        <f>SUM(S13+V13+Y13+AB13)</f>
        <v>3648680.9</v>
      </c>
      <c r="AF13" s="193">
        <f>T13+W13+Z13+AC13</f>
        <v>3644125.9</v>
      </c>
      <c r="AG13" s="193">
        <v>596396</v>
      </c>
      <c r="AH13" s="197">
        <v>0</v>
      </c>
      <c r="AI13" s="197">
        <v>0</v>
      </c>
      <c r="AJ13" s="194">
        <v>670421</v>
      </c>
      <c r="AK13" s="194">
        <v>0</v>
      </c>
      <c r="AL13" s="194">
        <v>0</v>
      </c>
      <c r="AM13" s="192">
        <v>1165743</v>
      </c>
      <c r="AN13" s="194">
        <v>0</v>
      </c>
      <c r="AO13" s="194">
        <v>0</v>
      </c>
      <c r="AP13" s="193">
        <f>AD13+AG13+AJ13+AM13</f>
        <v>6081240.9000000004</v>
      </c>
      <c r="AQ13" s="193">
        <f>AE13+AH13+AK13+AN13</f>
        <v>3648680.9</v>
      </c>
      <c r="AR13" s="193">
        <f>AF13+AI13+AL13+AO13</f>
        <v>3644125.9</v>
      </c>
      <c r="AS13" s="192">
        <v>1228692</v>
      </c>
      <c r="AT13" s="194">
        <v>0</v>
      </c>
      <c r="AU13" s="194">
        <v>0</v>
      </c>
      <c r="AV13" s="194">
        <v>1400131</v>
      </c>
      <c r="AW13" s="194">
        <v>0</v>
      </c>
      <c r="AX13" s="194">
        <v>0</v>
      </c>
      <c r="AY13" s="194">
        <v>1367199</v>
      </c>
      <c r="AZ13" s="194">
        <v>0</v>
      </c>
      <c r="BA13" s="194">
        <v>0</v>
      </c>
      <c r="BB13" s="271"/>
      <c r="BC13" s="271"/>
    </row>
    <row r="14" spans="1:55" ht="40.5" customHeight="1">
      <c r="A14" s="224"/>
      <c r="B14" s="273"/>
      <c r="C14" s="276"/>
      <c r="D14" s="276"/>
      <c r="E14" s="198" t="s">
        <v>43</v>
      </c>
      <c r="F14" s="193">
        <f>AP14+AS14+AV14+AY14</f>
        <v>0</v>
      </c>
      <c r="G14" s="193">
        <f>AQ14+AT14+AW14+AZ14</f>
        <v>0</v>
      </c>
      <c r="H14" s="193">
        <f>AR14+AU14+AX14+BA14</f>
        <v>0</v>
      </c>
      <c r="I14" s="193">
        <v>0</v>
      </c>
      <c r="J14" s="193">
        <v>0</v>
      </c>
      <c r="K14" s="193">
        <v>0</v>
      </c>
      <c r="L14" s="193">
        <v>0</v>
      </c>
      <c r="M14" s="193">
        <v>0</v>
      </c>
      <c r="N14" s="193">
        <v>0</v>
      </c>
      <c r="O14" s="193">
        <v>0</v>
      </c>
      <c r="P14" s="193">
        <v>0</v>
      </c>
      <c r="Q14" s="193">
        <v>0</v>
      </c>
      <c r="R14" s="193">
        <v>0</v>
      </c>
      <c r="S14" s="193">
        <v>0</v>
      </c>
      <c r="T14" s="193">
        <v>0</v>
      </c>
      <c r="U14" s="193">
        <v>0</v>
      </c>
      <c r="V14" s="193">
        <v>0</v>
      </c>
      <c r="W14" s="193">
        <v>0</v>
      </c>
      <c r="X14" s="197">
        <v>0</v>
      </c>
      <c r="Y14" s="197">
        <v>0</v>
      </c>
      <c r="Z14" s="197">
        <v>0</v>
      </c>
      <c r="AA14" s="197">
        <v>0</v>
      </c>
      <c r="AB14" s="197">
        <v>0</v>
      </c>
      <c r="AC14" s="197">
        <v>0</v>
      </c>
      <c r="AD14" s="197">
        <v>0</v>
      </c>
      <c r="AE14" s="197">
        <v>0</v>
      </c>
      <c r="AF14" s="197">
        <v>0</v>
      </c>
      <c r="AG14" s="197">
        <v>0</v>
      </c>
      <c r="AH14" s="197">
        <v>0</v>
      </c>
      <c r="AI14" s="197">
        <v>0</v>
      </c>
      <c r="AJ14" s="197">
        <v>0</v>
      </c>
      <c r="AK14" s="197">
        <v>0</v>
      </c>
      <c r="AL14" s="197">
        <v>0</v>
      </c>
      <c r="AM14" s="197">
        <v>0</v>
      </c>
      <c r="AN14" s="194">
        <v>0</v>
      </c>
      <c r="AO14" s="194">
        <v>0</v>
      </c>
      <c r="AP14" s="193">
        <v>0</v>
      </c>
      <c r="AQ14" s="193">
        <v>0</v>
      </c>
      <c r="AR14" s="193">
        <f>AF14+AI14+AL14+AO14</f>
        <v>0</v>
      </c>
      <c r="AS14" s="193">
        <v>0</v>
      </c>
      <c r="AT14" s="193">
        <v>0</v>
      </c>
      <c r="AU14" s="193">
        <v>0</v>
      </c>
      <c r="AV14" s="197">
        <v>0</v>
      </c>
      <c r="AW14" s="197">
        <v>0</v>
      </c>
      <c r="AX14" s="197">
        <v>0</v>
      </c>
      <c r="AY14" s="199">
        <v>0</v>
      </c>
      <c r="AZ14" s="199">
        <v>0</v>
      </c>
      <c r="BA14" s="199">
        <v>0</v>
      </c>
      <c r="BB14" s="272"/>
      <c r="BC14" s="272"/>
    </row>
    <row r="15" spans="1:55">
      <c r="A15" s="224" t="s">
        <v>281</v>
      </c>
      <c r="B15" s="225" t="s">
        <v>282</v>
      </c>
      <c r="C15" s="226" t="s">
        <v>283</v>
      </c>
      <c r="D15" s="226" t="s">
        <v>295</v>
      </c>
      <c r="E15" s="40" t="s">
        <v>42</v>
      </c>
      <c r="F15" s="149">
        <f>SUM(F16:F18)</f>
        <v>0</v>
      </c>
      <c r="G15" s="149">
        <f t="shared" ref="G15:L15" si="5">SUM(G16:G18)</f>
        <v>0</v>
      </c>
      <c r="H15" s="149">
        <f t="shared" si="5"/>
        <v>0</v>
      </c>
      <c r="I15" s="150">
        <f t="shared" si="5"/>
        <v>0</v>
      </c>
      <c r="J15" s="150">
        <f t="shared" si="5"/>
        <v>0</v>
      </c>
      <c r="K15" s="150">
        <f t="shared" si="5"/>
        <v>0</v>
      </c>
      <c r="L15" s="150">
        <f t="shared" si="5"/>
        <v>0</v>
      </c>
      <c r="M15" s="150">
        <v>0</v>
      </c>
      <c r="N15" s="150">
        <f t="shared" ref="N15:S15" si="6">SUM(N16:N18)</f>
        <v>0</v>
      </c>
      <c r="O15" s="150">
        <f t="shared" si="6"/>
        <v>0</v>
      </c>
      <c r="P15" s="150">
        <f t="shared" si="6"/>
        <v>0</v>
      </c>
      <c r="Q15" s="150">
        <f t="shared" si="6"/>
        <v>0</v>
      </c>
      <c r="R15" s="150">
        <f t="shared" si="6"/>
        <v>0</v>
      </c>
      <c r="S15" s="150">
        <f t="shared" si="6"/>
        <v>0</v>
      </c>
      <c r="T15" s="150">
        <f>K15+N15+Q15</f>
        <v>0</v>
      </c>
      <c r="U15" s="150">
        <f t="shared" ref="U15:AD15" si="7">SUM(U16:U18)</f>
        <v>0</v>
      </c>
      <c r="V15" s="150">
        <f t="shared" si="7"/>
        <v>0</v>
      </c>
      <c r="W15" s="150">
        <f t="shared" si="7"/>
        <v>0</v>
      </c>
      <c r="X15" s="150">
        <f t="shared" si="7"/>
        <v>0</v>
      </c>
      <c r="Y15" s="150">
        <f t="shared" si="7"/>
        <v>0</v>
      </c>
      <c r="Z15" s="150">
        <f t="shared" si="7"/>
        <v>0</v>
      </c>
      <c r="AA15" s="150">
        <f t="shared" si="7"/>
        <v>0</v>
      </c>
      <c r="AB15" s="150">
        <f t="shared" si="7"/>
        <v>0</v>
      </c>
      <c r="AC15" s="150">
        <f t="shared" si="7"/>
        <v>0</v>
      </c>
      <c r="AD15" s="150">
        <f t="shared" si="7"/>
        <v>0</v>
      </c>
      <c r="AE15" s="150">
        <f>SUM(S15+V15+Y15+AB15)</f>
        <v>0</v>
      </c>
      <c r="AF15" s="150">
        <f>T15+W15+Z15+AC15</f>
        <v>0</v>
      </c>
      <c r="AG15" s="150">
        <f t="shared" ref="AG15:AP15" si="8">SUM(AG16:AG18)</f>
        <v>0</v>
      </c>
      <c r="AH15" s="150">
        <f t="shared" si="8"/>
        <v>0</v>
      </c>
      <c r="AI15" s="150">
        <f t="shared" si="8"/>
        <v>0</v>
      </c>
      <c r="AJ15" s="149">
        <f t="shared" si="8"/>
        <v>0</v>
      </c>
      <c r="AK15" s="151">
        <f t="shared" si="8"/>
        <v>0</v>
      </c>
      <c r="AL15" s="151">
        <f t="shared" si="8"/>
        <v>0</v>
      </c>
      <c r="AM15" s="149">
        <f t="shared" si="8"/>
        <v>0</v>
      </c>
      <c r="AN15" s="151">
        <f t="shared" si="8"/>
        <v>0</v>
      </c>
      <c r="AO15" s="151">
        <f t="shared" si="8"/>
        <v>0</v>
      </c>
      <c r="AP15" s="150">
        <f t="shared" si="8"/>
        <v>0</v>
      </c>
      <c r="AQ15" s="150">
        <f t="shared" ref="AQ15:BA15" si="9">SUM(AQ16:AQ18)</f>
        <v>0</v>
      </c>
      <c r="AR15" s="150">
        <f t="shared" si="9"/>
        <v>0</v>
      </c>
      <c r="AS15" s="151">
        <f t="shared" si="9"/>
        <v>0</v>
      </c>
      <c r="AT15" s="151">
        <f t="shared" si="9"/>
        <v>0</v>
      </c>
      <c r="AU15" s="151">
        <f t="shared" si="9"/>
        <v>0</v>
      </c>
      <c r="AV15" s="151">
        <f t="shared" si="9"/>
        <v>0</v>
      </c>
      <c r="AW15" s="152">
        <f t="shared" si="9"/>
        <v>0</v>
      </c>
      <c r="AX15" s="152">
        <f t="shared" si="9"/>
        <v>0</v>
      </c>
      <c r="AY15" s="151">
        <f t="shared" si="9"/>
        <v>0</v>
      </c>
      <c r="AZ15" s="151">
        <f t="shared" si="9"/>
        <v>0</v>
      </c>
      <c r="BA15" s="151">
        <f t="shared" si="9"/>
        <v>0</v>
      </c>
      <c r="BB15" s="232"/>
      <c r="BC15" s="232"/>
    </row>
    <row r="16" spans="1:55" ht="25.5">
      <c r="A16" s="224"/>
      <c r="B16" s="225"/>
      <c r="C16" s="227"/>
      <c r="D16" s="227"/>
      <c r="E16" s="142" t="s">
        <v>278</v>
      </c>
      <c r="F16" s="150">
        <f>AP16+AS16+AV16+AY16</f>
        <v>0</v>
      </c>
      <c r="G16" s="150">
        <f>J16+M16+P16+V16+Y16+AB16+AH16+AK16+AN16+AT16+AW16+AZ16</f>
        <v>0</v>
      </c>
      <c r="H16" s="150">
        <f>AR16+AU16+AX16+BA16</f>
        <v>0</v>
      </c>
      <c r="I16" s="150">
        <v>0</v>
      </c>
      <c r="J16" s="150">
        <v>0</v>
      </c>
      <c r="K16" s="150">
        <v>0</v>
      </c>
      <c r="L16" s="150">
        <v>0</v>
      </c>
      <c r="M16" s="150">
        <v>0</v>
      </c>
      <c r="N16" s="150">
        <v>0</v>
      </c>
      <c r="O16" s="150">
        <v>0</v>
      </c>
      <c r="P16" s="150">
        <v>0</v>
      </c>
      <c r="Q16" s="150">
        <v>0</v>
      </c>
      <c r="R16" s="150">
        <f>I16+L16+O16</f>
        <v>0</v>
      </c>
      <c r="S16" s="150">
        <f>J16+M16+P16</f>
        <v>0</v>
      </c>
      <c r="T16" s="150">
        <f>K16+N16+Q16</f>
        <v>0</v>
      </c>
      <c r="U16" s="150">
        <v>0</v>
      </c>
      <c r="V16" s="150">
        <v>0</v>
      </c>
      <c r="W16" s="150">
        <v>0</v>
      </c>
      <c r="X16" s="153">
        <v>0</v>
      </c>
      <c r="Y16" s="153">
        <v>0</v>
      </c>
      <c r="Z16" s="153">
        <v>0</v>
      </c>
      <c r="AA16" s="153">
        <v>0</v>
      </c>
      <c r="AB16" s="153">
        <v>0</v>
      </c>
      <c r="AC16" s="153">
        <v>0</v>
      </c>
      <c r="AD16" s="153">
        <f>I16+L16+O16+U16+X16+AA16</f>
        <v>0</v>
      </c>
      <c r="AE16" s="153">
        <f>J16+M16+P16+V16+Y16+AB16</f>
        <v>0</v>
      </c>
      <c r="AF16" s="153">
        <f>K16+N16+Q16+W16+Z16+AC16</f>
        <v>0</v>
      </c>
      <c r="AG16" s="153">
        <v>0</v>
      </c>
      <c r="AH16" s="153">
        <v>0</v>
      </c>
      <c r="AI16" s="153">
        <v>0</v>
      </c>
      <c r="AJ16" s="153">
        <v>0</v>
      </c>
      <c r="AK16" s="153">
        <v>0</v>
      </c>
      <c r="AL16" s="153">
        <v>0</v>
      </c>
      <c r="AM16" s="153">
        <v>0</v>
      </c>
      <c r="AN16" s="151">
        <v>0</v>
      </c>
      <c r="AO16" s="151">
        <v>0</v>
      </c>
      <c r="AP16" s="150">
        <f>I16+L16+O16+U16+X16+AA16+AG16+AJ16+AM16</f>
        <v>0</v>
      </c>
      <c r="AQ16" s="150">
        <f>AE16+AH16+AK16+AN16</f>
        <v>0</v>
      </c>
      <c r="AR16" s="150">
        <f>AF16+AI16+AL16+AO16</f>
        <v>0</v>
      </c>
      <c r="AS16" s="150">
        <v>0</v>
      </c>
      <c r="AT16" s="150">
        <v>0</v>
      </c>
      <c r="AU16" s="150">
        <v>0</v>
      </c>
      <c r="AV16" s="153">
        <v>0</v>
      </c>
      <c r="AW16" s="153">
        <v>0</v>
      </c>
      <c r="AX16" s="153">
        <v>0</v>
      </c>
      <c r="AY16" s="150">
        <v>0</v>
      </c>
      <c r="AZ16" s="150">
        <v>0</v>
      </c>
      <c r="BA16" s="150">
        <v>0</v>
      </c>
      <c r="BB16" s="230"/>
      <c r="BC16" s="230"/>
    </row>
    <row r="17" spans="1:55" ht="51">
      <c r="A17" s="224"/>
      <c r="B17" s="225"/>
      <c r="C17" s="227"/>
      <c r="D17" s="227"/>
      <c r="E17" s="142" t="s">
        <v>279</v>
      </c>
      <c r="F17" s="149">
        <v>0</v>
      </c>
      <c r="G17" s="149">
        <v>0</v>
      </c>
      <c r="H17" s="149">
        <v>0</v>
      </c>
      <c r="I17" s="150">
        <v>0</v>
      </c>
      <c r="J17" s="150">
        <v>0</v>
      </c>
      <c r="K17" s="150">
        <v>0</v>
      </c>
      <c r="L17" s="150">
        <v>0</v>
      </c>
      <c r="M17" s="150">
        <v>0</v>
      </c>
      <c r="N17" s="150">
        <v>0</v>
      </c>
      <c r="O17" s="150">
        <v>0</v>
      </c>
      <c r="P17" s="150">
        <v>0</v>
      </c>
      <c r="Q17" s="150">
        <v>0</v>
      </c>
      <c r="R17" s="150">
        <f>I17+L17+O17</f>
        <v>0</v>
      </c>
      <c r="S17" s="150">
        <f>J17+M17+P17</f>
        <v>0</v>
      </c>
      <c r="T17" s="150">
        <f>K17+N17+Q17</f>
        <v>0</v>
      </c>
      <c r="U17" s="150">
        <v>0</v>
      </c>
      <c r="V17" s="150">
        <v>0</v>
      </c>
      <c r="W17" s="150">
        <v>0</v>
      </c>
      <c r="X17" s="153">
        <v>0</v>
      </c>
      <c r="Y17" s="153">
        <v>0</v>
      </c>
      <c r="Z17" s="153">
        <v>0</v>
      </c>
      <c r="AA17" s="150">
        <v>0</v>
      </c>
      <c r="AB17" s="153">
        <v>0</v>
      </c>
      <c r="AC17" s="153">
        <v>0</v>
      </c>
      <c r="AD17" s="150">
        <f>R17+U17+X17+AA17</f>
        <v>0</v>
      </c>
      <c r="AE17" s="150">
        <f>SUM(S17+V17+Y17+AB17)</f>
        <v>0</v>
      </c>
      <c r="AF17" s="150">
        <f>T17+W17+Z17+AC17</f>
        <v>0</v>
      </c>
      <c r="AG17" s="150">
        <v>0</v>
      </c>
      <c r="AH17" s="153">
        <v>0</v>
      </c>
      <c r="AI17" s="153">
        <v>0</v>
      </c>
      <c r="AJ17" s="151">
        <v>0</v>
      </c>
      <c r="AK17" s="151">
        <v>0</v>
      </c>
      <c r="AL17" s="151">
        <v>0</v>
      </c>
      <c r="AM17" s="149">
        <v>0</v>
      </c>
      <c r="AN17" s="151">
        <v>0</v>
      </c>
      <c r="AO17" s="151">
        <v>0</v>
      </c>
      <c r="AP17" s="150">
        <f>AD17+AG17+AJ17+AM17</f>
        <v>0</v>
      </c>
      <c r="AQ17" s="150">
        <f>AE17+AH17+AK17+AN17</f>
        <v>0</v>
      </c>
      <c r="AR17" s="150">
        <f>AF17+AI17+AL17+AO17</f>
        <v>0</v>
      </c>
      <c r="AS17" s="149">
        <v>0</v>
      </c>
      <c r="AT17" s="151">
        <v>0</v>
      </c>
      <c r="AU17" s="151">
        <v>0</v>
      </c>
      <c r="AV17" s="151">
        <v>0</v>
      </c>
      <c r="AW17" s="151">
        <v>0</v>
      </c>
      <c r="AX17" s="151">
        <v>0</v>
      </c>
      <c r="AY17" s="151">
        <v>0</v>
      </c>
      <c r="AZ17" s="151">
        <v>0</v>
      </c>
      <c r="BA17" s="151">
        <v>0</v>
      </c>
      <c r="BB17" s="230"/>
      <c r="BC17" s="230"/>
    </row>
    <row r="18" spans="1:55" ht="40.5" customHeight="1">
      <c r="A18" s="224"/>
      <c r="B18" s="225"/>
      <c r="C18" s="228"/>
      <c r="D18" s="228"/>
      <c r="E18" s="154" t="s">
        <v>43</v>
      </c>
      <c r="F18" s="150">
        <f>AP18+AS18+AV18+AY18</f>
        <v>0</v>
      </c>
      <c r="G18" s="150">
        <f>AQ18+AT18+AW18+AZ18</f>
        <v>0</v>
      </c>
      <c r="H18" s="150">
        <f>AR18+AU18+AX18+BA18</f>
        <v>0</v>
      </c>
      <c r="I18" s="150">
        <v>0</v>
      </c>
      <c r="J18" s="150">
        <v>0</v>
      </c>
      <c r="K18" s="150">
        <v>0</v>
      </c>
      <c r="L18" s="150">
        <v>0</v>
      </c>
      <c r="M18" s="150">
        <v>0</v>
      </c>
      <c r="N18" s="150">
        <v>0</v>
      </c>
      <c r="O18" s="150">
        <v>0</v>
      </c>
      <c r="P18" s="150">
        <v>0</v>
      </c>
      <c r="Q18" s="150">
        <v>0</v>
      </c>
      <c r="R18" s="150">
        <v>0</v>
      </c>
      <c r="S18" s="150">
        <v>0</v>
      </c>
      <c r="T18" s="150">
        <v>0</v>
      </c>
      <c r="U18" s="150">
        <v>0</v>
      </c>
      <c r="V18" s="150">
        <v>0</v>
      </c>
      <c r="W18" s="150">
        <v>0</v>
      </c>
      <c r="X18" s="153">
        <v>0</v>
      </c>
      <c r="Y18" s="153">
        <v>0</v>
      </c>
      <c r="Z18" s="153">
        <v>0</v>
      </c>
      <c r="AA18" s="153">
        <v>0</v>
      </c>
      <c r="AB18" s="153">
        <v>0</v>
      </c>
      <c r="AC18" s="153">
        <v>0</v>
      </c>
      <c r="AD18" s="153">
        <v>0</v>
      </c>
      <c r="AE18" s="153">
        <v>0</v>
      </c>
      <c r="AF18" s="153">
        <v>0</v>
      </c>
      <c r="AG18" s="153">
        <v>0</v>
      </c>
      <c r="AH18" s="153">
        <v>0</v>
      </c>
      <c r="AI18" s="153">
        <v>0</v>
      </c>
      <c r="AJ18" s="153">
        <v>0</v>
      </c>
      <c r="AK18" s="153">
        <v>0</v>
      </c>
      <c r="AL18" s="153">
        <v>0</v>
      </c>
      <c r="AM18" s="153">
        <v>0</v>
      </c>
      <c r="AN18" s="151">
        <v>0</v>
      </c>
      <c r="AO18" s="151">
        <v>0</v>
      </c>
      <c r="AP18" s="150">
        <v>0</v>
      </c>
      <c r="AQ18" s="150">
        <v>0</v>
      </c>
      <c r="AR18" s="150">
        <f>AF18+AI18+AL18+AO18</f>
        <v>0</v>
      </c>
      <c r="AS18" s="150">
        <v>0</v>
      </c>
      <c r="AT18" s="150">
        <v>0</v>
      </c>
      <c r="AU18" s="150">
        <v>0</v>
      </c>
      <c r="AV18" s="153">
        <v>0</v>
      </c>
      <c r="AW18" s="153">
        <v>0</v>
      </c>
      <c r="AX18" s="153">
        <v>0</v>
      </c>
      <c r="AY18" s="78">
        <v>0</v>
      </c>
      <c r="AZ18" s="78">
        <v>0</v>
      </c>
      <c r="BA18" s="78">
        <v>0</v>
      </c>
      <c r="BB18" s="231"/>
      <c r="BC18" s="231"/>
    </row>
    <row r="19" spans="1:55">
      <c r="A19" s="224" t="s">
        <v>284</v>
      </c>
      <c r="B19" s="225" t="s">
        <v>285</v>
      </c>
      <c r="C19" s="226" t="s">
        <v>290</v>
      </c>
      <c r="D19" s="226" t="s">
        <v>294</v>
      </c>
      <c r="E19" s="40" t="s">
        <v>42</v>
      </c>
      <c r="F19" s="149">
        <f>SUM(F20:F22)</f>
        <v>0</v>
      </c>
      <c r="G19" s="149">
        <f t="shared" ref="G19:L19" si="10">SUM(G20:G22)</f>
        <v>0</v>
      </c>
      <c r="H19" s="149">
        <f t="shared" si="10"/>
        <v>0</v>
      </c>
      <c r="I19" s="150">
        <f t="shared" si="10"/>
        <v>0</v>
      </c>
      <c r="J19" s="150">
        <f t="shared" si="10"/>
        <v>0</v>
      </c>
      <c r="K19" s="150">
        <f t="shared" si="10"/>
        <v>0</v>
      </c>
      <c r="L19" s="150">
        <f t="shared" si="10"/>
        <v>0</v>
      </c>
      <c r="M19" s="150">
        <v>0</v>
      </c>
      <c r="N19" s="150">
        <f t="shared" ref="N19:S19" si="11">SUM(N20:N22)</f>
        <v>0</v>
      </c>
      <c r="O19" s="150">
        <f t="shared" si="11"/>
        <v>0</v>
      </c>
      <c r="P19" s="150">
        <f t="shared" si="11"/>
        <v>0</v>
      </c>
      <c r="Q19" s="150">
        <f t="shared" si="11"/>
        <v>0</v>
      </c>
      <c r="R19" s="150">
        <f t="shared" si="11"/>
        <v>0</v>
      </c>
      <c r="S19" s="150">
        <f t="shared" si="11"/>
        <v>0</v>
      </c>
      <c r="T19" s="150">
        <f>K19+N19+Q19</f>
        <v>0</v>
      </c>
      <c r="U19" s="150">
        <f t="shared" ref="U19:AD19" si="12">SUM(U20:U22)</f>
        <v>0</v>
      </c>
      <c r="V19" s="150">
        <f t="shared" si="12"/>
        <v>0</v>
      </c>
      <c r="W19" s="150">
        <f t="shared" si="12"/>
        <v>0</v>
      </c>
      <c r="X19" s="150">
        <f t="shared" si="12"/>
        <v>0</v>
      </c>
      <c r="Y19" s="150">
        <f t="shared" si="12"/>
        <v>0</v>
      </c>
      <c r="Z19" s="150">
        <f t="shared" si="12"/>
        <v>0</v>
      </c>
      <c r="AA19" s="150">
        <f t="shared" si="12"/>
        <v>0</v>
      </c>
      <c r="AB19" s="150">
        <f t="shared" si="12"/>
        <v>0</v>
      </c>
      <c r="AC19" s="150">
        <f t="shared" si="12"/>
        <v>0</v>
      </c>
      <c r="AD19" s="150">
        <f t="shared" si="12"/>
        <v>0</v>
      </c>
      <c r="AE19" s="150">
        <f>SUM(S19+V19+Y19+AB19)</f>
        <v>0</v>
      </c>
      <c r="AF19" s="150">
        <f>T19+W19+Z19+AC19</f>
        <v>0</v>
      </c>
      <c r="AG19" s="150">
        <f t="shared" ref="AG19:AP19" si="13">SUM(AG20:AG22)</f>
        <v>0</v>
      </c>
      <c r="AH19" s="150">
        <f t="shared" si="13"/>
        <v>0</v>
      </c>
      <c r="AI19" s="150">
        <f t="shared" si="13"/>
        <v>0</v>
      </c>
      <c r="AJ19" s="149">
        <f t="shared" si="13"/>
        <v>0</v>
      </c>
      <c r="AK19" s="151">
        <f t="shared" si="13"/>
        <v>0</v>
      </c>
      <c r="AL19" s="151">
        <f t="shared" si="13"/>
        <v>0</v>
      </c>
      <c r="AM19" s="149">
        <f t="shared" si="13"/>
        <v>0</v>
      </c>
      <c r="AN19" s="151">
        <f t="shared" si="13"/>
        <v>0</v>
      </c>
      <c r="AO19" s="151">
        <f t="shared" si="13"/>
        <v>0</v>
      </c>
      <c r="AP19" s="150">
        <f t="shared" si="13"/>
        <v>0</v>
      </c>
      <c r="AQ19" s="150">
        <f t="shared" ref="AQ19:BA19" si="14">SUM(AQ20:AQ22)</f>
        <v>0</v>
      </c>
      <c r="AR19" s="150">
        <f t="shared" si="14"/>
        <v>0</v>
      </c>
      <c r="AS19" s="151">
        <f t="shared" si="14"/>
        <v>0</v>
      </c>
      <c r="AT19" s="151">
        <f t="shared" si="14"/>
        <v>0</v>
      </c>
      <c r="AU19" s="151">
        <f t="shared" si="14"/>
        <v>0</v>
      </c>
      <c r="AV19" s="151">
        <f t="shared" si="14"/>
        <v>0</v>
      </c>
      <c r="AW19" s="152">
        <f t="shared" si="14"/>
        <v>0</v>
      </c>
      <c r="AX19" s="152">
        <f t="shared" si="14"/>
        <v>0</v>
      </c>
      <c r="AY19" s="151">
        <f t="shared" si="14"/>
        <v>0</v>
      </c>
      <c r="AZ19" s="151">
        <f t="shared" si="14"/>
        <v>0</v>
      </c>
      <c r="BA19" s="151">
        <f t="shared" si="14"/>
        <v>0</v>
      </c>
      <c r="BB19" s="232"/>
      <c r="BC19" s="232"/>
    </row>
    <row r="20" spans="1:55" ht="25.5">
      <c r="A20" s="224"/>
      <c r="B20" s="225"/>
      <c r="C20" s="227"/>
      <c r="D20" s="227"/>
      <c r="E20" s="142" t="s">
        <v>278</v>
      </c>
      <c r="F20" s="150">
        <f>AP20+AS20+AV20+AY20</f>
        <v>0</v>
      </c>
      <c r="G20" s="150">
        <f>J20+M20+P20+V20+Y20+AB20+AH20+AK20+AN20+AT20+AW20+AZ20</f>
        <v>0</v>
      </c>
      <c r="H20" s="150">
        <f>AR20+AU20+AX20+BA20</f>
        <v>0</v>
      </c>
      <c r="I20" s="150">
        <v>0</v>
      </c>
      <c r="J20" s="150">
        <v>0</v>
      </c>
      <c r="K20" s="150">
        <v>0</v>
      </c>
      <c r="L20" s="150">
        <v>0</v>
      </c>
      <c r="M20" s="150">
        <v>0</v>
      </c>
      <c r="N20" s="150">
        <v>0</v>
      </c>
      <c r="O20" s="150">
        <v>0</v>
      </c>
      <c r="P20" s="150">
        <v>0</v>
      </c>
      <c r="Q20" s="150">
        <v>0</v>
      </c>
      <c r="R20" s="150">
        <f>I20+L20+O20</f>
        <v>0</v>
      </c>
      <c r="S20" s="150">
        <f>J20+M20+P20</f>
        <v>0</v>
      </c>
      <c r="T20" s="150">
        <f>K20+N20+Q20</f>
        <v>0</v>
      </c>
      <c r="U20" s="150">
        <v>0</v>
      </c>
      <c r="V20" s="150">
        <v>0</v>
      </c>
      <c r="W20" s="150">
        <v>0</v>
      </c>
      <c r="X20" s="153">
        <v>0</v>
      </c>
      <c r="Y20" s="153">
        <v>0</v>
      </c>
      <c r="Z20" s="153">
        <v>0</v>
      </c>
      <c r="AA20" s="153">
        <v>0</v>
      </c>
      <c r="AB20" s="153">
        <v>0</v>
      </c>
      <c r="AC20" s="153">
        <v>0</v>
      </c>
      <c r="AD20" s="153">
        <f>I20+L20+O20+U20+X20+AA20</f>
        <v>0</v>
      </c>
      <c r="AE20" s="153">
        <f>J20+M20+P20+V20+Y20+AB20</f>
        <v>0</v>
      </c>
      <c r="AF20" s="153">
        <f>K20+N20+Q20+W20+Z20+AC20</f>
        <v>0</v>
      </c>
      <c r="AG20" s="153">
        <v>0</v>
      </c>
      <c r="AH20" s="153">
        <v>0</v>
      </c>
      <c r="AI20" s="153">
        <v>0</v>
      </c>
      <c r="AJ20" s="153">
        <v>0</v>
      </c>
      <c r="AK20" s="153">
        <v>0</v>
      </c>
      <c r="AL20" s="153">
        <v>0</v>
      </c>
      <c r="AM20" s="153">
        <v>0</v>
      </c>
      <c r="AN20" s="151">
        <v>0</v>
      </c>
      <c r="AO20" s="151">
        <v>0</v>
      </c>
      <c r="AP20" s="150">
        <f>I20+L20+O20+U20+X20+AA20+AG20+AJ20+AM20</f>
        <v>0</v>
      </c>
      <c r="AQ20" s="150">
        <f>AE20+AH20+AK20+AN20</f>
        <v>0</v>
      </c>
      <c r="AR20" s="150">
        <f>AF20+AI20+AL20+AO20</f>
        <v>0</v>
      </c>
      <c r="AS20" s="150">
        <v>0</v>
      </c>
      <c r="AT20" s="150">
        <v>0</v>
      </c>
      <c r="AU20" s="150">
        <v>0</v>
      </c>
      <c r="AV20" s="153">
        <v>0</v>
      </c>
      <c r="AW20" s="153">
        <v>0</v>
      </c>
      <c r="AX20" s="153">
        <v>0</v>
      </c>
      <c r="AY20" s="150">
        <v>0</v>
      </c>
      <c r="AZ20" s="150">
        <v>0</v>
      </c>
      <c r="BA20" s="150">
        <v>0</v>
      </c>
      <c r="BB20" s="230"/>
      <c r="BC20" s="230"/>
    </row>
    <row r="21" spans="1:55" ht="51">
      <c r="A21" s="224"/>
      <c r="B21" s="225"/>
      <c r="C21" s="227"/>
      <c r="D21" s="227"/>
      <c r="E21" s="142" t="s">
        <v>279</v>
      </c>
      <c r="F21" s="149">
        <v>0</v>
      </c>
      <c r="G21" s="149">
        <v>0</v>
      </c>
      <c r="H21" s="149">
        <v>0</v>
      </c>
      <c r="I21" s="150">
        <v>0</v>
      </c>
      <c r="J21" s="150">
        <v>0</v>
      </c>
      <c r="K21" s="150">
        <v>0</v>
      </c>
      <c r="L21" s="150">
        <v>0</v>
      </c>
      <c r="M21" s="150">
        <v>0</v>
      </c>
      <c r="N21" s="150">
        <v>0</v>
      </c>
      <c r="O21" s="150">
        <v>0</v>
      </c>
      <c r="P21" s="150">
        <v>0</v>
      </c>
      <c r="Q21" s="150">
        <v>0</v>
      </c>
      <c r="R21" s="150">
        <f>I21+L21+O21</f>
        <v>0</v>
      </c>
      <c r="S21" s="150">
        <f>J21+M21+P21</f>
        <v>0</v>
      </c>
      <c r="T21" s="150">
        <f>K21+N21+Q21</f>
        <v>0</v>
      </c>
      <c r="U21" s="150">
        <v>0</v>
      </c>
      <c r="V21" s="150">
        <v>0</v>
      </c>
      <c r="W21" s="150">
        <v>0</v>
      </c>
      <c r="X21" s="153">
        <v>0</v>
      </c>
      <c r="Y21" s="153">
        <v>0</v>
      </c>
      <c r="Z21" s="153">
        <v>0</v>
      </c>
      <c r="AA21" s="150">
        <v>0</v>
      </c>
      <c r="AB21" s="153">
        <v>0</v>
      </c>
      <c r="AC21" s="153">
        <v>0</v>
      </c>
      <c r="AD21" s="150">
        <f>R21+U21+X21+AA21</f>
        <v>0</v>
      </c>
      <c r="AE21" s="150">
        <f>SUM(S21+V21+Y21+AB21)</f>
        <v>0</v>
      </c>
      <c r="AF21" s="150">
        <f>T21+W21+Z21+AC21</f>
        <v>0</v>
      </c>
      <c r="AG21" s="150">
        <v>0</v>
      </c>
      <c r="AH21" s="153">
        <v>0</v>
      </c>
      <c r="AI21" s="153">
        <v>0</v>
      </c>
      <c r="AJ21" s="151">
        <v>0</v>
      </c>
      <c r="AK21" s="151">
        <v>0</v>
      </c>
      <c r="AL21" s="151">
        <v>0</v>
      </c>
      <c r="AM21" s="149">
        <v>0</v>
      </c>
      <c r="AN21" s="151">
        <v>0</v>
      </c>
      <c r="AO21" s="151">
        <v>0</v>
      </c>
      <c r="AP21" s="150">
        <f>AD21+AG21+AJ21+AM21</f>
        <v>0</v>
      </c>
      <c r="AQ21" s="150">
        <f>AE21+AH21+AK21+AN21</f>
        <v>0</v>
      </c>
      <c r="AR21" s="150">
        <f>AF21+AI21+AL21+AO21</f>
        <v>0</v>
      </c>
      <c r="AS21" s="149">
        <v>0</v>
      </c>
      <c r="AT21" s="151">
        <v>0</v>
      </c>
      <c r="AU21" s="151">
        <v>0</v>
      </c>
      <c r="AV21" s="151">
        <v>0</v>
      </c>
      <c r="AW21" s="151">
        <v>0</v>
      </c>
      <c r="AX21" s="151">
        <v>0</v>
      </c>
      <c r="AY21" s="151">
        <v>0</v>
      </c>
      <c r="AZ21" s="151">
        <v>0</v>
      </c>
      <c r="BA21" s="151">
        <v>0</v>
      </c>
      <c r="BB21" s="230"/>
      <c r="BC21" s="230"/>
    </row>
    <row r="22" spans="1:55" ht="40.5" customHeight="1">
      <c r="A22" s="224"/>
      <c r="B22" s="225"/>
      <c r="C22" s="228"/>
      <c r="D22" s="228"/>
      <c r="E22" s="154" t="s">
        <v>43</v>
      </c>
      <c r="F22" s="150">
        <f>AP22+AS22+AV22+AY22</f>
        <v>0</v>
      </c>
      <c r="G22" s="150">
        <f>AQ22+AT22+AW22+AZ22</f>
        <v>0</v>
      </c>
      <c r="H22" s="150">
        <f>AR22+AU22+AX22+BA22</f>
        <v>0</v>
      </c>
      <c r="I22" s="150">
        <v>0</v>
      </c>
      <c r="J22" s="150">
        <v>0</v>
      </c>
      <c r="K22" s="150">
        <v>0</v>
      </c>
      <c r="L22" s="150">
        <v>0</v>
      </c>
      <c r="M22" s="150">
        <v>0</v>
      </c>
      <c r="N22" s="150">
        <v>0</v>
      </c>
      <c r="O22" s="150">
        <v>0</v>
      </c>
      <c r="P22" s="150">
        <v>0</v>
      </c>
      <c r="Q22" s="150">
        <v>0</v>
      </c>
      <c r="R22" s="150">
        <v>0</v>
      </c>
      <c r="S22" s="150">
        <v>0</v>
      </c>
      <c r="T22" s="150">
        <v>0</v>
      </c>
      <c r="U22" s="150">
        <v>0</v>
      </c>
      <c r="V22" s="150">
        <v>0</v>
      </c>
      <c r="W22" s="150">
        <v>0</v>
      </c>
      <c r="X22" s="153">
        <v>0</v>
      </c>
      <c r="Y22" s="153">
        <v>0</v>
      </c>
      <c r="Z22" s="153">
        <v>0</v>
      </c>
      <c r="AA22" s="153">
        <v>0</v>
      </c>
      <c r="AB22" s="153">
        <v>0</v>
      </c>
      <c r="AC22" s="153">
        <v>0</v>
      </c>
      <c r="AD22" s="153">
        <v>0</v>
      </c>
      <c r="AE22" s="153">
        <v>0</v>
      </c>
      <c r="AF22" s="153">
        <v>0</v>
      </c>
      <c r="AG22" s="153">
        <v>0</v>
      </c>
      <c r="AH22" s="153">
        <v>0</v>
      </c>
      <c r="AI22" s="153">
        <v>0</v>
      </c>
      <c r="AJ22" s="153">
        <v>0</v>
      </c>
      <c r="AK22" s="153">
        <v>0</v>
      </c>
      <c r="AL22" s="153">
        <v>0</v>
      </c>
      <c r="AM22" s="153">
        <v>0</v>
      </c>
      <c r="AN22" s="151">
        <v>0</v>
      </c>
      <c r="AO22" s="151">
        <v>0</v>
      </c>
      <c r="AP22" s="150">
        <v>0</v>
      </c>
      <c r="AQ22" s="150">
        <v>0</v>
      </c>
      <c r="AR22" s="150">
        <f>AF22+AI22+AL22+AO22</f>
        <v>0</v>
      </c>
      <c r="AS22" s="150">
        <v>0</v>
      </c>
      <c r="AT22" s="150">
        <v>0</v>
      </c>
      <c r="AU22" s="150">
        <v>0</v>
      </c>
      <c r="AV22" s="153">
        <v>0</v>
      </c>
      <c r="AW22" s="153">
        <v>0</v>
      </c>
      <c r="AX22" s="153">
        <v>0</v>
      </c>
      <c r="AY22" s="78">
        <v>0</v>
      </c>
      <c r="AZ22" s="78">
        <v>0</v>
      </c>
      <c r="BA22" s="78">
        <v>0</v>
      </c>
      <c r="BB22" s="231"/>
      <c r="BC22" s="231"/>
    </row>
    <row r="23" spans="1:55">
      <c r="A23" s="224" t="s">
        <v>286</v>
      </c>
      <c r="B23" s="225" t="s">
        <v>287</v>
      </c>
      <c r="C23" s="226" t="s">
        <v>283</v>
      </c>
      <c r="D23" s="226" t="s">
        <v>293</v>
      </c>
      <c r="E23" s="40" t="s">
        <v>42</v>
      </c>
      <c r="F23" s="149">
        <f>SUM(F24:F26)</f>
        <v>0</v>
      </c>
      <c r="G23" s="149">
        <f t="shared" ref="G23:L23" si="15">SUM(G24:G26)</f>
        <v>0</v>
      </c>
      <c r="H23" s="149">
        <f t="shared" si="15"/>
        <v>0</v>
      </c>
      <c r="I23" s="150">
        <f t="shared" si="15"/>
        <v>0</v>
      </c>
      <c r="J23" s="150">
        <f t="shared" si="15"/>
        <v>0</v>
      </c>
      <c r="K23" s="150">
        <f t="shared" si="15"/>
        <v>0</v>
      </c>
      <c r="L23" s="150">
        <f t="shared" si="15"/>
        <v>0</v>
      </c>
      <c r="M23" s="150">
        <v>0</v>
      </c>
      <c r="N23" s="150">
        <f t="shared" ref="N23:S23" si="16">SUM(N24:N26)</f>
        <v>0</v>
      </c>
      <c r="O23" s="150">
        <f t="shared" si="16"/>
        <v>0</v>
      </c>
      <c r="P23" s="150">
        <f t="shared" si="16"/>
        <v>0</v>
      </c>
      <c r="Q23" s="150">
        <f t="shared" si="16"/>
        <v>0</v>
      </c>
      <c r="R23" s="150">
        <f t="shared" si="16"/>
        <v>0</v>
      </c>
      <c r="S23" s="150">
        <f t="shared" si="16"/>
        <v>0</v>
      </c>
      <c r="T23" s="150">
        <f>K23+N23+Q23</f>
        <v>0</v>
      </c>
      <c r="U23" s="150">
        <f t="shared" ref="U23:AD23" si="17">SUM(U24:U26)</f>
        <v>0</v>
      </c>
      <c r="V23" s="150">
        <f t="shared" si="17"/>
        <v>0</v>
      </c>
      <c r="W23" s="150">
        <f t="shared" si="17"/>
        <v>0</v>
      </c>
      <c r="X23" s="150">
        <f t="shared" si="17"/>
        <v>0</v>
      </c>
      <c r="Y23" s="150">
        <f t="shared" si="17"/>
        <v>0</v>
      </c>
      <c r="Z23" s="150">
        <f t="shared" si="17"/>
        <v>0</v>
      </c>
      <c r="AA23" s="150">
        <f t="shared" si="17"/>
        <v>0</v>
      </c>
      <c r="AB23" s="150">
        <f t="shared" si="17"/>
        <v>0</v>
      </c>
      <c r="AC23" s="150">
        <f t="shared" si="17"/>
        <v>0</v>
      </c>
      <c r="AD23" s="150">
        <f t="shared" si="17"/>
        <v>0</v>
      </c>
      <c r="AE23" s="150">
        <f>SUM(S23+V23+Y23+AB23)</f>
        <v>0</v>
      </c>
      <c r="AF23" s="150">
        <f>T23+W23+Z23+AC23</f>
        <v>0</v>
      </c>
      <c r="AG23" s="150">
        <f t="shared" ref="AG23:AP23" si="18">SUM(AG24:AG26)</f>
        <v>0</v>
      </c>
      <c r="AH23" s="150">
        <f t="shared" si="18"/>
        <v>0</v>
      </c>
      <c r="AI23" s="150">
        <f t="shared" si="18"/>
        <v>0</v>
      </c>
      <c r="AJ23" s="149">
        <f t="shared" si="18"/>
        <v>0</v>
      </c>
      <c r="AK23" s="151">
        <f t="shared" si="18"/>
        <v>0</v>
      </c>
      <c r="AL23" s="151">
        <f t="shared" si="18"/>
        <v>0</v>
      </c>
      <c r="AM23" s="149">
        <f t="shared" si="18"/>
        <v>0</v>
      </c>
      <c r="AN23" s="151">
        <f t="shared" si="18"/>
        <v>0</v>
      </c>
      <c r="AO23" s="151">
        <f t="shared" si="18"/>
        <v>0</v>
      </c>
      <c r="AP23" s="150">
        <f t="shared" si="18"/>
        <v>0</v>
      </c>
      <c r="AQ23" s="150">
        <f t="shared" ref="AQ23:BA23" si="19">SUM(AQ24:AQ26)</f>
        <v>0</v>
      </c>
      <c r="AR23" s="150">
        <f t="shared" si="19"/>
        <v>0</v>
      </c>
      <c r="AS23" s="151">
        <f t="shared" si="19"/>
        <v>0</v>
      </c>
      <c r="AT23" s="151">
        <f t="shared" si="19"/>
        <v>0</v>
      </c>
      <c r="AU23" s="151">
        <f t="shared" si="19"/>
        <v>0</v>
      </c>
      <c r="AV23" s="151">
        <f t="shared" si="19"/>
        <v>0</v>
      </c>
      <c r="AW23" s="152">
        <f t="shared" si="19"/>
        <v>0</v>
      </c>
      <c r="AX23" s="152">
        <f t="shared" si="19"/>
        <v>0</v>
      </c>
      <c r="AY23" s="151">
        <f t="shared" si="19"/>
        <v>0</v>
      </c>
      <c r="AZ23" s="151">
        <f t="shared" si="19"/>
        <v>0</v>
      </c>
      <c r="BA23" s="151">
        <f t="shared" si="19"/>
        <v>0</v>
      </c>
      <c r="BB23" s="232"/>
      <c r="BC23" s="232"/>
    </row>
    <row r="24" spans="1:55" ht="25.5">
      <c r="A24" s="224"/>
      <c r="B24" s="225"/>
      <c r="C24" s="227"/>
      <c r="D24" s="227"/>
      <c r="E24" s="142" t="s">
        <v>278</v>
      </c>
      <c r="F24" s="150">
        <f>AP24+AS24+AV24+AY24</f>
        <v>0</v>
      </c>
      <c r="G24" s="150">
        <f>J24+M24+P24+V24+Y24+AB24+AH24+AK24+AN24+AT24+AW24+AZ24</f>
        <v>0</v>
      </c>
      <c r="H24" s="150">
        <f>AR24+AU24+AX24+BA24</f>
        <v>0</v>
      </c>
      <c r="I24" s="150">
        <v>0</v>
      </c>
      <c r="J24" s="150">
        <v>0</v>
      </c>
      <c r="K24" s="150">
        <v>0</v>
      </c>
      <c r="L24" s="150">
        <v>0</v>
      </c>
      <c r="M24" s="150">
        <v>0</v>
      </c>
      <c r="N24" s="150">
        <v>0</v>
      </c>
      <c r="O24" s="150">
        <v>0</v>
      </c>
      <c r="P24" s="150">
        <v>0</v>
      </c>
      <c r="Q24" s="150">
        <v>0</v>
      </c>
      <c r="R24" s="150">
        <f>I24+L24+O24</f>
        <v>0</v>
      </c>
      <c r="S24" s="150">
        <f>J24+M24+P24</f>
        <v>0</v>
      </c>
      <c r="T24" s="150">
        <f>K24+N24+Q24</f>
        <v>0</v>
      </c>
      <c r="U24" s="150">
        <v>0</v>
      </c>
      <c r="V24" s="150">
        <v>0</v>
      </c>
      <c r="W24" s="150">
        <v>0</v>
      </c>
      <c r="X24" s="153">
        <v>0</v>
      </c>
      <c r="Y24" s="153">
        <v>0</v>
      </c>
      <c r="Z24" s="153">
        <v>0</v>
      </c>
      <c r="AA24" s="153">
        <v>0</v>
      </c>
      <c r="AB24" s="153">
        <v>0</v>
      </c>
      <c r="AC24" s="153">
        <v>0</v>
      </c>
      <c r="AD24" s="153">
        <f>I24+L24+O24+U24+X24+AA24</f>
        <v>0</v>
      </c>
      <c r="AE24" s="153">
        <f>J24+M24+P24+V24+Y24+AB24</f>
        <v>0</v>
      </c>
      <c r="AF24" s="153">
        <f>K24+N24+Q24+W24+Z24+AC24</f>
        <v>0</v>
      </c>
      <c r="AG24" s="153">
        <v>0</v>
      </c>
      <c r="AH24" s="153">
        <v>0</v>
      </c>
      <c r="AI24" s="153">
        <v>0</v>
      </c>
      <c r="AJ24" s="153">
        <v>0</v>
      </c>
      <c r="AK24" s="153">
        <v>0</v>
      </c>
      <c r="AL24" s="153">
        <v>0</v>
      </c>
      <c r="AM24" s="153">
        <v>0</v>
      </c>
      <c r="AN24" s="151">
        <v>0</v>
      </c>
      <c r="AO24" s="151">
        <v>0</v>
      </c>
      <c r="AP24" s="150">
        <f>I24+L24+O24+U24+X24+AA24+AG24+AJ24+AM24</f>
        <v>0</v>
      </c>
      <c r="AQ24" s="150">
        <f>AE24+AH24+AK24+AN24</f>
        <v>0</v>
      </c>
      <c r="AR24" s="150">
        <f>AF24+AI24+AL24+AO24</f>
        <v>0</v>
      </c>
      <c r="AS24" s="150">
        <v>0</v>
      </c>
      <c r="AT24" s="150">
        <v>0</v>
      </c>
      <c r="AU24" s="150">
        <v>0</v>
      </c>
      <c r="AV24" s="153">
        <v>0</v>
      </c>
      <c r="AW24" s="153">
        <v>0</v>
      </c>
      <c r="AX24" s="153">
        <v>0</v>
      </c>
      <c r="AY24" s="150">
        <v>0</v>
      </c>
      <c r="AZ24" s="150">
        <v>0</v>
      </c>
      <c r="BA24" s="150">
        <v>0</v>
      </c>
      <c r="BB24" s="230"/>
      <c r="BC24" s="230"/>
    </row>
    <row r="25" spans="1:55" ht="51">
      <c r="A25" s="224"/>
      <c r="B25" s="225"/>
      <c r="C25" s="227"/>
      <c r="D25" s="227"/>
      <c r="E25" s="142" t="s">
        <v>279</v>
      </c>
      <c r="F25" s="149">
        <v>0</v>
      </c>
      <c r="G25" s="149">
        <v>0</v>
      </c>
      <c r="H25" s="149">
        <v>0</v>
      </c>
      <c r="I25" s="150">
        <v>0</v>
      </c>
      <c r="J25" s="150">
        <v>0</v>
      </c>
      <c r="K25" s="150">
        <v>0</v>
      </c>
      <c r="L25" s="150">
        <v>0</v>
      </c>
      <c r="M25" s="150">
        <v>0</v>
      </c>
      <c r="N25" s="150">
        <v>0</v>
      </c>
      <c r="O25" s="150">
        <v>0</v>
      </c>
      <c r="P25" s="150">
        <v>0</v>
      </c>
      <c r="Q25" s="150">
        <v>0</v>
      </c>
      <c r="R25" s="150">
        <f>I25+L25+O25</f>
        <v>0</v>
      </c>
      <c r="S25" s="150">
        <f>J25+M25+P25</f>
        <v>0</v>
      </c>
      <c r="T25" s="150">
        <f>K25+N25+Q25</f>
        <v>0</v>
      </c>
      <c r="U25" s="150">
        <v>0</v>
      </c>
      <c r="V25" s="150">
        <v>0</v>
      </c>
      <c r="W25" s="150">
        <v>0</v>
      </c>
      <c r="X25" s="153">
        <v>0</v>
      </c>
      <c r="Y25" s="153">
        <v>0</v>
      </c>
      <c r="Z25" s="153">
        <v>0</v>
      </c>
      <c r="AA25" s="150">
        <v>0</v>
      </c>
      <c r="AB25" s="153">
        <v>0</v>
      </c>
      <c r="AC25" s="153">
        <v>0</v>
      </c>
      <c r="AD25" s="150">
        <f>R25+U25+X25+AA25</f>
        <v>0</v>
      </c>
      <c r="AE25" s="150">
        <f>SUM(S25+V25+Y25+AB25)</f>
        <v>0</v>
      </c>
      <c r="AF25" s="150">
        <f>T25+W25+Z25+AC25</f>
        <v>0</v>
      </c>
      <c r="AG25" s="150">
        <v>0</v>
      </c>
      <c r="AH25" s="153">
        <v>0</v>
      </c>
      <c r="AI25" s="153">
        <v>0</v>
      </c>
      <c r="AJ25" s="151">
        <v>0</v>
      </c>
      <c r="AK25" s="151">
        <v>0</v>
      </c>
      <c r="AL25" s="151">
        <v>0</v>
      </c>
      <c r="AM25" s="149">
        <v>0</v>
      </c>
      <c r="AN25" s="151">
        <v>0</v>
      </c>
      <c r="AO25" s="151">
        <v>0</v>
      </c>
      <c r="AP25" s="150">
        <f>AD25+AG25+AJ25+AM25</f>
        <v>0</v>
      </c>
      <c r="AQ25" s="150">
        <f>AE25+AH25+AK25+AN25</f>
        <v>0</v>
      </c>
      <c r="AR25" s="150">
        <f>AF25+AI25+AL25+AO25</f>
        <v>0</v>
      </c>
      <c r="AS25" s="149">
        <v>0</v>
      </c>
      <c r="AT25" s="151">
        <v>0</v>
      </c>
      <c r="AU25" s="151">
        <v>0</v>
      </c>
      <c r="AV25" s="151">
        <v>0</v>
      </c>
      <c r="AW25" s="151">
        <v>0</v>
      </c>
      <c r="AX25" s="151">
        <v>0</v>
      </c>
      <c r="AY25" s="151">
        <v>0</v>
      </c>
      <c r="AZ25" s="151">
        <v>0</v>
      </c>
      <c r="BA25" s="151">
        <v>0</v>
      </c>
      <c r="BB25" s="230"/>
      <c r="BC25" s="230"/>
    </row>
    <row r="26" spans="1:55" ht="40.5" customHeight="1">
      <c r="A26" s="224"/>
      <c r="B26" s="225"/>
      <c r="C26" s="228"/>
      <c r="D26" s="228"/>
      <c r="E26" s="154" t="s">
        <v>43</v>
      </c>
      <c r="F26" s="150">
        <f>AP26+AS26+AV26+AY26</f>
        <v>0</v>
      </c>
      <c r="G26" s="150">
        <f>AQ26+AT26+AW26+AZ26</f>
        <v>0</v>
      </c>
      <c r="H26" s="150">
        <f>AR26+AU26+AX26+BA26</f>
        <v>0</v>
      </c>
      <c r="I26" s="150">
        <v>0</v>
      </c>
      <c r="J26" s="150">
        <v>0</v>
      </c>
      <c r="K26" s="150">
        <v>0</v>
      </c>
      <c r="L26" s="150">
        <v>0</v>
      </c>
      <c r="M26" s="150">
        <v>0</v>
      </c>
      <c r="N26" s="150">
        <v>0</v>
      </c>
      <c r="O26" s="150">
        <v>0</v>
      </c>
      <c r="P26" s="150">
        <v>0</v>
      </c>
      <c r="Q26" s="150">
        <v>0</v>
      </c>
      <c r="R26" s="150">
        <v>0</v>
      </c>
      <c r="S26" s="150">
        <v>0</v>
      </c>
      <c r="T26" s="150">
        <v>0</v>
      </c>
      <c r="U26" s="150">
        <v>0</v>
      </c>
      <c r="V26" s="150">
        <v>0</v>
      </c>
      <c r="W26" s="150">
        <v>0</v>
      </c>
      <c r="X26" s="153">
        <v>0</v>
      </c>
      <c r="Y26" s="153">
        <v>0</v>
      </c>
      <c r="Z26" s="153">
        <v>0</v>
      </c>
      <c r="AA26" s="153">
        <v>0</v>
      </c>
      <c r="AB26" s="153">
        <v>0</v>
      </c>
      <c r="AC26" s="153">
        <v>0</v>
      </c>
      <c r="AD26" s="153">
        <v>0</v>
      </c>
      <c r="AE26" s="153">
        <v>0</v>
      </c>
      <c r="AF26" s="153">
        <v>0</v>
      </c>
      <c r="AG26" s="153">
        <v>0</v>
      </c>
      <c r="AH26" s="153">
        <v>0</v>
      </c>
      <c r="AI26" s="153">
        <v>0</v>
      </c>
      <c r="AJ26" s="153">
        <v>0</v>
      </c>
      <c r="AK26" s="153">
        <v>0</v>
      </c>
      <c r="AL26" s="153">
        <v>0</v>
      </c>
      <c r="AM26" s="153">
        <v>0</v>
      </c>
      <c r="AN26" s="151">
        <v>0</v>
      </c>
      <c r="AO26" s="151">
        <v>0</v>
      </c>
      <c r="AP26" s="150">
        <v>0</v>
      </c>
      <c r="AQ26" s="150">
        <v>0</v>
      </c>
      <c r="AR26" s="150">
        <f>AF26+AI26+AL26+AO26</f>
        <v>0</v>
      </c>
      <c r="AS26" s="150">
        <v>0</v>
      </c>
      <c r="AT26" s="150">
        <v>0</v>
      </c>
      <c r="AU26" s="150">
        <v>0</v>
      </c>
      <c r="AV26" s="153">
        <v>0</v>
      </c>
      <c r="AW26" s="153">
        <v>0</v>
      </c>
      <c r="AX26" s="153">
        <v>0</v>
      </c>
      <c r="AY26" s="78">
        <v>0</v>
      </c>
      <c r="AZ26" s="78">
        <v>0</v>
      </c>
      <c r="BA26" s="78">
        <v>0</v>
      </c>
      <c r="BB26" s="231"/>
      <c r="BC26" s="231"/>
    </row>
    <row r="27" spans="1:55">
      <c r="A27" s="224" t="s">
        <v>288</v>
      </c>
      <c r="B27" s="225" t="s">
        <v>289</v>
      </c>
      <c r="C27" s="226" t="s">
        <v>291</v>
      </c>
      <c r="D27" s="226" t="s">
        <v>292</v>
      </c>
      <c r="E27" s="40" t="s">
        <v>42</v>
      </c>
      <c r="F27" s="149">
        <f>SUM(F28:F30)</f>
        <v>0</v>
      </c>
      <c r="G27" s="149">
        <f>SUM(G28:G30)</f>
        <v>0</v>
      </c>
      <c r="H27" s="149">
        <f>SUM(H28:H30)</f>
        <v>0</v>
      </c>
      <c r="I27" s="150">
        <f t="shared" ref="I27:BA27" si="20">SUM(I28:I30)</f>
        <v>0</v>
      </c>
      <c r="J27" s="150">
        <f t="shared" si="20"/>
        <v>0</v>
      </c>
      <c r="K27" s="150">
        <f t="shared" si="20"/>
        <v>0</v>
      </c>
      <c r="L27" s="150">
        <f t="shared" si="20"/>
        <v>0</v>
      </c>
      <c r="M27" s="150">
        <v>0</v>
      </c>
      <c r="N27" s="150">
        <f t="shared" si="20"/>
        <v>0</v>
      </c>
      <c r="O27" s="150">
        <v>0</v>
      </c>
      <c r="P27" s="150">
        <f t="shared" si="20"/>
        <v>0</v>
      </c>
      <c r="Q27" s="150">
        <f t="shared" si="20"/>
        <v>0</v>
      </c>
      <c r="R27" s="150">
        <f>SUM(R28:R30)</f>
        <v>0</v>
      </c>
      <c r="S27" s="150">
        <f>SUM(S28:S30)</f>
        <v>0</v>
      </c>
      <c r="T27" s="150">
        <f>K27+N27+Q27</f>
        <v>0</v>
      </c>
      <c r="U27" s="150">
        <f t="shared" si="20"/>
        <v>0</v>
      </c>
      <c r="V27" s="150">
        <f t="shared" si="20"/>
        <v>0</v>
      </c>
      <c r="W27" s="150">
        <f t="shared" si="20"/>
        <v>0</v>
      </c>
      <c r="X27" s="150">
        <f>SUM(X28:X30)</f>
        <v>0</v>
      </c>
      <c r="Y27" s="150">
        <f t="shared" si="20"/>
        <v>0</v>
      </c>
      <c r="Z27" s="150">
        <f t="shared" si="20"/>
        <v>0</v>
      </c>
      <c r="AA27" s="150">
        <f>SUM(AA28:AA30)</f>
        <v>0</v>
      </c>
      <c r="AB27" s="150">
        <f t="shared" si="20"/>
        <v>0</v>
      </c>
      <c r="AC27" s="150">
        <f t="shared" si="20"/>
        <v>0</v>
      </c>
      <c r="AD27" s="150">
        <f t="shared" si="20"/>
        <v>0</v>
      </c>
      <c r="AE27" s="150">
        <f>SUM(S27+V27+Y27+AB27)</f>
        <v>0</v>
      </c>
      <c r="AF27" s="150">
        <f>T27+W27+Z27+AC27</f>
        <v>0</v>
      </c>
      <c r="AG27" s="150">
        <f t="shared" si="20"/>
        <v>0</v>
      </c>
      <c r="AH27" s="150">
        <f t="shared" si="20"/>
        <v>0</v>
      </c>
      <c r="AI27" s="150">
        <f t="shared" si="20"/>
        <v>0</v>
      </c>
      <c r="AJ27" s="149">
        <f>SUM(AJ28:AJ30)</f>
        <v>0</v>
      </c>
      <c r="AK27" s="151">
        <f t="shared" si="20"/>
        <v>0</v>
      </c>
      <c r="AL27" s="151">
        <f t="shared" si="20"/>
        <v>0</v>
      </c>
      <c r="AM27" s="149">
        <f>SUM(AM28:AM30)</f>
        <v>0</v>
      </c>
      <c r="AN27" s="151">
        <f t="shared" si="20"/>
        <v>0</v>
      </c>
      <c r="AO27" s="151">
        <f t="shared" si="20"/>
        <v>0</v>
      </c>
      <c r="AP27" s="150">
        <f>SUM(AP28:AP30)</f>
        <v>0</v>
      </c>
      <c r="AQ27" s="150">
        <f>SUM(AQ28:AQ30)</f>
        <v>0</v>
      </c>
      <c r="AR27" s="150">
        <f>SUM(AR28:AR30)</f>
        <v>0</v>
      </c>
      <c r="AS27" s="151">
        <f t="shared" si="20"/>
        <v>0</v>
      </c>
      <c r="AT27" s="151">
        <f t="shared" si="20"/>
        <v>0</v>
      </c>
      <c r="AU27" s="151">
        <f t="shared" si="20"/>
        <v>0</v>
      </c>
      <c r="AV27" s="151">
        <f t="shared" si="20"/>
        <v>0</v>
      </c>
      <c r="AW27" s="152">
        <f t="shared" si="20"/>
        <v>0</v>
      </c>
      <c r="AX27" s="152">
        <f t="shared" si="20"/>
        <v>0</v>
      </c>
      <c r="AY27" s="151">
        <f t="shared" si="20"/>
        <v>0</v>
      </c>
      <c r="AZ27" s="151">
        <f t="shared" si="20"/>
        <v>0</v>
      </c>
      <c r="BA27" s="151">
        <f t="shared" si="20"/>
        <v>0</v>
      </c>
      <c r="BB27" s="232"/>
      <c r="BC27" s="232"/>
    </row>
    <row r="28" spans="1:55" ht="25.5">
      <c r="A28" s="224"/>
      <c r="B28" s="225"/>
      <c r="C28" s="227"/>
      <c r="D28" s="227"/>
      <c r="E28" s="142" t="s">
        <v>278</v>
      </c>
      <c r="F28" s="150">
        <f>AP28+AS28+AV28+AY28</f>
        <v>0</v>
      </c>
      <c r="G28" s="150">
        <f>J28+M28+P28+V28+Y28+AB28+AH28+AK28+AN28+AT28+AW28+AZ28</f>
        <v>0</v>
      </c>
      <c r="H28" s="150">
        <f>AR28+AU28+AX28+BA28</f>
        <v>0</v>
      </c>
      <c r="I28" s="150">
        <v>0</v>
      </c>
      <c r="J28" s="150">
        <v>0</v>
      </c>
      <c r="K28" s="150">
        <v>0</v>
      </c>
      <c r="L28" s="150">
        <v>0</v>
      </c>
      <c r="M28" s="150">
        <v>0</v>
      </c>
      <c r="N28" s="150">
        <v>0</v>
      </c>
      <c r="O28" s="150">
        <v>0</v>
      </c>
      <c r="P28" s="150">
        <v>0</v>
      </c>
      <c r="Q28" s="150">
        <v>0</v>
      </c>
      <c r="R28" s="150">
        <f>I28+L28+O28</f>
        <v>0</v>
      </c>
      <c r="S28" s="150">
        <f>J28+M28+P28</f>
        <v>0</v>
      </c>
      <c r="T28" s="150">
        <f>K28+N28+Q28</f>
        <v>0</v>
      </c>
      <c r="U28" s="150">
        <v>0</v>
      </c>
      <c r="V28" s="150">
        <v>0</v>
      </c>
      <c r="W28" s="150">
        <v>0</v>
      </c>
      <c r="X28" s="153">
        <v>0</v>
      </c>
      <c r="Y28" s="153">
        <v>0</v>
      </c>
      <c r="Z28" s="153">
        <v>0</v>
      </c>
      <c r="AA28" s="153">
        <v>0</v>
      </c>
      <c r="AB28" s="153">
        <v>0</v>
      </c>
      <c r="AC28" s="153">
        <v>0</v>
      </c>
      <c r="AD28" s="153">
        <f>I28+L28+O28+U28+X28+AA28</f>
        <v>0</v>
      </c>
      <c r="AE28" s="153">
        <f>J28+M28+P28+V28+Y28+AB28</f>
        <v>0</v>
      </c>
      <c r="AF28" s="153">
        <f>K28+N28+Q28+W28+Z28+AC28</f>
        <v>0</v>
      </c>
      <c r="AG28" s="153">
        <v>0</v>
      </c>
      <c r="AH28" s="153">
        <v>0</v>
      </c>
      <c r="AI28" s="153">
        <v>0</v>
      </c>
      <c r="AJ28" s="153">
        <v>0</v>
      </c>
      <c r="AK28" s="153">
        <v>0</v>
      </c>
      <c r="AL28" s="153">
        <v>0</v>
      </c>
      <c r="AM28" s="153">
        <v>0</v>
      </c>
      <c r="AN28" s="151">
        <v>0</v>
      </c>
      <c r="AO28" s="151">
        <v>0</v>
      </c>
      <c r="AP28" s="150">
        <f>I28+L28+O28+U28+X28+AA28+AG28+AJ28+AM28</f>
        <v>0</v>
      </c>
      <c r="AQ28" s="150">
        <f>AE28+AH28+AK28+AN28</f>
        <v>0</v>
      </c>
      <c r="AR28" s="150">
        <f>AF28+AI28+AL28+AO28</f>
        <v>0</v>
      </c>
      <c r="AS28" s="150">
        <v>0</v>
      </c>
      <c r="AT28" s="150">
        <v>0</v>
      </c>
      <c r="AU28" s="150">
        <v>0</v>
      </c>
      <c r="AV28" s="153">
        <v>0</v>
      </c>
      <c r="AW28" s="153">
        <v>0</v>
      </c>
      <c r="AX28" s="153">
        <v>0</v>
      </c>
      <c r="AY28" s="150">
        <v>0</v>
      </c>
      <c r="AZ28" s="150">
        <v>0</v>
      </c>
      <c r="BA28" s="150">
        <v>0</v>
      </c>
      <c r="BB28" s="230"/>
      <c r="BC28" s="230"/>
    </row>
    <row r="29" spans="1:55" ht="51">
      <c r="A29" s="224"/>
      <c r="B29" s="225"/>
      <c r="C29" s="227"/>
      <c r="D29" s="227"/>
      <c r="E29" s="142" t="s">
        <v>279</v>
      </c>
      <c r="F29" s="149">
        <v>0</v>
      </c>
      <c r="G29" s="149">
        <v>0</v>
      </c>
      <c r="H29" s="149">
        <v>0</v>
      </c>
      <c r="I29" s="150">
        <v>0</v>
      </c>
      <c r="J29" s="150">
        <v>0</v>
      </c>
      <c r="K29" s="150">
        <v>0</v>
      </c>
      <c r="L29" s="150">
        <v>0</v>
      </c>
      <c r="M29" s="150">
        <v>0</v>
      </c>
      <c r="N29" s="150">
        <v>0</v>
      </c>
      <c r="O29" s="150">
        <v>0</v>
      </c>
      <c r="P29" s="150">
        <v>0</v>
      </c>
      <c r="Q29" s="150">
        <v>0</v>
      </c>
      <c r="R29" s="150">
        <f>I29+L29+O29</f>
        <v>0</v>
      </c>
      <c r="S29" s="150">
        <f>J29+M29+P29</f>
        <v>0</v>
      </c>
      <c r="T29" s="150">
        <f>K29+N29+Q29</f>
        <v>0</v>
      </c>
      <c r="U29" s="150">
        <v>0</v>
      </c>
      <c r="V29" s="150">
        <v>0</v>
      </c>
      <c r="W29" s="150">
        <v>0</v>
      </c>
      <c r="X29" s="153">
        <v>0</v>
      </c>
      <c r="Y29" s="153">
        <v>0</v>
      </c>
      <c r="Z29" s="153">
        <v>0</v>
      </c>
      <c r="AA29" s="150">
        <v>0</v>
      </c>
      <c r="AB29" s="153">
        <v>0</v>
      </c>
      <c r="AC29" s="153">
        <v>0</v>
      </c>
      <c r="AD29" s="150">
        <f>R29+U29+X29+AA29</f>
        <v>0</v>
      </c>
      <c r="AE29" s="150">
        <f>SUM(S29+V29+Y29+AB29)</f>
        <v>0</v>
      </c>
      <c r="AF29" s="150">
        <f>T29+W29+Z29+AC29</f>
        <v>0</v>
      </c>
      <c r="AG29" s="150">
        <v>0</v>
      </c>
      <c r="AH29" s="153">
        <v>0</v>
      </c>
      <c r="AI29" s="153">
        <v>0</v>
      </c>
      <c r="AJ29" s="151">
        <v>0</v>
      </c>
      <c r="AK29" s="151">
        <v>0</v>
      </c>
      <c r="AL29" s="151">
        <v>0</v>
      </c>
      <c r="AM29" s="149">
        <v>0</v>
      </c>
      <c r="AN29" s="151">
        <v>0</v>
      </c>
      <c r="AO29" s="151">
        <v>0</v>
      </c>
      <c r="AP29" s="150">
        <f>AD29+AG29+AJ29+AM29</f>
        <v>0</v>
      </c>
      <c r="AQ29" s="150">
        <f>AE29+AH29+AK29+AN29</f>
        <v>0</v>
      </c>
      <c r="AR29" s="150">
        <f>AF29+AI29+AL29+AO29</f>
        <v>0</v>
      </c>
      <c r="AS29" s="149">
        <v>0</v>
      </c>
      <c r="AT29" s="151">
        <v>0</v>
      </c>
      <c r="AU29" s="151">
        <v>0</v>
      </c>
      <c r="AV29" s="151">
        <v>0</v>
      </c>
      <c r="AW29" s="151">
        <v>0</v>
      </c>
      <c r="AX29" s="151">
        <v>0</v>
      </c>
      <c r="AY29" s="151">
        <v>0</v>
      </c>
      <c r="AZ29" s="151">
        <v>0</v>
      </c>
      <c r="BA29" s="151">
        <v>0</v>
      </c>
      <c r="BB29" s="230"/>
      <c r="BC29" s="230"/>
    </row>
    <row r="30" spans="1:55" ht="40.5" customHeight="1">
      <c r="A30" s="224"/>
      <c r="B30" s="225"/>
      <c r="C30" s="228"/>
      <c r="D30" s="228"/>
      <c r="E30" s="154" t="s">
        <v>43</v>
      </c>
      <c r="F30" s="150">
        <f>AP30+AS30+AV30+AY30</f>
        <v>0</v>
      </c>
      <c r="G30" s="150">
        <f>AQ30+AT30+AW30+AZ30</f>
        <v>0</v>
      </c>
      <c r="H30" s="150">
        <f>AR30+AU30+AX30+BA30</f>
        <v>0</v>
      </c>
      <c r="I30" s="150">
        <v>0</v>
      </c>
      <c r="J30" s="150">
        <v>0</v>
      </c>
      <c r="K30" s="150">
        <v>0</v>
      </c>
      <c r="L30" s="150">
        <v>0</v>
      </c>
      <c r="M30" s="150">
        <v>0</v>
      </c>
      <c r="N30" s="150">
        <v>0</v>
      </c>
      <c r="O30" s="150">
        <v>0</v>
      </c>
      <c r="P30" s="150">
        <v>0</v>
      </c>
      <c r="Q30" s="150">
        <v>0</v>
      </c>
      <c r="R30" s="150">
        <v>0</v>
      </c>
      <c r="S30" s="150">
        <v>0</v>
      </c>
      <c r="T30" s="150">
        <v>0</v>
      </c>
      <c r="U30" s="150">
        <v>0</v>
      </c>
      <c r="V30" s="150">
        <v>0</v>
      </c>
      <c r="W30" s="150">
        <v>0</v>
      </c>
      <c r="X30" s="153">
        <v>0</v>
      </c>
      <c r="Y30" s="153">
        <v>0</v>
      </c>
      <c r="Z30" s="153">
        <v>0</v>
      </c>
      <c r="AA30" s="153">
        <v>0</v>
      </c>
      <c r="AB30" s="153">
        <v>0</v>
      </c>
      <c r="AC30" s="153">
        <v>0</v>
      </c>
      <c r="AD30" s="153">
        <v>0</v>
      </c>
      <c r="AE30" s="153">
        <v>0</v>
      </c>
      <c r="AF30" s="153">
        <v>0</v>
      </c>
      <c r="AG30" s="153">
        <v>0</v>
      </c>
      <c r="AH30" s="153">
        <v>0</v>
      </c>
      <c r="AI30" s="153">
        <v>0</v>
      </c>
      <c r="AJ30" s="153">
        <v>0</v>
      </c>
      <c r="AK30" s="153">
        <v>0</v>
      </c>
      <c r="AL30" s="153">
        <v>0</v>
      </c>
      <c r="AM30" s="153">
        <v>0</v>
      </c>
      <c r="AN30" s="151">
        <v>0</v>
      </c>
      <c r="AO30" s="151">
        <v>0</v>
      </c>
      <c r="AP30" s="150">
        <v>0</v>
      </c>
      <c r="AQ30" s="150">
        <v>0</v>
      </c>
      <c r="AR30" s="150">
        <f>AF30+AI30+AL30+AO30</f>
        <v>0</v>
      </c>
      <c r="AS30" s="150">
        <v>0</v>
      </c>
      <c r="AT30" s="150">
        <v>0</v>
      </c>
      <c r="AU30" s="150">
        <v>0</v>
      </c>
      <c r="AV30" s="153">
        <v>0</v>
      </c>
      <c r="AW30" s="153">
        <v>0</v>
      </c>
      <c r="AX30" s="153">
        <v>0</v>
      </c>
      <c r="AY30" s="78">
        <v>0</v>
      </c>
      <c r="AZ30" s="78">
        <v>0</v>
      </c>
      <c r="BA30" s="78">
        <v>0</v>
      </c>
      <c r="BB30" s="231"/>
      <c r="BC30" s="231"/>
    </row>
    <row r="31" spans="1:55" s="126" customFormat="1" ht="20.25" customHeight="1">
      <c r="A31" s="248" t="s">
        <v>260</v>
      </c>
      <c r="B31" s="249"/>
      <c r="C31" s="249"/>
      <c r="D31" s="249"/>
      <c r="E31" s="155" t="s">
        <v>42</v>
      </c>
      <c r="F31" s="156">
        <f>AP31+AS31+AV31+AY31</f>
        <v>10077262.9</v>
      </c>
      <c r="G31" s="156">
        <f>J31+M31+P31+V31+Y31+AB31+AH31+AK31+AN31+AT31+AW31+AZ31</f>
        <v>3648680.9</v>
      </c>
      <c r="H31" s="156">
        <f>SUM(H32:H34)</f>
        <v>3644125.9</v>
      </c>
      <c r="I31" s="157">
        <v>837871</v>
      </c>
      <c r="J31" s="157">
        <v>837871</v>
      </c>
      <c r="K31" s="157">
        <v>837871</v>
      </c>
      <c r="L31" s="157">
        <v>1302279</v>
      </c>
      <c r="M31" s="157">
        <v>1302279</v>
      </c>
      <c r="N31" s="157">
        <v>1302279</v>
      </c>
      <c r="O31" s="150">
        <f>SUM(O32:O34)</f>
        <v>1503683</v>
      </c>
      <c r="P31" s="150">
        <f>SUM(P32:P34)</f>
        <v>1503683</v>
      </c>
      <c r="Q31" s="150">
        <f>SUM(Q32:Q34)</f>
        <v>1503683</v>
      </c>
      <c r="R31" s="157">
        <f>SUM(I31+L31+O31)</f>
        <v>3643833</v>
      </c>
      <c r="S31" s="150">
        <f>SUM(J31+M31+P31)</f>
        <v>3643833</v>
      </c>
      <c r="T31" s="150">
        <f>SUM(K31+N31+Q31)</f>
        <v>3643833</v>
      </c>
      <c r="U31" s="157">
        <f t="shared" ref="U31:AC31" si="21">SUM(U32:U34)</f>
        <v>1172.5999999999999</v>
      </c>
      <c r="V31" s="157">
        <f t="shared" si="21"/>
        <v>766.9</v>
      </c>
      <c r="W31" s="157">
        <f t="shared" si="21"/>
        <v>65.400000000000006</v>
      </c>
      <c r="X31" s="157">
        <f t="shared" si="21"/>
        <v>1474.9</v>
      </c>
      <c r="Y31" s="157">
        <f t="shared" si="21"/>
        <v>1880.6</v>
      </c>
      <c r="Z31" s="157">
        <f t="shared" si="21"/>
        <v>127.5</v>
      </c>
      <c r="AA31" s="157">
        <f t="shared" si="21"/>
        <v>2200.4</v>
      </c>
      <c r="AB31" s="157">
        <f t="shared" si="21"/>
        <v>2200.4</v>
      </c>
      <c r="AC31" s="157">
        <f t="shared" si="21"/>
        <v>100</v>
      </c>
      <c r="AD31" s="157">
        <f>SUM(R31+U31+X31+AA31)</f>
        <v>3648680.9</v>
      </c>
      <c r="AE31" s="150">
        <f>SUM(S31+V31+Y31+AB31)</f>
        <v>3648680.9</v>
      </c>
      <c r="AF31" s="150">
        <f t="shared" ref="AF31:AO31" si="22">SUM(AF32:AF34)</f>
        <v>3644125.9</v>
      </c>
      <c r="AG31" s="157">
        <f t="shared" si="22"/>
        <v>596396</v>
      </c>
      <c r="AH31" s="157">
        <f t="shared" si="22"/>
        <v>0</v>
      </c>
      <c r="AI31" s="157">
        <f t="shared" si="22"/>
        <v>0</v>
      </c>
      <c r="AJ31" s="156">
        <f t="shared" si="22"/>
        <v>670421</v>
      </c>
      <c r="AK31" s="158">
        <f t="shared" si="22"/>
        <v>0</v>
      </c>
      <c r="AL31" s="158">
        <f t="shared" si="22"/>
        <v>0</v>
      </c>
      <c r="AM31" s="156">
        <f t="shared" si="22"/>
        <v>1165743</v>
      </c>
      <c r="AN31" s="158">
        <f t="shared" si="22"/>
        <v>0</v>
      </c>
      <c r="AO31" s="158">
        <f t="shared" si="22"/>
        <v>0</v>
      </c>
      <c r="AP31" s="157">
        <f>SUM(AD31+AG31+AJ31+AM31)</f>
        <v>6081240.9000000004</v>
      </c>
      <c r="AQ31" s="150">
        <f t="shared" ref="AQ31:BA31" si="23">SUM(AQ32:AQ34)</f>
        <v>3648680.9</v>
      </c>
      <c r="AR31" s="150">
        <f t="shared" si="23"/>
        <v>3644125.9</v>
      </c>
      <c r="AS31" s="158">
        <f t="shared" si="23"/>
        <v>1228692</v>
      </c>
      <c r="AT31" s="158">
        <f t="shared" si="23"/>
        <v>0</v>
      </c>
      <c r="AU31" s="158">
        <f t="shared" si="23"/>
        <v>0</v>
      </c>
      <c r="AV31" s="158">
        <f t="shared" si="23"/>
        <v>1400131</v>
      </c>
      <c r="AW31" s="158">
        <f t="shared" si="23"/>
        <v>0</v>
      </c>
      <c r="AX31" s="158">
        <f t="shared" si="23"/>
        <v>0</v>
      </c>
      <c r="AY31" s="158">
        <f t="shared" si="23"/>
        <v>1367199</v>
      </c>
      <c r="AZ31" s="158">
        <f t="shared" si="23"/>
        <v>0</v>
      </c>
      <c r="BA31" s="158">
        <f t="shared" si="23"/>
        <v>0</v>
      </c>
      <c r="BB31" s="125"/>
      <c r="BC31" s="125"/>
    </row>
    <row r="32" spans="1:55" s="126" customFormat="1" ht="39.75" customHeight="1">
      <c r="A32" s="250"/>
      <c r="B32" s="251"/>
      <c r="C32" s="251"/>
      <c r="D32" s="251"/>
      <c r="E32" s="159" t="s">
        <v>3</v>
      </c>
      <c r="F32" s="157">
        <f>I32+L32+O32+U32+X32+AA32+AG32+AJ32+AM32+AS32+AV32+AY32</f>
        <v>0</v>
      </c>
      <c r="G32" s="157">
        <f>J32+M32+P32+V32+Y32+AB32+AH32+AK32+AN32+AT32+AW32+AZ32</f>
        <v>0</v>
      </c>
      <c r="H32" s="157">
        <f>K32+N32+Q32+W32+Z32+AC32+AI32+AL32+AO32+AU32+AX32+BA32</f>
        <v>0</v>
      </c>
      <c r="I32" s="157">
        <v>0</v>
      </c>
      <c r="J32" s="157">
        <v>0</v>
      </c>
      <c r="K32" s="157">
        <v>0</v>
      </c>
      <c r="L32" s="157">
        <v>0</v>
      </c>
      <c r="M32" s="157">
        <v>0</v>
      </c>
      <c r="N32" s="157">
        <v>0</v>
      </c>
      <c r="O32" s="157"/>
      <c r="P32" s="150">
        <v>0</v>
      </c>
      <c r="Q32" s="150">
        <v>0</v>
      </c>
      <c r="R32" s="150">
        <f>I32+L32+O32</f>
        <v>0</v>
      </c>
      <c r="S32" s="150">
        <f>J32+M32+P32</f>
        <v>0</v>
      </c>
      <c r="T32" s="150">
        <f>K32+N32+Q32</f>
        <v>0</v>
      </c>
      <c r="U32" s="157">
        <v>0</v>
      </c>
      <c r="V32" s="157">
        <v>0</v>
      </c>
      <c r="W32" s="157">
        <v>0</v>
      </c>
      <c r="X32" s="157">
        <v>0</v>
      </c>
      <c r="Y32" s="157">
        <v>0</v>
      </c>
      <c r="Z32" s="157">
        <v>0</v>
      </c>
      <c r="AA32" s="157">
        <v>0</v>
      </c>
      <c r="AB32" s="157">
        <v>0</v>
      </c>
      <c r="AC32" s="157">
        <v>0</v>
      </c>
      <c r="AD32" s="153">
        <f>I32+L32+O32+U32+X32+AA32</f>
        <v>0</v>
      </c>
      <c r="AE32" s="153">
        <f>J32+M32+P32+V32+Y32+AB32</f>
        <v>0</v>
      </c>
      <c r="AF32" s="153">
        <f>K32+N32+Q32+W32+Z32+AC32</f>
        <v>0</v>
      </c>
      <c r="AG32" s="157">
        <v>0</v>
      </c>
      <c r="AH32" s="157">
        <v>0</v>
      </c>
      <c r="AI32" s="157">
        <v>0</v>
      </c>
      <c r="AJ32" s="157">
        <v>0</v>
      </c>
      <c r="AK32" s="157">
        <v>0</v>
      </c>
      <c r="AL32" s="157">
        <v>0</v>
      </c>
      <c r="AM32" s="157">
        <v>0</v>
      </c>
      <c r="AN32" s="158">
        <v>0</v>
      </c>
      <c r="AO32" s="158">
        <v>0</v>
      </c>
      <c r="AP32" s="150">
        <f>I32+L32+O32+U32+X32+AA32+AG32+AJ32+AM32</f>
        <v>0</v>
      </c>
      <c r="AQ32" s="150">
        <f>J32+M32+P32+V32+Y32+AB32+AH32+AK32+AN32</f>
        <v>0</v>
      </c>
      <c r="AR32" s="150">
        <f>K32+N32+Q32+W32+Z32+AC32+AI32+AL32+AO32</f>
        <v>0</v>
      </c>
      <c r="AS32" s="157">
        <v>0</v>
      </c>
      <c r="AT32" s="157">
        <v>0</v>
      </c>
      <c r="AU32" s="157">
        <v>0</v>
      </c>
      <c r="AV32" s="157">
        <v>0</v>
      </c>
      <c r="AW32" s="157">
        <v>0</v>
      </c>
      <c r="AX32" s="157">
        <v>0</v>
      </c>
      <c r="AY32" s="157">
        <v>0</v>
      </c>
      <c r="AZ32" s="157">
        <v>0</v>
      </c>
      <c r="BA32" s="157">
        <v>0</v>
      </c>
      <c r="BB32" s="254"/>
      <c r="BC32" s="254"/>
    </row>
    <row r="33" spans="1:55" s="126" customFormat="1" ht="27.75" customHeight="1">
      <c r="A33" s="250"/>
      <c r="B33" s="251"/>
      <c r="C33" s="251"/>
      <c r="D33" s="251"/>
      <c r="E33" s="159" t="s">
        <v>45</v>
      </c>
      <c r="F33" s="156">
        <f t="shared" ref="F33:H34" si="24">AP33+AS33+AV33+AY33</f>
        <v>10077262.9</v>
      </c>
      <c r="G33" s="156">
        <f t="shared" si="24"/>
        <v>3648680.9</v>
      </c>
      <c r="H33" s="156">
        <f t="shared" si="24"/>
        <v>3644125.9</v>
      </c>
      <c r="I33" s="157">
        <v>837871</v>
      </c>
      <c r="J33" s="157">
        <v>837871</v>
      </c>
      <c r="K33" s="157">
        <v>837871</v>
      </c>
      <c r="L33" s="157">
        <v>1302279</v>
      </c>
      <c r="M33" s="157">
        <v>1302279</v>
      </c>
      <c r="N33" s="157">
        <v>1302279</v>
      </c>
      <c r="O33" s="157">
        <v>1503683</v>
      </c>
      <c r="P33" s="150">
        <v>1503683</v>
      </c>
      <c r="Q33" s="150">
        <v>1503683</v>
      </c>
      <c r="R33" s="157">
        <f>SUM(I33+L33+O33)</f>
        <v>3643833</v>
      </c>
      <c r="S33" s="150">
        <f>J33+M33+P33</f>
        <v>3643833</v>
      </c>
      <c r="T33" s="150">
        <f>K33+N33+Q33</f>
        <v>3643833</v>
      </c>
      <c r="U33" s="157">
        <v>1172.5999999999999</v>
      </c>
      <c r="V33" s="157">
        <v>766.9</v>
      </c>
      <c r="W33" s="157">
        <v>65.400000000000006</v>
      </c>
      <c r="X33" s="157">
        <v>1474.9</v>
      </c>
      <c r="Y33" s="157">
        <v>1880.6</v>
      </c>
      <c r="Z33" s="157">
        <v>127.5</v>
      </c>
      <c r="AA33" s="157">
        <v>2200.4</v>
      </c>
      <c r="AB33" s="157">
        <v>2200.4</v>
      </c>
      <c r="AC33" s="157">
        <v>100</v>
      </c>
      <c r="AD33" s="157">
        <f>SUM(R33+U33+X33+AA33)</f>
        <v>3648680.9</v>
      </c>
      <c r="AE33" s="153">
        <f>S33+V33+Y33+AB33</f>
        <v>3648680.9</v>
      </c>
      <c r="AF33" s="153">
        <f>T33+W33+Z33+AC33</f>
        <v>3644125.9</v>
      </c>
      <c r="AG33" s="157">
        <v>596396</v>
      </c>
      <c r="AH33" s="157">
        <v>0</v>
      </c>
      <c r="AI33" s="157">
        <v>0</v>
      </c>
      <c r="AJ33" s="156">
        <v>670421</v>
      </c>
      <c r="AK33" s="158">
        <v>0</v>
      </c>
      <c r="AL33" s="158">
        <v>0</v>
      </c>
      <c r="AM33" s="156">
        <v>1165743</v>
      </c>
      <c r="AN33" s="158">
        <v>0</v>
      </c>
      <c r="AO33" s="158">
        <v>0</v>
      </c>
      <c r="AP33" s="150">
        <f>AD33+AG33+AJ33+AM33</f>
        <v>6081240.9000000004</v>
      </c>
      <c r="AQ33" s="150">
        <f>AE33+AH33+AK33+AN33</f>
        <v>3648680.9</v>
      </c>
      <c r="AR33" s="150">
        <f>AF33+AI33+AL33+AO33</f>
        <v>3644125.9</v>
      </c>
      <c r="AS33" s="158">
        <v>1228692</v>
      </c>
      <c r="AT33" s="158">
        <v>0</v>
      </c>
      <c r="AU33" s="158">
        <v>0</v>
      </c>
      <c r="AV33" s="158">
        <v>1400131</v>
      </c>
      <c r="AW33" s="158">
        <v>0</v>
      </c>
      <c r="AX33" s="158">
        <v>0</v>
      </c>
      <c r="AY33" s="158">
        <v>1367199</v>
      </c>
      <c r="AZ33" s="158">
        <v>0</v>
      </c>
      <c r="BA33" s="158">
        <v>0</v>
      </c>
      <c r="BB33" s="254"/>
      <c r="BC33" s="254"/>
    </row>
    <row r="34" spans="1:55" s="126" customFormat="1" ht="27" customHeight="1">
      <c r="A34" s="252"/>
      <c r="B34" s="253"/>
      <c r="C34" s="253"/>
      <c r="D34" s="253"/>
      <c r="E34" s="155" t="s">
        <v>43</v>
      </c>
      <c r="F34" s="157">
        <f t="shared" si="24"/>
        <v>0</v>
      </c>
      <c r="G34" s="157">
        <f t="shared" si="24"/>
        <v>0</v>
      </c>
      <c r="H34" s="157">
        <f t="shared" si="24"/>
        <v>0</v>
      </c>
      <c r="I34" s="157">
        <v>0</v>
      </c>
      <c r="J34" s="157">
        <v>0</v>
      </c>
      <c r="K34" s="157">
        <v>0</v>
      </c>
      <c r="L34" s="157">
        <v>0</v>
      </c>
      <c r="M34" s="157">
        <v>0</v>
      </c>
      <c r="N34" s="157">
        <v>0</v>
      </c>
      <c r="O34" s="157">
        <v>0</v>
      </c>
      <c r="P34" s="150">
        <v>0</v>
      </c>
      <c r="Q34" s="150">
        <v>0</v>
      </c>
      <c r="R34" s="150">
        <v>0</v>
      </c>
      <c r="S34" s="150">
        <v>0</v>
      </c>
      <c r="T34" s="150">
        <v>0</v>
      </c>
      <c r="U34" s="157">
        <v>0</v>
      </c>
      <c r="V34" s="157">
        <v>0</v>
      </c>
      <c r="W34" s="157">
        <v>0</v>
      </c>
      <c r="X34" s="160">
        <v>0</v>
      </c>
      <c r="Y34" s="160">
        <v>0</v>
      </c>
      <c r="Z34" s="160">
        <v>0</v>
      </c>
      <c r="AA34" s="160">
        <v>0</v>
      </c>
      <c r="AB34" s="160">
        <v>0</v>
      </c>
      <c r="AC34" s="160">
        <v>0</v>
      </c>
      <c r="AD34" s="153">
        <v>0</v>
      </c>
      <c r="AE34" s="153">
        <v>0</v>
      </c>
      <c r="AF34" s="153">
        <v>0</v>
      </c>
      <c r="AG34" s="160">
        <v>0</v>
      </c>
      <c r="AH34" s="160">
        <v>0</v>
      </c>
      <c r="AI34" s="160">
        <v>0</v>
      </c>
      <c r="AJ34" s="160">
        <v>0</v>
      </c>
      <c r="AK34" s="160">
        <v>0</v>
      </c>
      <c r="AL34" s="160">
        <v>0</v>
      </c>
      <c r="AM34" s="160">
        <v>0</v>
      </c>
      <c r="AN34" s="160">
        <v>0</v>
      </c>
      <c r="AO34" s="160">
        <v>0</v>
      </c>
      <c r="AP34" s="150">
        <v>0</v>
      </c>
      <c r="AQ34" s="150">
        <v>0</v>
      </c>
      <c r="AR34" s="150">
        <v>0</v>
      </c>
      <c r="AS34" s="157">
        <v>0</v>
      </c>
      <c r="AT34" s="157">
        <v>0</v>
      </c>
      <c r="AU34" s="157">
        <v>0</v>
      </c>
      <c r="AV34" s="160">
        <v>0</v>
      </c>
      <c r="AW34" s="160">
        <v>0</v>
      </c>
      <c r="AX34" s="160">
        <v>0</v>
      </c>
      <c r="AY34" s="161">
        <v>0</v>
      </c>
      <c r="AZ34" s="161">
        <v>0</v>
      </c>
      <c r="BA34" s="161">
        <v>0</v>
      </c>
      <c r="BB34" s="254"/>
      <c r="BC34" s="254"/>
    </row>
    <row r="35" spans="1:55" hidden="1">
      <c r="A35" s="162" t="s">
        <v>44</v>
      </c>
      <c r="B35" s="38"/>
      <c r="C35" s="38"/>
      <c r="D35" s="38"/>
      <c r="E35" s="163"/>
      <c r="F35" s="164"/>
      <c r="G35" s="164"/>
      <c r="H35" s="165"/>
      <c r="I35" s="166"/>
      <c r="J35" s="166"/>
      <c r="K35" s="166"/>
      <c r="L35" s="166"/>
      <c r="M35" s="166"/>
      <c r="N35" s="166"/>
      <c r="O35" s="166"/>
      <c r="P35" s="166"/>
      <c r="Q35" s="166"/>
      <c r="R35" s="165"/>
      <c r="S35" s="165"/>
      <c r="T35" s="165"/>
      <c r="U35" s="165"/>
      <c r="V35" s="165"/>
      <c r="W35" s="165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5"/>
      <c r="AT35" s="165"/>
      <c r="AU35" s="165"/>
      <c r="AV35" s="167"/>
      <c r="AW35" s="167"/>
      <c r="AX35" s="167"/>
      <c r="AY35" s="165"/>
      <c r="AZ35" s="168"/>
      <c r="BA35" s="168"/>
      <c r="BB35" s="130"/>
      <c r="BC35" s="130"/>
    </row>
    <row r="36" spans="1:55" ht="12.75" hidden="1" customHeight="1">
      <c r="A36" s="279" t="s">
        <v>257</v>
      </c>
      <c r="B36" s="280"/>
      <c r="C36" s="280"/>
      <c r="D36" s="280"/>
      <c r="E36" s="40" t="s">
        <v>42</v>
      </c>
      <c r="F36" s="169"/>
      <c r="G36" s="169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0"/>
      <c r="AO36" s="170"/>
      <c r="AP36" s="170"/>
      <c r="AQ36" s="170"/>
      <c r="AR36" s="170"/>
      <c r="AS36" s="170"/>
      <c r="AT36" s="170"/>
      <c r="AU36" s="170"/>
      <c r="AV36" s="171"/>
      <c r="AW36" s="171"/>
      <c r="AX36" s="171"/>
      <c r="AY36" s="171"/>
      <c r="AZ36" s="171"/>
      <c r="BA36" s="171"/>
      <c r="BB36" s="259"/>
      <c r="BC36" s="259"/>
    </row>
    <row r="37" spans="1:55" ht="38.25" hidden="1" customHeight="1">
      <c r="A37" s="281"/>
      <c r="B37" s="282"/>
      <c r="C37" s="282"/>
      <c r="D37" s="282"/>
      <c r="E37" s="40" t="s">
        <v>3</v>
      </c>
      <c r="F37" s="169"/>
      <c r="G37" s="169"/>
      <c r="H37" s="170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53"/>
      <c r="AE37" s="153"/>
      <c r="AF37" s="153"/>
      <c r="AG37" s="172"/>
      <c r="AH37" s="172"/>
      <c r="AI37" s="172"/>
      <c r="AJ37" s="172"/>
      <c r="AK37" s="172"/>
      <c r="AL37" s="172"/>
      <c r="AM37" s="172"/>
      <c r="AN37" s="172"/>
      <c r="AO37" s="172"/>
      <c r="AP37" s="153"/>
      <c r="AQ37" s="153"/>
      <c r="AR37" s="153"/>
      <c r="AS37" s="172"/>
      <c r="AT37" s="172"/>
      <c r="AU37" s="172"/>
      <c r="AV37" s="172"/>
      <c r="AW37" s="172"/>
      <c r="AX37" s="172"/>
      <c r="AY37" s="172"/>
      <c r="AZ37" s="172"/>
      <c r="BA37" s="172"/>
      <c r="BB37" s="259"/>
      <c r="BC37" s="259"/>
    </row>
    <row r="38" spans="1:55" ht="27" hidden="1" customHeight="1">
      <c r="A38" s="281"/>
      <c r="B38" s="282"/>
      <c r="C38" s="282"/>
      <c r="D38" s="282"/>
      <c r="E38" s="40" t="s">
        <v>45</v>
      </c>
      <c r="F38" s="169"/>
      <c r="G38" s="169"/>
      <c r="H38" s="170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53"/>
      <c r="AE38" s="153"/>
      <c r="AF38" s="153"/>
      <c r="AG38" s="172"/>
      <c r="AH38" s="172"/>
      <c r="AI38" s="172"/>
      <c r="AJ38" s="172"/>
      <c r="AK38" s="172"/>
      <c r="AL38" s="172"/>
      <c r="AM38" s="172"/>
      <c r="AN38" s="172"/>
      <c r="AO38" s="172"/>
      <c r="AP38" s="153"/>
      <c r="AQ38" s="153"/>
      <c r="AR38" s="153"/>
      <c r="AS38" s="172"/>
      <c r="AT38" s="172"/>
      <c r="AU38" s="172"/>
      <c r="AV38" s="172"/>
      <c r="AW38" s="172"/>
      <c r="AX38" s="172"/>
      <c r="AY38" s="172"/>
      <c r="AZ38" s="172"/>
      <c r="BA38" s="172"/>
      <c r="BB38" s="259"/>
      <c r="BC38" s="259"/>
    </row>
    <row r="39" spans="1:55" ht="27" hidden="1" customHeight="1">
      <c r="A39" s="279"/>
      <c r="B39" s="280"/>
      <c r="C39" s="280"/>
      <c r="D39" s="280"/>
      <c r="E39" s="40" t="s">
        <v>42</v>
      </c>
      <c r="F39" s="169"/>
      <c r="G39" s="169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1"/>
      <c r="AB39" s="171"/>
      <c r="AC39" s="171"/>
      <c r="AD39" s="171"/>
      <c r="AE39" s="171"/>
      <c r="AF39" s="171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1"/>
      <c r="AW39" s="171"/>
      <c r="AX39" s="171"/>
      <c r="AY39" s="173"/>
      <c r="AZ39" s="174"/>
      <c r="BA39" s="174"/>
      <c r="BB39" s="145"/>
      <c r="BC39" s="145"/>
    </row>
    <row r="40" spans="1:55" ht="37.5" hidden="1" customHeight="1">
      <c r="A40" s="281"/>
      <c r="B40" s="282"/>
      <c r="C40" s="282"/>
      <c r="D40" s="282"/>
      <c r="E40" s="40" t="s">
        <v>3</v>
      </c>
      <c r="F40" s="169"/>
      <c r="G40" s="169"/>
      <c r="H40" s="170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53"/>
      <c r="AE40" s="153"/>
      <c r="AF40" s="153"/>
      <c r="AG40" s="172"/>
      <c r="AH40" s="172"/>
      <c r="AI40" s="172"/>
      <c r="AJ40" s="172"/>
      <c r="AK40" s="172"/>
      <c r="AL40" s="172"/>
      <c r="AM40" s="172"/>
      <c r="AN40" s="172"/>
      <c r="AO40" s="172"/>
      <c r="AP40" s="153"/>
      <c r="AQ40" s="153"/>
      <c r="AR40" s="153"/>
      <c r="AS40" s="172"/>
      <c r="AT40" s="172"/>
      <c r="AU40" s="172"/>
      <c r="AV40" s="175"/>
      <c r="AW40" s="175"/>
      <c r="AX40" s="175"/>
      <c r="AY40" s="176"/>
      <c r="AZ40" s="177"/>
      <c r="BA40" s="177"/>
      <c r="BB40" s="145"/>
      <c r="BC40" s="145"/>
    </row>
    <row r="41" spans="1:55" ht="27" hidden="1" customHeight="1">
      <c r="A41" s="281"/>
      <c r="B41" s="282"/>
      <c r="C41" s="282"/>
      <c r="D41" s="282"/>
      <c r="E41" s="40" t="s">
        <v>45</v>
      </c>
      <c r="F41" s="169"/>
      <c r="G41" s="169"/>
      <c r="H41" s="170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53"/>
      <c r="Y41" s="153"/>
      <c r="Z41" s="153"/>
      <c r="AA41" s="178"/>
      <c r="AB41" s="178"/>
      <c r="AC41" s="178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72"/>
      <c r="AT41" s="172"/>
      <c r="AU41" s="172"/>
      <c r="AV41" s="153"/>
      <c r="AW41" s="153"/>
      <c r="AX41" s="153"/>
      <c r="AY41" s="176"/>
      <c r="AZ41" s="177"/>
      <c r="BA41" s="177"/>
      <c r="BB41" s="145"/>
      <c r="BC41" s="145"/>
    </row>
    <row r="42" spans="1:55" ht="12.75" hidden="1" customHeight="1">
      <c r="A42" s="279"/>
      <c r="B42" s="280"/>
      <c r="C42" s="280"/>
      <c r="D42" s="280"/>
      <c r="E42" s="40" t="s">
        <v>42</v>
      </c>
      <c r="F42" s="169"/>
      <c r="G42" s="169"/>
      <c r="H42" s="170"/>
      <c r="I42" s="171"/>
      <c r="J42" s="171"/>
      <c r="K42" s="171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1"/>
      <c r="AB42" s="171"/>
      <c r="AC42" s="171"/>
      <c r="AD42" s="171"/>
      <c r="AE42" s="171"/>
      <c r="AF42" s="171"/>
      <c r="AG42" s="170"/>
      <c r="AH42" s="170"/>
      <c r="AI42" s="170"/>
      <c r="AJ42" s="171"/>
      <c r="AK42" s="171"/>
      <c r="AL42" s="171"/>
      <c r="AM42" s="170"/>
      <c r="AN42" s="170"/>
      <c r="AO42" s="170"/>
      <c r="AP42" s="171"/>
      <c r="AQ42" s="171"/>
      <c r="AR42" s="171"/>
      <c r="AS42" s="170"/>
      <c r="AT42" s="170"/>
      <c r="AU42" s="170"/>
      <c r="AV42" s="171"/>
      <c r="AW42" s="171"/>
      <c r="AX42" s="171"/>
      <c r="AY42" s="173"/>
      <c r="AZ42" s="174"/>
      <c r="BA42" s="174"/>
      <c r="BB42" s="243"/>
      <c r="BC42" s="243"/>
    </row>
    <row r="43" spans="1:55" ht="38.25" hidden="1" customHeight="1">
      <c r="A43" s="281"/>
      <c r="B43" s="282"/>
      <c r="C43" s="282"/>
      <c r="D43" s="282"/>
      <c r="E43" s="40" t="s">
        <v>3</v>
      </c>
      <c r="F43" s="169"/>
      <c r="G43" s="169"/>
      <c r="H43" s="170"/>
      <c r="I43" s="175"/>
      <c r="J43" s="175"/>
      <c r="K43" s="175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75"/>
      <c r="AQ43" s="175"/>
      <c r="AR43" s="175"/>
      <c r="AS43" s="175"/>
      <c r="AT43" s="175"/>
      <c r="AU43" s="175"/>
      <c r="AV43" s="175"/>
      <c r="AW43" s="175"/>
      <c r="AX43" s="175"/>
      <c r="AY43" s="175"/>
      <c r="AZ43" s="179"/>
      <c r="BA43" s="179"/>
      <c r="BB43" s="244"/>
      <c r="BC43" s="244"/>
    </row>
    <row r="44" spans="1:55" ht="28.5" hidden="1" customHeight="1">
      <c r="A44" s="281"/>
      <c r="B44" s="282"/>
      <c r="C44" s="282"/>
      <c r="D44" s="282"/>
      <c r="E44" s="40" t="s">
        <v>45</v>
      </c>
      <c r="F44" s="169"/>
      <c r="G44" s="169"/>
      <c r="H44" s="170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72"/>
      <c r="AN44" s="172"/>
      <c r="AO44" s="172"/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  <c r="AZ44" s="180"/>
      <c r="BA44" s="180"/>
      <c r="BB44" s="244"/>
      <c r="BC44" s="244"/>
    </row>
    <row r="45" spans="1:55" ht="39" hidden="1" customHeight="1">
      <c r="A45" s="283"/>
      <c r="B45" s="284"/>
      <c r="C45" s="284"/>
      <c r="D45" s="284"/>
      <c r="E45" s="40" t="s">
        <v>43</v>
      </c>
      <c r="F45" s="169"/>
      <c r="G45" s="169"/>
      <c r="H45" s="170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5"/>
      <c r="AE45" s="175"/>
      <c r="AF45" s="175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172"/>
      <c r="AY45" s="175"/>
      <c r="AZ45" s="181"/>
      <c r="BA45" s="181"/>
      <c r="BB45" s="245"/>
      <c r="BC45" s="245"/>
    </row>
    <row r="46" spans="1:55">
      <c r="A46" s="35"/>
      <c r="H46" s="51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V46" s="110"/>
      <c r="AW46" s="110"/>
      <c r="AX46" s="110"/>
      <c r="AY46" s="33"/>
      <c r="AZ46" s="33"/>
      <c r="BA46" s="33"/>
    </row>
    <row r="47" spans="1:55" ht="15" customHeight="1">
      <c r="A47" s="34"/>
      <c r="B47" s="12" t="s">
        <v>315</v>
      </c>
      <c r="F47" s="277" t="s">
        <v>317</v>
      </c>
      <c r="G47" s="277"/>
      <c r="H47" s="277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V47" s="110"/>
      <c r="AW47" s="110"/>
      <c r="AX47" s="110"/>
      <c r="AY47" s="33"/>
      <c r="AZ47" s="33"/>
      <c r="BA47" s="33"/>
    </row>
    <row r="48" spans="1:55" ht="15.75" customHeight="1">
      <c r="A48" s="34"/>
      <c r="B48" s="34"/>
      <c r="C48" s="34"/>
      <c r="D48" s="34"/>
      <c r="E48" s="278" t="s">
        <v>318</v>
      </c>
      <c r="F48" s="278"/>
      <c r="G48" s="278"/>
      <c r="H48" s="278"/>
      <c r="I48" s="129"/>
      <c r="J48" s="129"/>
      <c r="K48" s="129"/>
      <c r="L48" s="129"/>
      <c r="M48" s="129"/>
      <c r="N48" s="129"/>
      <c r="O48" s="119"/>
      <c r="P48" s="119"/>
      <c r="Q48" s="119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V48" s="110"/>
      <c r="AW48" s="110"/>
      <c r="AX48" s="110"/>
      <c r="AY48" s="33"/>
      <c r="AZ48" s="33"/>
      <c r="BA48" s="33"/>
    </row>
    <row r="49" spans="1:53" ht="16.5">
      <c r="A49" s="34"/>
      <c r="E49" s="278" t="s">
        <v>319</v>
      </c>
      <c r="F49" s="278"/>
      <c r="G49" s="278"/>
      <c r="H49" s="278"/>
      <c r="I49" s="129"/>
      <c r="J49" s="129"/>
      <c r="K49" s="129"/>
      <c r="L49" s="129"/>
      <c r="M49" s="129"/>
      <c r="N49" s="129"/>
      <c r="O49" s="119"/>
      <c r="P49" s="119"/>
      <c r="Q49" s="119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V49" s="110"/>
      <c r="AW49" s="110"/>
      <c r="AX49" s="110"/>
      <c r="AY49" s="33"/>
      <c r="AZ49" s="33"/>
      <c r="BA49" s="33"/>
    </row>
    <row r="50" spans="1:53" ht="16.5">
      <c r="A50" s="34"/>
      <c r="B50" s="12" t="s">
        <v>316</v>
      </c>
      <c r="H50" s="119"/>
      <c r="I50" s="129"/>
      <c r="J50" s="129"/>
      <c r="K50" s="129"/>
      <c r="L50" s="129"/>
      <c r="M50" s="129"/>
      <c r="N50" s="129"/>
      <c r="O50" s="119"/>
      <c r="P50" s="119"/>
      <c r="Q50" s="119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V50" s="110"/>
      <c r="AW50" s="110"/>
      <c r="AX50" s="110"/>
      <c r="AY50" s="33"/>
      <c r="AZ50" s="33"/>
      <c r="BA50" s="33"/>
    </row>
    <row r="51" spans="1:53" ht="16.5">
      <c r="A51" s="34"/>
      <c r="B51" s="116"/>
      <c r="C51" s="116"/>
      <c r="D51" s="116"/>
      <c r="E51" s="117"/>
      <c r="F51" s="118"/>
      <c r="G51" s="118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V51" s="110"/>
      <c r="AW51" s="110"/>
      <c r="AX51" s="110"/>
      <c r="AY51" s="33"/>
      <c r="AZ51" s="33"/>
      <c r="BA51" s="33"/>
    </row>
    <row r="52" spans="1:53" ht="14.25" customHeight="1">
      <c r="A52" s="34"/>
      <c r="B52" s="34"/>
      <c r="C52" s="34"/>
      <c r="D52" s="34"/>
      <c r="E52" s="189"/>
      <c r="F52" s="123"/>
      <c r="G52" s="123"/>
      <c r="H52" s="124"/>
      <c r="I52" s="119"/>
      <c r="J52" s="119"/>
      <c r="K52" s="119"/>
      <c r="L52" s="119"/>
      <c r="M52" s="119"/>
      <c r="N52" s="119"/>
      <c r="O52" s="119"/>
      <c r="P52" s="119"/>
      <c r="Q52" s="119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V52" s="110"/>
      <c r="AW52" s="110"/>
      <c r="AX52" s="110"/>
      <c r="AY52" s="33"/>
      <c r="AZ52" s="33"/>
      <c r="BA52" s="33"/>
    </row>
    <row r="53" spans="1:53" ht="16.5">
      <c r="A53" s="188"/>
      <c r="B53" s="188"/>
      <c r="C53" s="188"/>
      <c r="D53" s="188"/>
      <c r="E53" s="188"/>
      <c r="F53" s="188"/>
      <c r="G53" s="188"/>
      <c r="H53" s="188"/>
      <c r="I53" s="119"/>
      <c r="J53" s="119"/>
      <c r="K53" s="119"/>
      <c r="L53" s="119"/>
      <c r="M53" s="119"/>
      <c r="N53" s="119"/>
      <c r="O53" s="119"/>
      <c r="P53" s="119"/>
      <c r="Q53" s="119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V53" s="110"/>
      <c r="AW53" s="110"/>
      <c r="AX53" s="110"/>
      <c r="AY53" s="33"/>
      <c r="AZ53" s="33"/>
      <c r="BA53" s="33"/>
    </row>
    <row r="54" spans="1:53" ht="16.5">
      <c r="A54" s="190"/>
      <c r="B54" s="190"/>
      <c r="C54" s="190"/>
      <c r="D54" s="190"/>
      <c r="E54" s="190"/>
      <c r="F54" s="190"/>
      <c r="G54" s="190"/>
      <c r="H54" s="190"/>
      <c r="I54" s="119"/>
      <c r="J54" s="119"/>
      <c r="K54" s="119"/>
      <c r="L54" s="119"/>
      <c r="M54" s="119"/>
      <c r="N54" s="119"/>
      <c r="O54" s="119"/>
      <c r="P54" s="119"/>
      <c r="Q54" s="119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V54" s="110"/>
      <c r="AW54" s="110"/>
      <c r="AX54" s="110"/>
      <c r="AY54" s="33"/>
      <c r="AZ54" s="33"/>
      <c r="BA54" s="33"/>
    </row>
    <row r="55" spans="1:53" ht="48.75" customHeight="1">
      <c r="A55" s="34"/>
      <c r="B55" s="34"/>
      <c r="C55" s="34"/>
      <c r="D55" s="147"/>
      <c r="E55" s="144"/>
      <c r="F55" s="144"/>
      <c r="G55" s="144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V55" s="110"/>
      <c r="AW55" s="110"/>
      <c r="AX55" s="110"/>
      <c r="AY55" s="33"/>
      <c r="AZ55" s="33"/>
      <c r="BA55" s="33"/>
    </row>
    <row r="56" spans="1:53" ht="33.75" customHeight="1">
      <c r="A56" s="34"/>
      <c r="B56" s="34"/>
      <c r="C56" s="34"/>
      <c r="D56" s="146" t="s">
        <v>258</v>
      </c>
      <c r="E56" s="143"/>
      <c r="F56" s="143"/>
      <c r="G56" s="143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V56" s="110"/>
      <c r="AW56" s="110"/>
      <c r="AX56" s="110"/>
      <c r="AY56" s="33"/>
      <c r="AZ56" s="33"/>
      <c r="BA56" s="33"/>
    </row>
    <row r="57" spans="1:53">
      <c r="A57" s="34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V57" s="110"/>
      <c r="AW57" s="110"/>
      <c r="AX57" s="110"/>
      <c r="AY57" s="33"/>
      <c r="AZ57" s="33"/>
      <c r="BA57" s="33"/>
    </row>
    <row r="58" spans="1:53" ht="12.75" customHeight="1">
      <c r="A58" s="34"/>
    </row>
    <row r="59" spans="1:53">
      <c r="A59" s="35"/>
    </row>
    <row r="60" spans="1:53">
      <c r="A60" s="34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V60" s="51"/>
      <c r="AW60" s="51"/>
      <c r="AX60" s="51"/>
    </row>
    <row r="61" spans="1:53">
      <c r="A61" s="34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V61" s="51"/>
      <c r="AW61" s="51"/>
      <c r="AX61" s="51"/>
    </row>
    <row r="62" spans="1:53">
      <c r="A62" s="34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V62" s="51"/>
      <c r="AW62" s="51"/>
      <c r="AX62" s="51"/>
    </row>
    <row r="63" spans="1:53">
      <c r="A63" s="34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V63" s="51"/>
      <c r="AW63" s="51"/>
      <c r="AX63" s="51"/>
    </row>
    <row r="64" spans="1:53">
      <c r="A64" s="34"/>
    </row>
    <row r="70" ht="49.5" customHeight="1"/>
  </sheetData>
  <mergeCells count="68">
    <mergeCell ref="F47:H47"/>
    <mergeCell ref="E48:H48"/>
    <mergeCell ref="E49:H49"/>
    <mergeCell ref="BB27:BB30"/>
    <mergeCell ref="D27:D30"/>
    <mergeCell ref="BB42:BB45"/>
    <mergeCell ref="BB36:BB38"/>
    <mergeCell ref="A42:D45"/>
    <mergeCell ref="A39:D41"/>
    <mergeCell ref="A36:D38"/>
    <mergeCell ref="BB8:BB10"/>
    <mergeCell ref="BB32:BB34"/>
    <mergeCell ref="BB11:BB14"/>
    <mergeCell ref="BB15:BB18"/>
    <mergeCell ref="AD9:AF9"/>
    <mergeCell ref="AG9:AI9"/>
    <mergeCell ref="AP9:AR9"/>
    <mergeCell ref="AS9:AU9"/>
    <mergeCell ref="AV9:AX9"/>
    <mergeCell ref="D15:D18"/>
    <mergeCell ref="A31:D34"/>
    <mergeCell ref="B27:B30"/>
    <mergeCell ref="C27:C30"/>
    <mergeCell ref="C8:C10"/>
    <mergeCell ref="B8:B10"/>
    <mergeCell ref="D8:D10"/>
    <mergeCell ref="A11:A14"/>
    <mergeCell ref="B11:B14"/>
    <mergeCell ref="C11:C14"/>
    <mergeCell ref="D11:D14"/>
    <mergeCell ref="A8:A10"/>
    <mergeCell ref="A27:A30"/>
    <mergeCell ref="A15:A18"/>
    <mergeCell ref="B15:B18"/>
    <mergeCell ref="C15:C18"/>
    <mergeCell ref="I9:K9"/>
    <mergeCell ref="L9:N9"/>
    <mergeCell ref="O9:Q9"/>
    <mergeCell ref="E6:O7"/>
    <mergeCell ref="F8:H9"/>
    <mergeCell ref="I8:BA8"/>
    <mergeCell ref="E8:E10"/>
    <mergeCell ref="R9:T9"/>
    <mergeCell ref="U9:W9"/>
    <mergeCell ref="X9:Z9"/>
    <mergeCell ref="AA9:AC9"/>
    <mergeCell ref="AY9:BA9"/>
    <mergeCell ref="AJ9:AL9"/>
    <mergeCell ref="AM9:AO9"/>
    <mergeCell ref="A19:A22"/>
    <mergeCell ref="B19:B22"/>
    <mergeCell ref="C19:C22"/>
    <mergeCell ref="D19:D22"/>
    <mergeCell ref="BB19:BB22"/>
    <mergeCell ref="A23:A26"/>
    <mergeCell ref="B23:B26"/>
    <mergeCell ref="C23:C26"/>
    <mergeCell ref="D23:D26"/>
    <mergeCell ref="BB23:BB26"/>
    <mergeCell ref="BC27:BC30"/>
    <mergeCell ref="BC32:BC34"/>
    <mergeCell ref="BC36:BC38"/>
    <mergeCell ref="BC42:BC45"/>
    <mergeCell ref="BC8:BC10"/>
    <mergeCell ref="BC11:BC14"/>
    <mergeCell ref="BC15:BC18"/>
    <mergeCell ref="BC19:BC22"/>
    <mergeCell ref="BC23:BC26"/>
  </mergeCells>
  <phoneticPr fontId="19" type="noConversion"/>
  <conditionalFormatting sqref="H36:H45 I42:BA42 I36:BA36 I39:BA39 H33:H34 O32:O33 AA32:AA33 AG32 H28:H31 I31:N33 U32:U33 X32:X33 AS32:BA33 AH32:AO33 AB31:AC33 Y31:Z33 V31:W33 AM29 V29:W29">
    <cfRule type="cellIs" dxfId="5" priority="10" stopIfTrue="1" operator="notEqual">
      <formula>#REF!</formula>
    </cfRule>
  </conditionalFormatting>
  <conditionalFormatting sqref="H12:H26 AM13 V13">
    <cfRule type="cellIs" dxfId="4" priority="4" stopIfTrue="1" operator="notEqual">
      <formula>#REF!</formula>
    </cfRule>
  </conditionalFormatting>
  <conditionalFormatting sqref="H16:H26 AM17 V17:W17">
    <cfRule type="cellIs" dxfId="3" priority="3" stopIfTrue="1" operator="notEqual">
      <formula>#REF!</formula>
    </cfRule>
  </conditionalFormatting>
  <conditionalFormatting sqref="H20:H26 AM21 V21:W21">
    <cfRule type="cellIs" dxfId="2" priority="2" stopIfTrue="1" operator="notEqual">
      <formula>#REF!</formula>
    </cfRule>
  </conditionalFormatting>
  <conditionalFormatting sqref="H24:H26 AM25 V25:W25">
    <cfRule type="cellIs" dxfId="1" priority="1" stopIfTrue="1" operator="notEqual">
      <formula>#REF!</formula>
    </cfRule>
  </conditionalFormatting>
  <pageMargins left="0.11811023622047245" right="0" top="0.15748031496062992" bottom="0.15748031496062992" header="0.31496062992125984" footer="0.31496062992125984"/>
  <pageSetup paperSize="9" scale="42" fitToWidth="2" orientation="landscape" r:id="rId1"/>
  <rowBreaks count="1" manualBreakCount="1">
    <brk id="31" max="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zoomScaleNormal="100"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RowHeight="12.75"/>
  <cols>
    <col min="1" max="1" width="4.5703125" style="59" customWidth="1"/>
    <col min="2" max="2" width="42.5703125" style="59" customWidth="1"/>
    <col min="3" max="3" width="6.85546875" style="59" customWidth="1"/>
    <col min="4" max="15" width="9.5703125" style="59" customWidth="1"/>
    <col min="16" max="17" width="10.5703125" style="59" customWidth="1"/>
    <col min="18" max="29" width="0" style="60" hidden="1" customWidth="1"/>
    <col min="30" max="16384" width="9.140625" style="60"/>
  </cols>
  <sheetData>
    <row r="1" spans="1:256">
      <c r="Q1" s="48" t="s">
        <v>52</v>
      </c>
    </row>
    <row r="2" spans="1:256">
      <c r="A2" s="61" t="s">
        <v>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256" s="64" customFormat="1" ht="53.25" customHeight="1">
      <c r="A3" s="50" t="s">
        <v>0</v>
      </c>
      <c r="B3" s="295" t="s">
        <v>47</v>
      </c>
      <c r="C3" s="295"/>
      <c r="D3" s="50" t="s">
        <v>18</v>
      </c>
      <c r="E3" s="63" t="s">
        <v>19</v>
      </c>
      <c r="F3" s="50" t="s">
        <v>23</v>
      </c>
      <c r="G3" s="63" t="s">
        <v>25</v>
      </c>
      <c r="H3" s="50" t="s">
        <v>26</v>
      </c>
      <c r="I3" s="63" t="s">
        <v>27</v>
      </c>
      <c r="J3" s="50" t="s">
        <v>29</v>
      </c>
      <c r="K3" s="63" t="s">
        <v>30</v>
      </c>
      <c r="L3" s="50" t="s">
        <v>31</v>
      </c>
      <c r="M3" s="63" t="s">
        <v>33</v>
      </c>
      <c r="N3" s="50" t="s">
        <v>34</v>
      </c>
      <c r="O3" s="63" t="s">
        <v>35</v>
      </c>
      <c r="P3" s="50" t="s">
        <v>82</v>
      </c>
      <c r="Q3" s="50" t="s">
        <v>51</v>
      </c>
      <c r="R3" s="49" t="s">
        <v>18</v>
      </c>
      <c r="S3" s="40" t="s">
        <v>19</v>
      </c>
      <c r="T3" s="49" t="s">
        <v>23</v>
      </c>
      <c r="U3" s="40" t="s">
        <v>25</v>
      </c>
      <c r="V3" s="49" t="s">
        <v>26</v>
      </c>
      <c r="W3" s="40" t="s">
        <v>27</v>
      </c>
      <c r="X3" s="49" t="s">
        <v>29</v>
      </c>
      <c r="Y3" s="40" t="s">
        <v>30</v>
      </c>
      <c r="Z3" s="49" t="s">
        <v>31</v>
      </c>
      <c r="AA3" s="40" t="s">
        <v>33</v>
      </c>
      <c r="AB3" s="49" t="s">
        <v>34</v>
      </c>
      <c r="AC3" s="40" t="s">
        <v>35</v>
      </c>
    </row>
    <row r="4" spans="1:256" ht="15" customHeight="1">
      <c r="A4" s="65" t="s">
        <v>85</v>
      </c>
      <c r="B4" s="66"/>
      <c r="C4" s="66"/>
      <c r="D4" s="66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7"/>
    </row>
    <row r="5" spans="1:256" ht="283.5" customHeight="1">
      <c r="A5" s="298" t="s">
        <v>2</v>
      </c>
      <c r="B5" s="288" t="s">
        <v>86</v>
      </c>
      <c r="C5" s="68" t="s">
        <v>21</v>
      </c>
      <c r="D5" s="70" t="s">
        <v>218</v>
      </c>
      <c r="E5" s="70" t="s">
        <v>219</v>
      </c>
      <c r="F5" s="70" t="s">
        <v>220</v>
      </c>
      <c r="G5" s="70" t="s">
        <v>221</v>
      </c>
      <c r="H5" s="70" t="s">
        <v>220</v>
      </c>
      <c r="I5" s="70" t="s">
        <v>222</v>
      </c>
      <c r="J5" s="70" t="s">
        <v>221</v>
      </c>
      <c r="K5" s="70" t="s">
        <v>223</v>
      </c>
      <c r="L5" s="70" t="s">
        <v>224</v>
      </c>
      <c r="M5" s="70" t="s">
        <v>225</v>
      </c>
      <c r="N5" s="70" t="s">
        <v>224</v>
      </c>
      <c r="O5" s="70" t="s">
        <v>226</v>
      </c>
      <c r="P5" s="71"/>
      <c r="Q5" s="71"/>
    </row>
    <row r="6" spans="1:256" ht="105.75" customHeight="1">
      <c r="A6" s="298"/>
      <c r="B6" s="288"/>
      <c r="C6" s="68"/>
      <c r="D6" s="70"/>
      <c r="E6" s="70"/>
      <c r="F6" s="70"/>
      <c r="G6" s="70"/>
      <c r="H6" s="70"/>
      <c r="I6" s="70"/>
      <c r="J6" s="70"/>
      <c r="K6" s="72" t="s">
        <v>201</v>
      </c>
      <c r="L6" s="72" t="s">
        <v>202</v>
      </c>
      <c r="M6" s="72" t="s">
        <v>203</v>
      </c>
      <c r="N6" s="72" t="s">
        <v>204</v>
      </c>
      <c r="O6" s="70" t="s">
        <v>206</v>
      </c>
      <c r="P6" s="71"/>
      <c r="Q6" s="71"/>
    </row>
    <row r="7" spans="1:256" ht="74.25" customHeight="1">
      <c r="A7" s="298"/>
      <c r="B7" s="288"/>
      <c r="C7" s="68" t="s">
        <v>22</v>
      </c>
      <c r="D7" s="70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</row>
    <row r="8" spans="1:256" ht="175.5" customHeight="1">
      <c r="A8" s="298" t="s">
        <v>4</v>
      </c>
      <c r="B8" s="288" t="s">
        <v>87</v>
      </c>
      <c r="C8" s="68" t="s">
        <v>21</v>
      </c>
      <c r="D8" s="70"/>
      <c r="E8" s="71"/>
      <c r="F8" s="71"/>
      <c r="G8" s="71"/>
      <c r="H8" s="71"/>
      <c r="I8" s="72" t="s">
        <v>201</v>
      </c>
      <c r="J8" s="72" t="s">
        <v>202</v>
      </c>
      <c r="K8" s="72" t="s">
        <v>203</v>
      </c>
      <c r="L8" s="72" t="s">
        <v>204</v>
      </c>
      <c r="M8" s="285" t="s">
        <v>206</v>
      </c>
      <c r="N8" s="286"/>
      <c r="O8" s="287"/>
      <c r="P8" s="71"/>
      <c r="Q8" s="71"/>
    </row>
    <row r="9" spans="1:256" ht="33.75" customHeight="1">
      <c r="A9" s="298"/>
      <c r="B9" s="288"/>
      <c r="C9" s="68" t="s">
        <v>22</v>
      </c>
      <c r="D9" s="70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</row>
    <row r="10" spans="1:256" ht="151.5" customHeight="1">
      <c r="A10" s="298" t="s">
        <v>5</v>
      </c>
      <c r="B10" s="288" t="s">
        <v>88</v>
      </c>
      <c r="C10" s="68" t="s">
        <v>21</v>
      </c>
      <c r="D10" s="70" t="s">
        <v>207</v>
      </c>
      <c r="E10" s="70"/>
      <c r="F10" s="70" t="s">
        <v>208</v>
      </c>
      <c r="G10" s="70"/>
      <c r="H10" s="70" t="s">
        <v>209</v>
      </c>
      <c r="I10" s="70" t="s">
        <v>210</v>
      </c>
      <c r="J10" s="70" t="s">
        <v>211</v>
      </c>
      <c r="K10" s="70"/>
      <c r="L10" s="70"/>
      <c r="M10" s="70" t="s">
        <v>212</v>
      </c>
      <c r="N10" s="70"/>
      <c r="O10" s="70"/>
      <c r="P10" s="71"/>
      <c r="Q10" s="71"/>
    </row>
    <row r="11" spans="1:256" ht="40.5" customHeight="1">
      <c r="A11" s="298"/>
      <c r="B11" s="288"/>
      <c r="C11" s="68" t="s">
        <v>22</v>
      </c>
      <c r="D11" s="70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</row>
    <row r="12" spans="1:256" ht="355.5" customHeight="1">
      <c r="A12" s="298" t="s">
        <v>6</v>
      </c>
      <c r="B12" s="288" t="s">
        <v>229</v>
      </c>
      <c r="C12" s="68" t="s">
        <v>21</v>
      </c>
      <c r="D12" s="70"/>
      <c r="E12" s="70" t="s">
        <v>150</v>
      </c>
      <c r="F12" s="70"/>
      <c r="G12" s="70" t="s">
        <v>151</v>
      </c>
      <c r="H12" s="70" t="s">
        <v>152</v>
      </c>
      <c r="I12" s="70" t="s">
        <v>153</v>
      </c>
      <c r="J12" s="70"/>
      <c r="K12" s="70"/>
      <c r="L12" s="70" t="s">
        <v>152</v>
      </c>
      <c r="M12" s="70"/>
      <c r="N12" s="70"/>
      <c r="O12" s="70" t="s">
        <v>154</v>
      </c>
      <c r="P12" s="71"/>
      <c r="Q12" s="71"/>
    </row>
    <row r="13" spans="1:256" ht="24" customHeight="1">
      <c r="A13" s="298"/>
      <c r="B13" s="288"/>
      <c r="C13" s="68" t="s">
        <v>22</v>
      </c>
      <c r="D13" s="70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</row>
    <row r="14" spans="1:256" ht="96" customHeight="1">
      <c r="A14" s="298" t="s">
        <v>10</v>
      </c>
      <c r="B14" s="288" t="s">
        <v>89</v>
      </c>
      <c r="C14" s="68" t="s">
        <v>21</v>
      </c>
      <c r="D14" s="70"/>
      <c r="E14" s="71"/>
      <c r="F14" s="76" t="s">
        <v>241</v>
      </c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</row>
    <row r="15" spans="1:256" ht="39" customHeight="1">
      <c r="A15" s="298"/>
      <c r="B15" s="288"/>
      <c r="C15" s="68" t="s">
        <v>22</v>
      </c>
      <c r="D15" s="70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</row>
    <row r="16" spans="1:256">
      <c r="A16" s="45" t="s">
        <v>90</v>
      </c>
      <c r="B16" s="77"/>
      <c r="C16" s="77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5"/>
      <c r="AI16" s="302"/>
      <c r="AJ16" s="302"/>
      <c r="AK16" s="302"/>
      <c r="AZ16" s="302"/>
      <c r="BA16" s="302"/>
      <c r="BB16" s="302"/>
      <c r="BQ16" s="302"/>
      <c r="BR16" s="302"/>
      <c r="BS16" s="302"/>
      <c r="CH16" s="302"/>
      <c r="CI16" s="302"/>
      <c r="CJ16" s="302"/>
      <c r="CY16" s="302"/>
      <c r="CZ16" s="302"/>
      <c r="DA16" s="302"/>
      <c r="DP16" s="302"/>
      <c r="DQ16" s="302"/>
      <c r="DR16" s="302"/>
      <c r="EG16" s="302"/>
      <c r="EH16" s="302"/>
      <c r="EI16" s="302"/>
      <c r="EX16" s="302"/>
      <c r="EY16" s="302"/>
      <c r="EZ16" s="302"/>
      <c r="FO16" s="302"/>
      <c r="FP16" s="302"/>
      <c r="FQ16" s="302"/>
      <c r="GF16" s="302"/>
      <c r="GG16" s="302"/>
      <c r="GH16" s="302"/>
      <c r="GW16" s="302"/>
      <c r="GX16" s="302"/>
      <c r="GY16" s="302"/>
      <c r="HN16" s="302"/>
      <c r="HO16" s="302"/>
      <c r="HP16" s="302"/>
      <c r="IE16" s="302"/>
      <c r="IF16" s="302"/>
      <c r="IG16" s="302"/>
      <c r="IV16" s="302"/>
    </row>
    <row r="17" spans="1:17" ht="320.25" customHeight="1">
      <c r="A17" s="298" t="s">
        <v>7</v>
      </c>
      <c r="B17" s="288" t="s">
        <v>91</v>
      </c>
      <c r="C17" s="68" t="s">
        <v>21</v>
      </c>
      <c r="D17" s="78" t="s">
        <v>159</v>
      </c>
      <c r="E17" s="78" t="s">
        <v>160</v>
      </c>
      <c r="F17" s="78" t="s">
        <v>161</v>
      </c>
      <c r="G17" s="78" t="s">
        <v>162</v>
      </c>
      <c r="H17" s="78" t="s">
        <v>163</v>
      </c>
      <c r="I17" s="71"/>
      <c r="J17" s="71"/>
      <c r="K17" s="71"/>
      <c r="L17" s="71"/>
      <c r="M17" s="71"/>
      <c r="N17" s="71"/>
      <c r="O17" s="71"/>
      <c r="P17" s="71"/>
      <c r="Q17" s="71"/>
    </row>
    <row r="18" spans="1:17" ht="39.950000000000003" customHeight="1">
      <c r="A18" s="298"/>
      <c r="B18" s="288"/>
      <c r="C18" s="68" t="s">
        <v>22</v>
      </c>
      <c r="D18" s="70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</row>
    <row r="19" spans="1:17" ht="194.25" customHeight="1">
      <c r="A19" s="298" t="s">
        <v>8</v>
      </c>
      <c r="B19" s="288" t="s">
        <v>227</v>
      </c>
      <c r="C19" s="68" t="s">
        <v>21</v>
      </c>
      <c r="D19" s="72" t="s">
        <v>242</v>
      </c>
      <c r="E19" s="72" t="s">
        <v>243</v>
      </c>
      <c r="F19" s="79" t="s">
        <v>172</v>
      </c>
      <c r="G19" s="72" t="s">
        <v>173</v>
      </c>
      <c r="H19" s="80"/>
      <c r="I19" s="80"/>
      <c r="J19" s="80"/>
      <c r="K19" s="72"/>
      <c r="L19" s="72"/>
      <c r="M19" s="72"/>
      <c r="N19" s="72"/>
      <c r="O19" s="72"/>
      <c r="P19" s="72" t="s">
        <v>174</v>
      </c>
      <c r="Q19" s="71"/>
    </row>
    <row r="20" spans="1:17" ht="39.950000000000003" customHeight="1">
      <c r="A20" s="298"/>
      <c r="B20" s="288"/>
      <c r="C20" s="68" t="s">
        <v>22</v>
      </c>
      <c r="D20" s="70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</row>
    <row r="21" spans="1:17" ht="211.5" customHeight="1">
      <c r="A21" s="298" t="s">
        <v>9</v>
      </c>
      <c r="B21" s="288" t="s">
        <v>230</v>
      </c>
      <c r="C21" s="68" t="s">
        <v>21</v>
      </c>
      <c r="D21" s="81" t="s">
        <v>244</v>
      </c>
      <c r="E21" s="81" t="s">
        <v>175</v>
      </c>
      <c r="F21" s="81" t="s">
        <v>172</v>
      </c>
      <c r="G21" s="82" t="s">
        <v>176</v>
      </c>
      <c r="H21" s="82" t="s">
        <v>176</v>
      </c>
      <c r="I21" s="81" t="s">
        <v>176</v>
      </c>
      <c r="J21" s="81" t="s">
        <v>176</v>
      </c>
      <c r="K21" s="81" t="s">
        <v>176</v>
      </c>
      <c r="L21" s="81" t="s">
        <v>176</v>
      </c>
      <c r="M21" s="81" t="s">
        <v>176</v>
      </c>
      <c r="N21" s="81" t="s">
        <v>177</v>
      </c>
      <c r="O21" s="81" t="s">
        <v>178</v>
      </c>
      <c r="P21" s="72" t="s">
        <v>179</v>
      </c>
      <c r="Q21" s="71"/>
    </row>
    <row r="22" spans="1:17" ht="31.5" customHeight="1">
      <c r="A22" s="298"/>
      <c r="B22" s="288"/>
      <c r="C22" s="68" t="s">
        <v>22</v>
      </c>
      <c r="D22" s="70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</row>
    <row r="23" spans="1:17" s="84" customFormat="1" ht="223.5" customHeight="1">
      <c r="A23" s="290" t="s">
        <v>15</v>
      </c>
      <c r="B23" s="289" t="s">
        <v>231</v>
      </c>
      <c r="C23" s="83" t="s">
        <v>21</v>
      </c>
      <c r="D23" s="72" t="str">
        <f>$D$19</f>
        <v>подготовка конкурсной документации</v>
      </c>
      <c r="E23" s="72" t="s">
        <v>245</v>
      </c>
      <c r="F23" s="79" t="s">
        <v>172</v>
      </c>
      <c r="G23" s="72" t="s">
        <v>180</v>
      </c>
      <c r="H23" s="72" t="s">
        <v>181</v>
      </c>
      <c r="I23" s="72" t="s">
        <v>136</v>
      </c>
      <c r="J23" s="72"/>
      <c r="K23" s="72" t="s">
        <v>182</v>
      </c>
      <c r="L23" s="72"/>
      <c r="M23" s="80"/>
      <c r="N23" s="80"/>
      <c r="O23" s="80"/>
      <c r="P23" s="72" t="s">
        <v>183</v>
      </c>
      <c r="Q23" s="80"/>
    </row>
    <row r="24" spans="1:17" s="84" customFormat="1" ht="39.950000000000003" customHeight="1">
      <c r="A24" s="292"/>
      <c r="B24" s="289"/>
      <c r="C24" s="83" t="s">
        <v>22</v>
      </c>
      <c r="D24" s="72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</row>
    <row r="25" spans="1:17" s="84" customFormat="1" ht="104.25" customHeight="1">
      <c r="A25" s="299" t="s">
        <v>16</v>
      </c>
      <c r="B25" s="289" t="s">
        <v>232</v>
      </c>
      <c r="C25" s="83" t="s">
        <v>21</v>
      </c>
      <c r="D25" s="85"/>
      <c r="E25" s="72" t="str">
        <f>$D$19</f>
        <v>подготовка конкурсной документации</v>
      </c>
      <c r="F25" s="79" t="s">
        <v>172</v>
      </c>
      <c r="G25" s="72" t="s">
        <v>184</v>
      </c>
      <c r="H25" s="72" t="str">
        <f>$D$19</f>
        <v>подготовка конкурсной документации</v>
      </c>
      <c r="I25" s="79" t="s">
        <v>172</v>
      </c>
      <c r="J25" s="72" t="s">
        <v>184</v>
      </c>
      <c r="K25" s="80"/>
      <c r="L25" s="80"/>
      <c r="M25" s="80"/>
      <c r="N25" s="80"/>
      <c r="O25" s="80"/>
      <c r="P25" s="81" t="s">
        <v>185</v>
      </c>
      <c r="Q25" s="80"/>
    </row>
    <row r="26" spans="1:17" s="84" customFormat="1" ht="39.950000000000003" customHeight="1">
      <c r="A26" s="299"/>
      <c r="B26" s="289"/>
      <c r="C26" s="83" t="s">
        <v>22</v>
      </c>
      <c r="D26" s="72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</row>
    <row r="27" spans="1:17">
      <c r="A27" s="45" t="s">
        <v>92</v>
      </c>
      <c r="B27" s="86"/>
      <c r="C27" s="86"/>
      <c r="D27" s="70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</row>
    <row r="28" spans="1:17" ht="201.75" customHeight="1">
      <c r="A28" s="68" t="s">
        <v>17</v>
      </c>
      <c r="B28" s="69" t="s">
        <v>233</v>
      </c>
      <c r="C28" s="68" t="s">
        <v>21</v>
      </c>
      <c r="D28" s="70" t="s">
        <v>140</v>
      </c>
      <c r="E28" s="70" t="s">
        <v>140</v>
      </c>
      <c r="F28" s="70" t="s">
        <v>140</v>
      </c>
      <c r="G28" s="70" t="s">
        <v>141</v>
      </c>
      <c r="H28" s="70" t="s">
        <v>141</v>
      </c>
      <c r="I28" s="70" t="s">
        <v>141</v>
      </c>
      <c r="J28" s="70" t="s">
        <v>142</v>
      </c>
      <c r="K28" s="70" t="s">
        <v>142</v>
      </c>
      <c r="L28" s="70" t="s">
        <v>142</v>
      </c>
      <c r="M28" s="70" t="s">
        <v>143</v>
      </c>
      <c r="N28" s="70" t="s">
        <v>143</v>
      </c>
      <c r="O28" s="71"/>
      <c r="P28" s="71"/>
      <c r="Q28" s="71"/>
    </row>
    <row r="29" spans="1:17" ht="39.950000000000003" customHeight="1">
      <c r="A29" s="68"/>
      <c r="B29" s="69"/>
      <c r="C29" s="68" t="s">
        <v>22</v>
      </c>
      <c r="D29" s="70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</row>
    <row r="30" spans="1:17">
      <c r="A30" s="46" t="s">
        <v>93</v>
      </c>
      <c r="B30" s="87"/>
      <c r="C30" s="88"/>
      <c r="D30" s="89"/>
      <c r="E30" s="90"/>
      <c r="F30" s="90"/>
      <c r="G30" s="91"/>
      <c r="H30" s="92"/>
      <c r="I30" s="92"/>
      <c r="J30" s="92"/>
      <c r="K30" s="92"/>
      <c r="L30" s="92"/>
      <c r="M30" s="92"/>
      <c r="N30" s="92"/>
      <c r="O30" s="92"/>
      <c r="P30" s="92"/>
      <c r="Q30" s="92"/>
    </row>
    <row r="31" spans="1:17" ht="241.5" customHeight="1">
      <c r="A31" s="298" t="s">
        <v>95</v>
      </c>
      <c r="B31" s="288" t="s">
        <v>94</v>
      </c>
      <c r="C31" s="68" t="s">
        <v>21</v>
      </c>
      <c r="D31" s="70" t="s">
        <v>213</v>
      </c>
      <c r="E31" s="70" t="s">
        <v>214</v>
      </c>
      <c r="F31" s="70" t="s">
        <v>215</v>
      </c>
      <c r="G31" s="70" t="s">
        <v>215</v>
      </c>
      <c r="H31" s="70" t="s">
        <v>142</v>
      </c>
      <c r="I31" s="70" t="s">
        <v>143</v>
      </c>
      <c r="J31" s="70" t="s">
        <v>143</v>
      </c>
      <c r="K31" s="70" t="s">
        <v>143</v>
      </c>
      <c r="L31" s="70" t="s">
        <v>143</v>
      </c>
      <c r="M31" s="70" t="s">
        <v>216</v>
      </c>
      <c r="N31" s="70" t="s">
        <v>216</v>
      </c>
      <c r="O31" s="70" t="s">
        <v>216</v>
      </c>
      <c r="P31" s="71"/>
      <c r="Q31" s="71"/>
    </row>
    <row r="32" spans="1:17" ht="45.75" customHeight="1">
      <c r="A32" s="298"/>
      <c r="B32" s="288"/>
      <c r="C32" s="68" t="s">
        <v>22</v>
      </c>
      <c r="D32" s="70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</row>
    <row r="33" spans="1:17">
      <c r="A33" s="45" t="s">
        <v>96</v>
      </c>
      <c r="B33" s="69"/>
      <c r="C33" s="68"/>
      <c r="D33" s="70"/>
      <c r="E33" s="71"/>
      <c r="F33" s="71"/>
      <c r="G33" s="71"/>
      <c r="H33" s="73"/>
      <c r="I33" s="92"/>
      <c r="J33" s="92"/>
      <c r="K33" s="92"/>
      <c r="L33" s="92"/>
      <c r="M33" s="92"/>
      <c r="N33" s="92"/>
      <c r="O33" s="92"/>
      <c r="P33" s="92"/>
      <c r="Q33" s="92"/>
    </row>
    <row r="34" spans="1:17" ht="30.75" customHeight="1">
      <c r="A34" s="298" t="s">
        <v>97</v>
      </c>
      <c r="B34" s="288" t="s">
        <v>98</v>
      </c>
      <c r="C34" s="68" t="s">
        <v>21</v>
      </c>
      <c r="D34" s="70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</row>
    <row r="35" spans="1:17" ht="30.75" customHeight="1">
      <c r="A35" s="298"/>
      <c r="B35" s="288"/>
      <c r="C35" s="68" t="s">
        <v>22</v>
      </c>
      <c r="D35" s="70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</row>
    <row r="36" spans="1:17" ht="39.950000000000003" customHeight="1">
      <c r="A36" s="300" t="s">
        <v>99</v>
      </c>
      <c r="B36" s="293" t="s">
        <v>130</v>
      </c>
      <c r="C36" s="68" t="s">
        <v>21</v>
      </c>
      <c r="D36" s="70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</row>
    <row r="37" spans="1:17" ht="39.950000000000003" customHeight="1">
      <c r="A37" s="301"/>
      <c r="B37" s="294"/>
      <c r="C37" s="68" t="s">
        <v>22</v>
      </c>
      <c r="D37" s="70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</row>
    <row r="38" spans="1:17">
      <c r="A38" s="47" t="s">
        <v>100</v>
      </c>
      <c r="B38" s="93"/>
      <c r="C38" s="94"/>
      <c r="D38" s="95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</row>
    <row r="39" spans="1:17" ht="238.5" customHeight="1">
      <c r="A39" s="298" t="s">
        <v>101</v>
      </c>
      <c r="B39" s="288" t="s">
        <v>228</v>
      </c>
      <c r="C39" s="68" t="s">
        <v>21</v>
      </c>
      <c r="D39" s="107"/>
      <c r="E39" s="107" t="s">
        <v>247</v>
      </c>
      <c r="F39" s="107" t="s">
        <v>246</v>
      </c>
      <c r="G39" s="107" t="s">
        <v>235</v>
      </c>
      <c r="H39" s="304" t="s">
        <v>248</v>
      </c>
      <c r="I39" s="305"/>
      <c r="J39" s="305"/>
      <c r="K39" s="305"/>
      <c r="L39" s="305"/>
      <c r="M39" s="305"/>
      <c r="N39" s="305"/>
      <c r="O39" s="306"/>
      <c r="P39" s="70" t="s">
        <v>190</v>
      </c>
      <c r="Q39" s="71"/>
    </row>
    <row r="40" spans="1:17" ht="39.950000000000003" customHeight="1">
      <c r="A40" s="298" t="s">
        <v>11</v>
      </c>
      <c r="B40" s="288" t="s">
        <v>12</v>
      </c>
      <c r="C40" s="68" t="s">
        <v>22</v>
      </c>
      <c r="D40" s="70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</row>
    <row r="41" spans="1:17" ht="194.25" customHeight="1">
      <c r="A41" s="298" t="s">
        <v>102</v>
      </c>
      <c r="B41" s="288" t="s">
        <v>103</v>
      </c>
      <c r="C41" s="68" t="s">
        <v>21</v>
      </c>
      <c r="D41" s="70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97" t="s">
        <v>155</v>
      </c>
      <c r="Q41" s="71"/>
    </row>
    <row r="42" spans="1:17" ht="39.950000000000003" customHeight="1">
      <c r="A42" s="298"/>
      <c r="B42" s="288"/>
      <c r="C42" s="68" t="s">
        <v>22</v>
      </c>
      <c r="D42" s="70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</row>
    <row r="43" spans="1:17" ht="186" customHeight="1">
      <c r="A43" s="298" t="s">
        <v>104</v>
      </c>
      <c r="B43" s="288" t="s">
        <v>105</v>
      </c>
      <c r="C43" s="68" t="s">
        <v>21</v>
      </c>
      <c r="D43" s="72" t="s">
        <v>201</v>
      </c>
      <c r="E43" s="72" t="s">
        <v>202</v>
      </c>
      <c r="F43" s="72" t="s">
        <v>205</v>
      </c>
      <c r="G43" s="308" t="s">
        <v>193</v>
      </c>
      <c r="H43" s="309"/>
      <c r="I43" s="309"/>
      <c r="J43" s="309"/>
      <c r="K43" s="309"/>
      <c r="L43" s="309"/>
      <c r="M43" s="309"/>
      <c r="N43" s="309"/>
      <c r="O43" s="310"/>
      <c r="P43" s="71"/>
      <c r="Q43" s="71"/>
    </row>
    <row r="44" spans="1:17" ht="39.950000000000003" customHeight="1">
      <c r="A44" s="298"/>
      <c r="B44" s="288"/>
      <c r="C44" s="68" t="s">
        <v>22</v>
      </c>
      <c r="D44" s="70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</row>
    <row r="45" spans="1:17" ht="278.25" customHeight="1">
      <c r="A45" s="298" t="s">
        <v>106</v>
      </c>
      <c r="B45" s="288" t="s">
        <v>107</v>
      </c>
      <c r="C45" s="68" t="s">
        <v>21</v>
      </c>
      <c r="D45" s="98" t="s">
        <v>191</v>
      </c>
      <c r="E45" s="98" t="s">
        <v>192</v>
      </c>
      <c r="F45" s="98" t="s">
        <v>193</v>
      </c>
      <c r="G45" s="98" t="s">
        <v>193</v>
      </c>
      <c r="H45" s="98" t="s">
        <v>194</v>
      </c>
      <c r="I45" s="98" t="s">
        <v>193</v>
      </c>
      <c r="J45" s="98" t="s">
        <v>193</v>
      </c>
      <c r="K45" s="98" t="s">
        <v>195</v>
      </c>
      <c r="L45" s="98" t="s">
        <v>193</v>
      </c>
      <c r="M45" s="98" t="s">
        <v>196</v>
      </c>
      <c r="N45" s="98" t="s">
        <v>197</v>
      </c>
      <c r="O45" s="98" t="s">
        <v>198</v>
      </c>
      <c r="P45" s="98" t="s">
        <v>199</v>
      </c>
      <c r="Q45" s="71"/>
    </row>
    <row r="46" spans="1:17" ht="39.950000000000003" customHeight="1">
      <c r="A46" s="298" t="s">
        <v>13</v>
      </c>
      <c r="B46" s="288" t="s">
        <v>14</v>
      </c>
      <c r="C46" s="68" t="s">
        <v>22</v>
      </c>
      <c r="D46" s="70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</row>
    <row r="47" spans="1:17" ht="39.950000000000003" customHeight="1">
      <c r="A47" s="296" t="s">
        <v>109</v>
      </c>
      <c r="B47" s="293" t="s">
        <v>108</v>
      </c>
      <c r="C47" s="68" t="s">
        <v>21</v>
      </c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</row>
    <row r="48" spans="1:17" ht="39.950000000000003" customHeight="1">
      <c r="A48" s="297"/>
      <c r="B48" s="294"/>
      <c r="C48" s="68" t="s">
        <v>22</v>
      </c>
      <c r="D48" s="70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</row>
    <row r="49" spans="1:17" ht="129.75" customHeight="1">
      <c r="A49" s="296" t="s">
        <v>110</v>
      </c>
      <c r="B49" s="293" t="s">
        <v>111</v>
      </c>
      <c r="C49" s="99" t="s">
        <v>21</v>
      </c>
      <c r="D49" s="41" t="s">
        <v>249</v>
      </c>
      <c r="E49" s="41" t="s">
        <v>249</v>
      </c>
      <c r="F49" s="41" t="s">
        <v>249</v>
      </c>
      <c r="G49" s="41" t="s">
        <v>250</v>
      </c>
      <c r="H49" s="41" t="s">
        <v>251</v>
      </c>
      <c r="I49" s="109" t="s">
        <v>252</v>
      </c>
      <c r="J49" s="41" t="s">
        <v>253</v>
      </c>
      <c r="K49" s="41" t="s">
        <v>249</v>
      </c>
      <c r="L49" s="41" t="s">
        <v>254</v>
      </c>
      <c r="M49" s="41" t="s">
        <v>249</v>
      </c>
      <c r="N49" s="109" t="s">
        <v>255</v>
      </c>
      <c r="O49" s="41" t="s">
        <v>249</v>
      </c>
      <c r="P49" s="100"/>
      <c r="Q49" s="100"/>
    </row>
    <row r="50" spans="1:17" ht="39.950000000000003" customHeight="1">
      <c r="A50" s="297"/>
      <c r="B50" s="294"/>
      <c r="C50" s="68" t="s">
        <v>22</v>
      </c>
      <c r="D50" s="70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</row>
    <row r="51" spans="1:17" s="84" customFormat="1" ht="391.5" customHeight="1">
      <c r="A51" s="298" t="s">
        <v>112</v>
      </c>
      <c r="B51" s="288" t="s">
        <v>113</v>
      </c>
      <c r="C51" s="83" t="s">
        <v>21</v>
      </c>
      <c r="D51" s="72" t="s">
        <v>132</v>
      </c>
      <c r="E51" s="72" t="s">
        <v>133</v>
      </c>
      <c r="F51" s="72" t="s">
        <v>134</v>
      </c>
      <c r="G51" s="72" t="s">
        <v>135</v>
      </c>
      <c r="H51" s="72" t="s">
        <v>136</v>
      </c>
      <c r="I51" s="72" t="s">
        <v>137</v>
      </c>
      <c r="J51" s="72" t="s">
        <v>137</v>
      </c>
      <c r="K51" s="72" t="s">
        <v>137</v>
      </c>
      <c r="L51" s="72" t="s">
        <v>138</v>
      </c>
      <c r="M51" s="80"/>
      <c r="N51" s="80"/>
      <c r="O51" s="80"/>
      <c r="P51" s="72" t="s">
        <v>139</v>
      </c>
      <c r="Q51" s="80"/>
    </row>
    <row r="52" spans="1:17" ht="39.950000000000003" customHeight="1">
      <c r="A52" s="298"/>
      <c r="B52" s="288"/>
      <c r="C52" s="68" t="s">
        <v>22</v>
      </c>
      <c r="D52" s="101"/>
      <c r="E52" s="100"/>
      <c r="F52" s="100"/>
      <c r="G52" s="100"/>
      <c r="H52" s="100"/>
      <c r="I52" s="100"/>
      <c r="J52" s="100"/>
      <c r="K52" s="100"/>
      <c r="L52" s="100"/>
      <c r="M52" s="100"/>
      <c r="N52" s="71"/>
      <c r="O52" s="71"/>
      <c r="P52" s="71"/>
      <c r="Q52" s="71"/>
    </row>
    <row r="53" spans="1:17" ht="75.75" customHeight="1">
      <c r="A53" s="298" t="s">
        <v>115</v>
      </c>
      <c r="B53" s="288" t="s">
        <v>114</v>
      </c>
      <c r="C53" s="68" t="s">
        <v>21</v>
      </c>
      <c r="D53" s="98" t="s">
        <v>144</v>
      </c>
      <c r="E53" s="98" t="s">
        <v>144</v>
      </c>
      <c r="F53" s="98" t="s">
        <v>144</v>
      </c>
      <c r="G53" s="98" t="s">
        <v>149</v>
      </c>
      <c r="H53" s="98" t="s">
        <v>145</v>
      </c>
      <c r="I53" s="98" t="s">
        <v>203</v>
      </c>
      <c r="J53" s="98" t="s">
        <v>146</v>
      </c>
      <c r="K53" s="98" t="s">
        <v>147</v>
      </c>
      <c r="L53" s="98" t="s">
        <v>148</v>
      </c>
      <c r="M53" s="98"/>
      <c r="N53" s="96"/>
      <c r="O53" s="70"/>
      <c r="P53" s="70"/>
      <c r="Q53" s="70"/>
    </row>
    <row r="54" spans="1:17" ht="31.5" customHeight="1">
      <c r="A54" s="298"/>
      <c r="B54" s="288"/>
      <c r="C54" s="68" t="s">
        <v>22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70"/>
      <c r="O54" s="70"/>
      <c r="P54" s="70"/>
      <c r="Q54" s="70"/>
    </row>
    <row r="55" spans="1:17" ht="52.5" customHeight="1">
      <c r="A55" s="298" t="s">
        <v>116</v>
      </c>
      <c r="B55" s="288" t="s">
        <v>117</v>
      </c>
      <c r="C55" s="68" t="s">
        <v>21</v>
      </c>
      <c r="D55" s="70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</row>
    <row r="56" spans="1:17" ht="52.5" customHeight="1">
      <c r="A56" s="298"/>
      <c r="B56" s="288"/>
      <c r="C56" s="68" t="s">
        <v>22</v>
      </c>
      <c r="D56" s="70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</row>
    <row r="57" spans="1:17" ht="409.5" customHeight="1">
      <c r="A57" s="298" t="s">
        <v>118</v>
      </c>
      <c r="B57" s="288" t="s">
        <v>119</v>
      </c>
      <c r="C57" s="68" t="s">
        <v>21</v>
      </c>
      <c r="D57" s="108" t="s">
        <v>236</v>
      </c>
      <c r="E57" s="107"/>
      <c r="F57" s="107" t="s">
        <v>237</v>
      </c>
      <c r="G57" s="311" t="s">
        <v>234</v>
      </c>
      <c r="H57" s="311"/>
      <c r="I57" s="107" t="s">
        <v>238</v>
      </c>
      <c r="J57" s="107" t="s">
        <v>239</v>
      </c>
      <c r="K57" s="285" t="s">
        <v>240</v>
      </c>
      <c r="L57" s="286"/>
      <c r="M57" s="286"/>
      <c r="N57" s="286"/>
      <c r="O57" s="287"/>
      <c r="P57" s="103" t="s">
        <v>200</v>
      </c>
      <c r="Q57" s="71"/>
    </row>
    <row r="58" spans="1:17" ht="39.950000000000003" customHeight="1">
      <c r="A58" s="298"/>
      <c r="B58" s="288"/>
      <c r="C58" s="68" t="s">
        <v>22</v>
      </c>
      <c r="D58" s="70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</row>
    <row r="59" spans="1:17" s="84" customFormat="1" ht="183.75" customHeight="1">
      <c r="A59" s="290" t="s">
        <v>121</v>
      </c>
      <c r="B59" s="290" t="s">
        <v>120</v>
      </c>
      <c r="C59" s="290" t="s">
        <v>21</v>
      </c>
      <c r="D59" s="72"/>
      <c r="E59" s="72" t="s">
        <v>168</v>
      </c>
      <c r="F59" s="72" t="s">
        <v>169</v>
      </c>
      <c r="G59" s="104" t="s">
        <v>170</v>
      </c>
      <c r="H59" s="104" t="s">
        <v>170</v>
      </c>
      <c r="I59" s="104" t="s">
        <v>170</v>
      </c>
      <c r="J59" s="104" t="s">
        <v>170</v>
      </c>
      <c r="K59" s="104" t="s">
        <v>170</v>
      </c>
      <c r="L59" s="104" t="s">
        <v>170</v>
      </c>
      <c r="M59" s="104" t="s">
        <v>170</v>
      </c>
      <c r="N59" s="104" t="s">
        <v>170</v>
      </c>
      <c r="O59" s="104" t="s">
        <v>171</v>
      </c>
      <c r="P59" s="80"/>
      <c r="Q59" s="80"/>
    </row>
    <row r="60" spans="1:17" s="84" customFormat="1" ht="150" customHeight="1">
      <c r="A60" s="291"/>
      <c r="B60" s="291"/>
      <c r="C60" s="291"/>
      <c r="D60" s="72" t="s">
        <v>164</v>
      </c>
      <c r="E60" s="72" t="s">
        <v>164</v>
      </c>
      <c r="F60" s="72" t="s">
        <v>164</v>
      </c>
      <c r="G60" s="72" t="s">
        <v>164</v>
      </c>
      <c r="H60" s="72" t="s">
        <v>164</v>
      </c>
      <c r="I60" s="72" t="s">
        <v>164</v>
      </c>
      <c r="J60" s="72" t="s">
        <v>164</v>
      </c>
      <c r="K60" s="72" t="s">
        <v>164</v>
      </c>
      <c r="L60" s="72" t="s">
        <v>164</v>
      </c>
      <c r="M60" s="72" t="s">
        <v>164</v>
      </c>
      <c r="N60" s="72" t="s">
        <v>164</v>
      </c>
      <c r="O60" s="72" t="s">
        <v>164</v>
      </c>
      <c r="P60" s="80"/>
      <c r="Q60" s="80"/>
    </row>
    <row r="61" spans="1:17" s="84" customFormat="1" ht="316.5" customHeight="1">
      <c r="A61" s="291"/>
      <c r="B61" s="291"/>
      <c r="C61" s="292"/>
      <c r="D61" s="72" t="s">
        <v>165</v>
      </c>
      <c r="E61" s="72" t="s">
        <v>166</v>
      </c>
      <c r="F61" s="72" t="s">
        <v>167</v>
      </c>
      <c r="G61" s="72" t="s">
        <v>167</v>
      </c>
      <c r="H61" s="72" t="s">
        <v>167</v>
      </c>
      <c r="I61" s="72" t="s">
        <v>167</v>
      </c>
      <c r="J61" s="72" t="s">
        <v>167</v>
      </c>
      <c r="K61" s="72" t="s">
        <v>167</v>
      </c>
      <c r="L61" s="72" t="s">
        <v>167</v>
      </c>
      <c r="M61" s="72" t="s">
        <v>167</v>
      </c>
      <c r="N61" s="72" t="s">
        <v>167</v>
      </c>
      <c r="O61" s="72" t="s">
        <v>167</v>
      </c>
      <c r="P61" s="80"/>
      <c r="Q61" s="80"/>
    </row>
    <row r="62" spans="1:17" s="84" customFormat="1" ht="39.950000000000003" customHeight="1">
      <c r="A62" s="292"/>
      <c r="B62" s="292"/>
      <c r="C62" s="83" t="s">
        <v>22</v>
      </c>
      <c r="D62" s="72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</row>
    <row r="63" spans="1:17" ht="39.950000000000003" customHeight="1">
      <c r="A63" s="298" t="s">
        <v>122</v>
      </c>
      <c r="B63" s="288" t="s">
        <v>123</v>
      </c>
      <c r="C63" s="68" t="s">
        <v>21</v>
      </c>
      <c r="D63" s="70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</row>
    <row r="64" spans="1:17" ht="39.950000000000003" customHeight="1">
      <c r="A64" s="298"/>
      <c r="B64" s="288"/>
      <c r="C64" s="68" t="s">
        <v>22</v>
      </c>
      <c r="D64" s="70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</row>
    <row r="65" spans="1:20" s="84" customFormat="1" ht="154.5" customHeight="1">
      <c r="A65" s="299" t="s">
        <v>124</v>
      </c>
      <c r="B65" s="289" t="s">
        <v>125</v>
      </c>
      <c r="C65" s="83" t="s">
        <v>21</v>
      </c>
      <c r="D65" s="81"/>
      <c r="E65" s="81"/>
      <c r="F65" s="81" t="s">
        <v>186</v>
      </c>
      <c r="G65" s="81" t="s">
        <v>172</v>
      </c>
      <c r="H65" s="81" t="s">
        <v>187</v>
      </c>
      <c r="I65" s="81"/>
      <c r="J65" s="81" t="s">
        <v>187</v>
      </c>
      <c r="K65" s="81"/>
      <c r="L65" s="81"/>
      <c r="M65" s="81" t="s">
        <v>187</v>
      </c>
      <c r="N65" s="81"/>
      <c r="O65" s="81" t="s">
        <v>188</v>
      </c>
      <c r="P65" s="81" t="s">
        <v>189</v>
      </c>
      <c r="Q65" s="80"/>
    </row>
    <row r="66" spans="1:20" s="84" customFormat="1" ht="39.950000000000003" customHeight="1">
      <c r="A66" s="299"/>
      <c r="B66" s="289"/>
      <c r="C66" s="83" t="s">
        <v>22</v>
      </c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</row>
    <row r="67" spans="1:20" ht="39.950000000000003" customHeight="1">
      <c r="A67" s="298" t="s">
        <v>126</v>
      </c>
      <c r="B67" s="288" t="s">
        <v>127</v>
      </c>
      <c r="C67" s="68" t="s">
        <v>21</v>
      </c>
      <c r="D67" s="70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</row>
    <row r="68" spans="1:20" ht="39.950000000000003" customHeight="1">
      <c r="A68" s="298"/>
      <c r="B68" s="288"/>
      <c r="C68" s="68" t="s">
        <v>22</v>
      </c>
      <c r="D68" s="70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</row>
    <row r="69" spans="1:20" ht="147" customHeight="1">
      <c r="A69" s="296" t="s">
        <v>128</v>
      </c>
      <c r="B69" s="293" t="s">
        <v>129</v>
      </c>
      <c r="C69" s="68" t="s">
        <v>21</v>
      </c>
      <c r="D69" s="70"/>
      <c r="E69" s="105" t="s">
        <v>156</v>
      </c>
      <c r="F69" s="105" t="s">
        <v>157</v>
      </c>
      <c r="G69" s="71"/>
      <c r="H69" s="71"/>
      <c r="I69" s="71"/>
      <c r="J69" s="71"/>
      <c r="K69" s="71"/>
      <c r="L69" s="71"/>
      <c r="M69" s="71"/>
      <c r="N69" s="71"/>
      <c r="O69" s="105" t="s">
        <v>158</v>
      </c>
      <c r="P69" s="71"/>
      <c r="Q69" s="71"/>
    </row>
    <row r="70" spans="1:20" ht="39.950000000000003" customHeight="1">
      <c r="A70" s="297"/>
      <c r="B70" s="294"/>
      <c r="C70" s="68" t="s">
        <v>22</v>
      </c>
      <c r="D70" s="70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</row>
    <row r="71" spans="1:20">
      <c r="A71" s="106"/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</row>
    <row r="73" spans="1:20">
      <c r="B73" s="303" t="s">
        <v>256</v>
      </c>
      <c r="C73" s="303"/>
      <c r="D73" s="303"/>
      <c r="E73" s="303"/>
      <c r="F73" s="303"/>
      <c r="G73" s="303"/>
      <c r="H73" s="303"/>
      <c r="I73" s="303"/>
      <c r="J73" s="303"/>
      <c r="K73" s="303"/>
      <c r="L73" s="303"/>
      <c r="M73" s="303"/>
      <c r="N73" s="303"/>
      <c r="O73" s="303"/>
      <c r="P73" s="303"/>
      <c r="Q73" s="303"/>
      <c r="R73" s="303"/>
      <c r="S73" s="303"/>
      <c r="T73" s="303"/>
    </row>
    <row r="74" spans="1:20" ht="15">
      <c r="B74" s="53"/>
      <c r="C74" s="54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</row>
    <row r="75" spans="1:20" ht="15">
      <c r="B75" s="53"/>
      <c r="C75" s="54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</row>
    <row r="76" spans="1:20" ht="15">
      <c r="B76" s="53"/>
      <c r="C76" s="54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</row>
    <row r="77" spans="1:20" ht="15">
      <c r="B77" s="53"/>
      <c r="C77" s="54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</row>
    <row r="78" spans="1:20" ht="15">
      <c r="B78" s="56" t="s">
        <v>48</v>
      </c>
      <c r="C78" s="57"/>
      <c r="D78" s="58"/>
      <c r="E78" s="58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</row>
    <row r="79" spans="1:20" ht="58.5" customHeight="1">
      <c r="B79" s="307" t="s">
        <v>217</v>
      </c>
      <c r="C79" s="307"/>
      <c r="D79" s="307"/>
      <c r="E79" s="307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</row>
  </sheetData>
  <mergeCells count="79">
    <mergeCell ref="B79:E79"/>
    <mergeCell ref="G43:O43"/>
    <mergeCell ref="B67:B68"/>
    <mergeCell ref="B69:B70"/>
    <mergeCell ref="B55:B56"/>
    <mergeCell ref="G57:H57"/>
    <mergeCell ref="K57:O57"/>
    <mergeCell ref="B51:B52"/>
    <mergeCell ref="B49:B50"/>
    <mergeCell ref="B59:B62"/>
    <mergeCell ref="B73:T73"/>
    <mergeCell ref="B57:B58"/>
    <mergeCell ref="B65:B66"/>
    <mergeCell ref="B63:B64"/>
    <mergeCell ref="AZ16:BB16"/>
    <mergeCell ref="H39:O39"/>
    <mergeCell ref="EG16:EI16"/>
    <mergeCell ref="DP16:DR16"/>
    <mergeCell ref="CH16:CJ16"/>
    <mergeCell ref="CY16:DA16"/>
    <mergeCell ref="BQ16:BS16"/>
    <mergeCell ref="IV16"/>
    <mergeCell ref="EX16:EZ16"/>
    <mergeCell ref="FO16:FQ16"/>
    <mergeCell ref="GF16:GH16"/>
    <mergeCell ref="GW16:GY16"/>
    <mergeCell ref="HN16:HP16"/>
    <mergeCell ref="IE16:IG16"/>
    <mergeCell ref="A49:A50"/>
    <mergeCell ref="B25:B26"/>
    <mergeCell ref="AI16:AK16"/>
    <mergeCell ref="B34:B35"/>
    <mergeCell ref="A21:A22"/>
    <mergeCell ref="A23:A24"/>
    <mergeCell ref="A19:A20"/>
    <mergeCell ref="A17:A18"/>
    <mergeCell ref="A25:A26"/>
    <mergeCell ref="A31:A32"/>
    <mergeCell ref="A47:A48"/>
    <mergeCell ref="A59:A62"/>
    <mergeCell ref="A55:A56"/>
    <mergeCell ref="A57:A58"/>
    <mergeCell ref="A5:A7"/>
    <mergeCell ref="A10:A11"/>
    <mergeCell ref="A8:A9"/>
    <mergeCell ref="A12:A13"/>
    <mergeCell ref="A14:A15"/>
    <mergeCell ref="A45:A46"/>
    <mergeCell ref="A43:A44"/>
    <mergeCell ref="A39:A40"/>
    <mergeCell ref="A41:A42"/>
    <mergeCell ref="A34:A35"/>
    <mergeCell ref="A36:A37"/>
    <mergeCell ref="A51:A52"/>
    <mergeCell ref="A69:A70"/>
    <mergeCell ref="A53:A54"/>
    <mergeCell ref="A63:A64"/>
    <mergeCell ref="A67:A68"/>
    <mergeCell ref="A65:A66"/>
    <mergeCell ref="B3:C3"/>
    <mergeCell ref="B10:B11"/>
    <mergeCell ref="B17:B18"/>
    <mergeCell ref="B14:B15"/>
    <mergeCell ref="B39:B40"/>
    <mergeCell ref="B31:B32"/>
    <mergeCell ref="M8:O8"/>
    <mergeCell ref="B5:B7"/>
    <mergeCell ref="B23:B24"/>
    <mergeCell ref="C59:C61"/>
    <mergeCell ref="B19:B20"/>
    <mergeCell ref="B8:B9"/>
    <mergeCell ref="B12:B13"/>
    <mergeCell ref="B47:B48"/>
    <mergeCell ref="B45:B46"/>
    <mergeCell ref="B21:B22"/>
    <mergeCell ref="B53:B54"/>
    <mergeCell ref="B36:B37"/>
    <mergeCell ref="B43:B44"/>
    <mergeCell ref="B41:B42"/>
  </mergeCells>
  <phoneticPr fontId="19" type="noConversion"/>
  <conditionalFormatting sqref="R5:AN6 R7:AC70">
    <cfRule type="expression" dxfId="0" priority="3">
      <formula>D5&lt;&gt;0</formula>
    </cfRule>
    <cfRule type="colorScale" priority="4">
      <colorScale>
        <cfvo type="min" val="0"/>
        <cfvo type="max" val="0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3:H15"/>
  <sheetViews>
    <sheetView workbookViewId="0">
      <selection activeCell="G15" sqref="G15"/>
    </sheetView>
  </sheetViews>
  <sheetFormatPr defaultRowHeight="15"/>
  <cols>
    <col min="1" max="1" width="9.7109375" customWidth="1"/>
    <col min="2" max="2" width="27.85546875" customWidth="1"/>
    <col min="4" max="4" width="12.5703125" customWidth="1"/>
    <col min="5" max="5" width="12.28515625" customWidth="1"/>
    <col min="6" max="6" width="13.7109375" customWidth="1"/>
    <col min="7" max="7" width="18.140625" customWidth="1"/>
    <col min="8" max="8" width="36.42578125" customWidth="1"/>
  </cols>
  <sheetData>
    <row r="3" spans="1:8" ht="64.5" customHeight="1">
      <c r="A3" s="314" t="s">
        <v>296</v>
      </c>
      <c r="B3" s="314"/>
      <c r="C3" s="314"/>
      <c r="D3" s="314"/>
      <c r="E3" s="314"/>
      <c r="F3" s="314"/>
      <c r="G3" s="314"/>
      <c r="H3" s="314"/>
    </row>
    <row r="5" spans="1:8" ht="88.5" customHeight="1">
      <c r="A5" s="313" t="s">
        <v>297</v>
      </c>
      <c r="B5" s="313" t="s">
        <v>298</v>
      </c>
      <c r="C5" s="313" t="s">
        <v>299</v>
      </c>
      <c r="D5" s="313" t="s">
        <v>300</v>
      </c>
      <c r="E5" s="313"/>
      <c r="F5" s="313"/>
      <c r="G5" s="313" t="s">
        <v>306</v>
      </c>
      <c r="H5" s="313" t="s">
        <v>301</v>
      </c>
    </row>
    <row r="6" spans="1:8" ht="78" customHeight="1">
      <c r="A6" s="313"/>
      <c r="B6" s="313"/>
      <c r="C6" s="313"/>
      <c r="D6" s="183" t="s">
        <v>302</v>
      </c>
      <c r="E6" s="183" t="s">
        <v>304</v>
      </c>
      <c r="F6" s="183" t="s">
        <v>305</v>
      </c>
      <c r="G6" s="313"/>
      <c r="H6" s="313"/>
    </row>
    <row r="7" spans="1:8" ht="15.75">
      <c r="A7" s="182">
        <v>1</v>
      </c>
      <c r="B7" s="182">
        <v>2</v>
      </c>
      <c r="C7" s="182">
        <v>3</v>
      </c>
      <c r="D7" s="182">
        <v>4</v>
      </c>
      <c r="E7" s="182">
        <v>5</v>
      </c>
      <c r="F7" s="182">
        <v>6</v>
      </c>
      <c r="G7" s="182" t="s">
        <v>303</v>
      </c>
      <c r="H7" s="182">
        <v>8</v>
      </c>
    </row>
    <row r="8" spans="1:8" ht="141.75">
      <c r="A8" s="184">
        <v>1</v>
      </c>
      <c r="B8" s="183" t="s">
        <v>307</v>
      </c>
      <c r="C8" s="185" t="s">
        <v>313</v>
      </c>
      <c r="D8" s="183">
        <v>13</v>
      </c>
      <c r="E8" s="183">
        <v>11</v>
      </c>
      <c r="F8" s="184"/>
      <c r="G8" s="186">
        <f t="shared" ref="G8:G13" si="0">F8/E8*100</f>
        <v>0</v>
      </c>
      <c r="H8" s="184"/>
    </row>
    <row r="9" spans="1:8" ht="110.25">
      <c r="A9" s="184">
        <v>2</v>
      </c>
      <c r="B9" s="183" t="s">
        <v>308</v>
      </c>
      <c r="C9" s="185" t="s">
        <v>313</v>
      </c>
      <c r="D9" s="183">
        <v>97</v>
      </c>
      <c r="E9" s="183">
        <v>100</v>
      </c>
      <c r="F9" s="184"/>
      <c r="G9" s="186">
        <f t="shared" si="0"/>
        <v>0</v>
      </c>
      <c r="H9" s="184"/>
    </row>
    <row r="10" spans="1:8" ht="110.25">
      <c r="A10" s="184">
        <v>3</v>
      </c>
      <c r="B10" s="183" t="s">
        <v>309</v>
      </c>
      <c r="C10" s="185" t="s">
        <v>313</v>
      </c>
      <c r="D10" s="187">
        <v>4900</v>
      </c>
      <c r="E10" s="187">
        <v>5000</v>
      </c>
      <c r="F10" s="184"/>
      <c r="G10" s="186">
        <f t="shared" si="0"/>
        <v>0</v>
      </c>
      <c r="H10" s="184"/>
    </row>
    <row r="11" spans="1:8" ht="141.75">
      <c r="A11" s="184">
        <v>4</v>
      </c>
      <c r="B11" s="183" t="s">
        <v>310</v>
      </c>
      <c r="C11" s="185" t="s">
        <v>313</v>
      </c>
      <c r="D11" s="183">
        <v>3</v>
      </c>
      <c r="E11" s="183">
        <v>3</v>
      </c>
      <c r="F11" s="184"/>
      <c r="G11" s="186">
        <f t="shared" si="0"/>
        <v>0</v>
      </c>
      <c r="H11" s="184"/>
    </row>
    <row r="12" spans="1:8" ht="78.75">
      <c r="A12" s="184">
        <v>5</v>
      </c>
      <c r="B12" s="183" t="s">
        <v>311</v>
      </c>
      <c r="C12" s="185" t="s">
        <v>313</v>
      </c>
      <c r="D12" s="183">
        <v>10</v>
      </c>
      <c r="E12" s="183">
        <v>10</v>
      </c>
      <c r="F12" s="184"/>
      <c r="G12" s="186">
        <f t="shared" si="0"/>
        <v>0</v>
      </c>
      <c r="H12" s="184"/>
    </row>
    <row r="13" spans="1:8" ht="141.75">
      <c r="A13" s="184">
        <v>6</v>
      </c>
      <c r="B13" s="183" t="s">
        <v>312</v>
      </c>
      <c r="C13" s="185" t="s">
        <v>313</v>
      </c>
      <c r="D13" s="183">
        <v>25</v>
      </c>
      <c r="E13" s="183">
        <v>25</v>
      </c>
      <c r="F13" s="184"/>
      <c r="G13" s="186">
        <f t="shared" si="0"/>
        <v>0</v>
      </c>
      <c r="H13" s="184"/>
    </row>
    <row r="15" spans="1:8" ht="375" customHeight="1">
      <c r="A15" s="312" t="s">
        <v>314</v>
      </c>
      <c r="B15" s="312"/>
      <c r="C15" s="312"/>
      <c r="D15" s="312"/>
    </row>
  </sheetData>
  <mergeCells count="8">
    <mergeCell ref="A15:D15"/>
    <mergeCell ref="H5:H6"/>
    <mergeCell ref="A3:H3"/>
    <mergeCell ref="A5:A6"/>
    <mergeCell ref="B5:B6"/>
    <mergeCell ref="C5:C6"/>
    <mergeCell ref="D5:F5"/>
    <mergeCell ref="G5:G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8</vt:i4>
      </vt:variant>
    </vt:vector>
  </HeadingPairs>
  <TitlesOfParts>
    <vt:vector size="15" baseType="lpstr">
      <vt:lpstr>свод по подпрограммам</vt:lpstr>
      <vt:lpstr>оценка эффективности</vt:lpstr>
      <vt:lpstr>кристина</vt:lpstr>
      <vt:lpstr>Сетевой график</vt:lpstr>
      <vt:lpstr>Отчет за квартал </vt:lpstr>
      <vt:lpstr>Выполнение работ</vt:lpstr>
      <vt:lpstr>Целевые показатели </vt:lpstr>
      <vt:lpstr>'Выполнение работ'!Заголовки_для_печати</vt:lpstr>
      <vt:lpstr>кристина!Заголовки_для_печати</vt:lpstr>
      <vt:lpstr>'Отчет за квартал '!Заголовки_для_печати</vt:lpstr>
      <vt:lpstr>'Сетевой график'!Заголовки_для_печати</vt:lpstr>
      <vt:lpstr>'Выполнение работ'!Область_печати</vt:lpstr>
      <vt:lpstr>кристина!Область_печати</vt:lpstr>
      <vt:lpstr>'Отчет за квартал '!Область_печати</vt:lpstr>
      <vt:lpstr>'Сетевой график'!Область_печати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Половинкина Ирина Борисовна</cp:lastModifiedBy>
  <cp:lastPrinted>2017-07-10T11:32:05Z</cp:lastPrinted>
  <dcterms:created xsi:type="dcterms:W3CDTF">2011-05-17T05:04:33Z</dcterms:created>
  <dcterms:modified xsi:type="dcterms:W3CDTF">2017-08-29T04:20:00Z</dcterms:modified>
</cp:coreProperties>
</file>