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2" activeTab="13"/>
  </bookViews>
  <sheets>
    <sheet name="прил 1" sheetId="11" r:id="rId1"/>
    <sheet name="прил 2" sheetId="20" r:id="rId2"/>
    <sheet name="прил 3" sheetId="9" r:id="rId3"/>
    <sheet name="прил 4" sheetId="12" r:id="rId4"/>
    <sheet name="прил 5" sheetId="13" r:id="rId5"/>
    <sheet name="прил 6" sheetId="19" r:id="rId6"/>
    <sheet name="прил 7 " sheetId="3" r:id="rId7"/>
    <sheet name="прил 8" sheetId="4" r:id="rId8"/>
    <sheet name="прил 9" sheetId="5" r:id="rId9"/>
    <sheet name="прил 10" sheetId="35" r:id="rId10"/>
    <sheet name="прил 10.1." sheetId="36" r:id="rId11"/>
    <sheet name="прил 10.1.а" sheetId="37" r:id="rId12"/>
    <sheet name="прил 10.2." sheetId="38" r:id="rId13"/>
    <sheet name="прил 10.3." sheetId="39" r:id="rId14"/>
    <sheet name="прил.11 Указы 2017-2018" sheetId="25" r:id="rId15"/>
    <sheet name="прил.11 Указы 2019-2020" sheetId="26" r:id="rId16"/>
    <sheet name="прил.12" sheetId="33" r:id="rId17"/>
    <sheet name="прил.12.1." sheetId="34" r:id="rId18"/>
    <sheet name="прил.13" sheetId="32" r:id="rId19"/>
  </sheets>
  <definedNames>
    <definedName name="_xlnm.Print_Titles" localSheetId="1">'прил 2'!$7:$10</definedName>
  </definedNames>
  <calcPr calcId="125725"/>
</workbook>
</file>

<file path=xl/calcChain.xml><?xml version="1.0" encoding="utf-8"?>
<calcChain xmlns="http://schemas.openxmlformats.org/spreadsheetml/2006/main">
  <c r="I11" i="39"/>
  <c r="E11"/>
  <c r="D11"/>
  <c r="H10"/>
  <c r="F10"/>
  <c r="H9"/>
  <c r="H11" s="1"/>
  <c r="F9"/>
  <c r="F11" s="1"/>
  <c r="O16" i="38"/>
  <c r="N16"/>
  <c r="M16"/>
  <c r="I16"/>
  <c r="E16"/>
  <c r="D16"/>
  <c r="C16"/>
  <c r="L15"/>
  <c r="P15" s="1"/>
  <c r="J15"/>
  <c r="H15"/>
  <c r="F15"/>
  <c r="L14"/>
  <c r="P14" s="1"/>
  <c r="J14"/>
  <c r="H14"/>
  <c r="F14"/>
  <c r="L13"/>
  <c r="P13" s="1"/>
  <c r="J13"/>
  <c r="H13"/>
  <c r="F13"/>
  <c r="L12"/>
  <c r="P12" s="1"/>
  <c r="J12"/>
  <c r="H12"/>
  <c r="F12"/>
  <c r="L11"/>
  <c r="P11" s="1"/>
  <c r="J11"/>
  <c r="H11"/>
  <c r="F11"/>
  <c r="L10"/>
  <c r="P10" s="1"/>
  <c r="J10"/>
  <c r="H10"/>
  <c r="F10"/>
  <c r="L9"/>
  <c r="L16" s="1"/>
  <c r="J9"/>
  <c r="J16" s="1"/>
  <c r="H9"/>
  <c r="H16" s="1"/>
  <c r="F9"/>
  <c r="F16" s="1"/>
  <c r="R22" i="37"/>
  <c r="I22"/>
  <c r="G22"/>
  <c r="F22"/>
  <c r="K21"/>
  <c r="J21"/>
  <c r="N21" s="1"/>
  <c r="H21"/>
  <c r="G21"/>
  <c r="L21" s="1"/>
  <c r="E21"/>
  <c r="K20"/>
  <c r="J20"/>
  <c r="N20" s="1"/>
  <c r="H20"/>
  <c r="G20"/>
  <c r="L20" s="1"/>
  <c r="E20"/>
  <c r="K19"/>
  <c r="J19"/>
  <c r="N19" s="1"/>
  <c r="H19"/>
  <c r="G19"/>
  <c r="L19" s="1"/>
  <c r="E19"/>
  <c r="K18"/>
  <c r="J18"/>
  <c r="N18" s="1"/>
  <c r="H18"/>
  <c r="G18"/>
  <c r="L18" s="1"/>
  <c r="E18"/>
  <c r="K17"/>
  <c r="J17"/>
  <c r="N17" s="1"/>
  <c r="H17"/>
  <c r="G17"/>
  <c r="L17" s="1"/>
  <c r="E17"/>
  <c r="K16"/>
  <c r="J16"/>
  <c r="N16" s="1"/>
  <c r="H16"/>
  <c r="G16"/>
  <c r="L16" s="1"/>
  <c r="E16"/>
  <c r="K15"/>
  <c r="J15"/>
  <c r="N15" s="1"/>
  <c r="H15"/>
  <c r="G15"/>
  <c r="L15" s="1"/>
  <c r="E15"/>
  <c r="K14"/>
  <c r="J14"/>
  <c r="N14" s="1"/>
  <c r="H14"/>
  <c r="G14"/>
  <c r="L14" s="1"/>
  <c r="E14"/>
  <c r="K13"/>
  <c r="J13"/>
  <c r="N13" s="1"/>
  <c r="H13"/>
  <c r="G13"/>
  <c r="L13" s="1"/>
  <c r="E13"/>
  <c r="K12"/>
  <c r="J12"/>
  <c r="N12" s="1"/>
  <c r="H12"/>
  <c r="G12"/>
  <c r="L12" s="1"/>
  <c r="E12"/>
  <c r="K11"/>
  <c r="J11"/>
  <c r="N11" s="1"/>
  <c r="H11"/>
  <c r="G11"/>
  <c r="L11" s="1"/>
  <c r="E11"/>
  <c r="K10"/>
  <c r="J10"/>
  <c r="N10" s="1"/>
  <c r="H10"/>
  <c r="G10"/>
  <c r="L10" s="1"/>
  <c r="E10"/>
  <c r="K9"/>
  <c r="J9"/>
  <c r="N9" s="1"/>
  <c r="H9"/>
  <c r="G9"/>
  <c r="L9" s="1"/>
  <c r="E9"/>
  <c r="K8"/>
  <c r="K22" s="1"/>
  <c r="J8"/>
  <c r="J22" s="1"/>
  <c r="H8"/>
  <c r="H22" s="1"/>
  <c r="G8"/>
  <c r="L8" s="1"/>
  <c r="E8"/>
  <c r="E22" s="1"/>
  <c r="L22" s="1"/>
  <c r="D20" i="36"/>
  <c r="D24" s="1"/>
  <c r="I23" i="35"/>
  <c r="I17"/>
  <c r="I13"/>
  <c r="I8"/>
  <c r="J9" i="39" l="1"/>
  <c r="J10"/>
  <c r="K10" s="1"/>
  <c r="Q10" i="38"/>
  <c r="Q11"/>
  <c r="Q12"/>
  <c r="Q13"/>
  <c r="Q14"/>
  <c r="Q15"/>
  <c r="P9"/>
  <c r="P16" s="1"/>
  <c r="Q9"/>
  <c r="O9" i="37"/>
  <c r="M9"/>
  <c r="Q9" s="1"/>
  <c r="S9" s="1"/>
  <c r="P9"/>
  <c r="O11"/>
  <c r="M11"/>
  <c r="Q11" s="1"/>
  <c r="S11" s="1"/>
  <c r="P11"/>
  <c r="O13"/>
  <c r="M13"/>
  <c r="P13" s="1"/>
  <c r="O15"/>
  <c r="M15"/>
  <c r="P15" s="1"/>
  <c r="O17"/>
  <c r="M17"/>
  <c r="P17" s="1"/>
  <c r="O19"/>
  <c r="M19"/>
  <c r="P19" s="1"/>
  <c r="O21"/>
  <c r="M21"/>
  <c r="P21" s="1"/>
  <c r="O8"/>
  <c r="M8"/>
  <c r="O10"/>
  <c r="M10"/>
  <c r="Q10" s="1"/>
  <c r="S10" s="1"/>
  <c r="P10"/>
  <c r="O12"/>
  <c r="M12"/>
  <c r="P12" s="1"/>
  <c r="O14"/>
  <c r="M14"/>
  <c r="P14" s="1"/>
  <c r="O16"/>
  <c r="M16"/>
  <c r="P16" s="1"/>
  <c r="O18"/>
  <c r="M18"/>
  <c r="P18" s="1"/>
  <c r="O20"/>
  <c r="M20"/>
  <c r="P20" s="1"/>
  <c r="N8"/>
  <c r="N22" s="1"/>
  <c r="D29" i="36"/>
  <c r="D25"/>
  <c r="J11" i="39" l="1"/>
  <c r="K9"/>
  <c r="K11" s="1"/>
  <c r="L9"/>
  <c r="L10"/>
  <c r="M10" s="1"/>
  <c r="S9" i="38"/>
  <c r="S16" s="1"/>
  <c r="Q16"/>
  <c r="T9"/>
  <c r="R9"/>
  <c r="S15"/>
  <c r="T15"/>
  <c r="U15" s="1"/>
  <c r="R15"/>
  <c r="S13"/>
  <c r="T13"/>
  <c r="U13" s="1"/>
  <c r="R13"/>
  <c r="S11"/>
  <c r="T11"/>
  <c r="U11" s="1"/>
  <c r="R11"/>
  <c r="S14"/>
  <c r="T14"/>
  <c r="U14" s="1"/>
  <c r="R14"/>
  <c r="S12"/>
  <c r="T12"/>
  <c r="U12" s="1"/>
  <c r="R12"/>
  <c r="S10"/>
  <c r="T10"/>
  <c r="U10" s="1"/>
  <c r="R10"/>
  <c r="Q20" i="37"/>
  <c r="S20" s="1"/>
  <c r="Q18"/>
  <c r="S18" s="1"/>
  <c r="Q16"/>
  <c r="S16" s="1"/>
  <c r="Q14"/>
  <c r="S14" s="1"/>
  <c r="Q12"/>
  <c r="S12" s="1"/>
  <c r="P8"/>
  <c r="P22" s="1"/>
  <c r="O22"/>
  <c r="Q21"/>
  <c r="S21" s="1"/>
  <c r="Q19"/>
  <c r="S19" s="1"/>
  <c r="Q17"/>
  <c r="S17" s="1"/>
  <c r="Q15"/>
  <c r="S15" s="1"/>
  <c r="Q13"/>
  <c r="S13" s="1"/>
  <c r="M22"/>
  <c r="Q8"/>
  <c r="O10" i="39" l="1"/>
  <c r="P10"/>
  <c r="N10"/>
  <c r="Q10" s="1"/>
  <c r="L11"/>
  <c r="M9"/>
  <c r="T16" i="38"/>
  <c r="R16"/>
  <c r="U9"/>
  <c r="U16" s="1"/>
  <c r="S8" i="37"/>
  <c r="S22" s="1"/>
  <c r="Q22"/>
  <c r="O9" i="39" l="1"/>
  <c r="O11" s="1"/>
  <c r="M11"/>
  <c r="P9"/>
  <c r="P11" s="1"/>
  <c r="N9"/>
  <c r="N11" s="1"/>
  <c r="Q9" l="1"/>
  <c r="Q11" s="1"/>
</calcChain>
</file>

<file path=xl/sharedStrings.xml><?xml version="1.0" encoding="utf-8"?>
<sst xmlns="http://schemas.openxmlformats.org/spreadsheetml/2006/main" count="872" uniqueCount="478">
  <si>
    <t>Код бюджетной классификации расходов бюджета</t>
  </si>
  <si>
    <t>Р</t>
  </si>
  <si>
    <t>ПР</t>
  </si>
  <si>
    <t>КЦСР</t>
  </si>
  <si>
    <t>КВР</t>
  </si>
  <si>
    <t>А</t>
  </si>
  <si>
    <t>Итого</t>
  </si>
  <si>
    <t>N п/п</t>
  </si>
  <si>
    <t>Наименование мероприятия, цели (направления) расходования средств</t>
  </si>
  <si>
    <t>Объем субсидии,тыс.рублей</t>
  </si>
  <si>
    <t>….</t>
  </si>
  <si>
    <t>Код</t>
  </si>
  <si>
    <t>Публичное нормативное обязательство</t>
  </si>
  <si>
    <t>Состав публичного нормативного обязательства</t>
  </si>
  <si>
    <t>Правовое основание</t>
  </si>
  <si>
    <t>Категория получателей</t>
  </si>
  <si>
    <t>и т.д. в разрезе НПА</t>
  </si>
  <si>
    <t xml:space="preserve">Руководитель, заместитель руководителя </t>
  </si>
  <si>
    <t>Исполнитель _____________   ______________________</t>
  </si>
  <si>
    <t>________________________       _______________________</t>
  </si>
  <si>
    <t xml:space="preserve">                                        (подпись)           (расшифровка подписи)</t>
  </si>
  <si>
    <t xml:space="preserve">                    (подпись)                                 (расшифровка подписи)</t>
  </si>
  <si>
    <t>"________"   ______________________   ___________г.</t>
  </si>
  <si>
    <t>Телефон:_______________________________________</t>
  </si>
  <si>
    <t>I. Публичные обязательства</t>
  </si>
  <si>
    <t>II. Публичные нормативные обязательства</t>
  </si>
  <si>
    <t>Размер выплаты, установленный нормативным правовым актом</t>
  </si>
  <si>
    <t>в том числе:</t>
  </si>
  <si>
    <t>Х</t>
  </si>
  <si>
    <t>Наименование расходного обязательства</t>
  </si>
  <si>
    <t>проект</t>
  </si>
  <si>
    <t>штатная численность, ед.</t>
  </si>
  <si>
    <t>ВСЕГО ОПЛАТА ТРУДА</t>
  </si>
  <si>
    <t>Приложение № 1 к Методическим указаниям</t>
  </si>
  <si>
    <t>Передающая сторона</t>
  </si>
  <si>
    <t>Перемещаемый объем бюджетных ассигнований (тыс.руб.)</t>
  </si>
  <si>
    <t>Принимающая сторона</t>
  </si>
  <si>
    <t>Наименование бюджетного ассигнования</t>
  </si>
  <si>
    <t>наименование</t>
  </si>
  <si>
    <t>код</t>
  </si>
  <si>
    <t>Раздел, подраздел</t>
  </si>
  <si>
    <t>Изменение объемов действующих расходных обязательств</t>
  </si>
  <si>
    <t>Объем принимаемых расходных обязательств</t>
  </si>
  <si>
    <t>От передающей стороны</t>
  </si>
  <si>
    <t>От принимающей стороны</t>
  </si>
  <si>
    <t>(подпись, расшифровка подписи, дата)</t>
  </si>
  <si>
    <t>1.</t>
  </si>
  <si>
    <t>2.</t>
  </si>
  <si>
    <t>3.</t>
  </si>
  <si>
    <t>4.</t>
  </si>
  <si>
    <t>5.</t>
  </si>
  <si>
    <t>Приложение № 5 к Методическим указаниям</t>
  </si>
  <si>
    <t>Раздел_________________________________________________________</t>
  </si>
  <si>
    <t xml:space="preserve">Плановый период </t>
  </si>
  <si>
    <t>Количество учреждений, ед.</t>
  </si>
  <si>
    <t>Расходы всего, тыс.руб.</t>
  </si>
  <si>
    <t xml:space="preserve">Доля расходов за счет средств, полученных от приносящей доход деятельности, в общем объеме, в %           </t>
  </si>
  <si>
    <t>за счет средств, полученных от приносящей доход деятельности</t>
  </si>
  <si>
    <t>Приложение № 3 к Методическим указаниям</t>
  </si>
  <si>
    <t>Приложение № 4 к Методическим указаниям</t>
  </si>
  <si>
    <t>Приложение № 7 к Методическим указаниям</t>
  </si>
  <si>
    <t>№ п/п</t>
  </si>
  <si>
    <t>Приложение № 6 к Методическим указаниям</t>
  </si>
  <si>
    <r>
      <t xml:space="preserve">Единица измерения: </t>
    </r>
    <r>
      <rPr>
        <i/>
        <sz val="10"/>
        <rFont val="Arial"/>
        <family val="2"/>
        <charset val="204"/>
      </rPr>
      <t xml:space="preserve">тыс.рублей  </t>
    </r>
  </si>
  <si>
    <t>Наименование показателя</t>
  </si>
  <si>
    <t>Код дохода по бюджетной классификации</t>
  </si>
  <si>
    <t>1. ДОХОДЫ</t>
  </si>
  <si>
    <t>Примечание*</t>
  </si>
  <si>
    <t>Доходы - всего</t>
  </si>
  <si>
    <t>2. РАСХОДЫ</t>
  </si>
  <si>
    <t>Примечание</t>
  </si>
  <si>
    <t>Расходы - всего</t>
  </si>
  <si>
    <t>Приложение № 8 к Методическим указаниям</t>
  </si>
  <si>
    <t>Раздел________________________________________________________________</t>
  </si>
  <si>
    <t>Подраздел_____________________________________________________________</t>
  </si>
  <si>
    <r>
      <t xml:space="preserve">Единица измерения: </t>
    </r>
    <r>
      <rPr>
        <b/>
        <sz val="10"/>
        <rFont val="Times New Roman"/>
        <family val="1"/>
        <charset val="204"/>
      </rPr>
      <t>в рублях</t>
    </r>
  </si>
  <si>
    <t>наименование показателей</t>
  </si>
  <si>
    <t>схема расчета, дополнительные пояснения</t>
  </si>
  <si>
    <t>цифровые данные</t>
  </si>
  <si>
    <t>Расчет суммы средств, направляемых для выплаты денежного вознаграждения</t>
  </si>
  <si>
    <t>Сумма ежемесячного денежного вознаграждения в месяц</t>
  </si>
  <si>
    <t>Сумма ежемесячного денежного вознаграждения в год</t>
  </si>
  <si>
    <t>п.1 * 12</t>
  </si>
  <si>
    <t>Расчет средств, направляемых сверх суммы средств для выплаты денежного вознаграждения, предусматриваются следующие средства (в расчете на год):</t>
  </si>
  <si>
    <t>Итого:</t>
  </si>
  <si>
    <t>Расчет средств на выплату:</t>
  </si>
  <si>
    <t xml:space="preserve">Районного коэффициента (коэффициента) </t>
  </si>
  <si>
    <t>На выплату ежемесячной процентной надбавки за работу в районах Крайнего Севера и приравненных к ним местностях</t>
  </si>
  <si>
    <t>Итого на год:</t>
  </si>
  <si>
    <t>Итого на месяц:</t>
  </si>
  <si>
    <t>Единовременной выплаты при предоставлении ежегодного оплачиваемого отпуска и материальной помощи - в размере 3,5 (трех с половиной) месячных фондов оплаты труда</t>
  </si>
  <si>
    <t>Для расчета ежегодного оплачиваемого отпуска - в размере ежемесячного фонда оплаты труда</t>
  </si>
  <si>
    <t>Всего ФОТ на год:</t>
  </si>
  <si>
    <t>Наименование должностей</t>
  </si>
  <si>
    <t>Районный коэффициент и северная надбавка на год (120%)</t>
  </si>
  <si>
    <t>Итого месячный фонд оплаты труда</t>
  </si>
  <si>
    <t>п.4 * п.5</t>
  </si>
  <si>
    <t>Всего:</t>
  </si>
  <si>
    <t>Должность</t>
  </si>
  <si>
    <t>Установ-ленный должностной оклад</t>
  </si>
  <si>
    <t>Размер районного коэффициента (70%)</t>
  </si>
  <si>
    <t>Размер северной надбавки (до 50%)</t>
  </si>
  <si>
    <t>Итого фонд оплаты труда на месяц</t>
  </si>
  <si>
    <t>ВСЕГО:</t>
  </si>
  <si>
    <t>2017 год</t>
  </si>
  <si>
    <t>6.</t>
  </si>
  <si>
    <t>7.</t>
  </si>
  <si>
    <t>8.</t>
  </si>
  <si>
    <t>Справочно: средняя зарплата на 1 работника, рублей</t>
  </si>
  <si>
    <t xml:space="preserve">Информация об объёмах бюджетных ассигнований на оплату труда ( денежное содержание) </t>
  </si>
  <si>
    <t>Наименование организаций</t>
  </si>
  <si>
    <t>Приложение № 10 к Методическим указаниям</t>
  </si>
  <si>
    <t>2018 год</t>
  </si>
  <si>
    <t>в % к 2017 г.</t>
  </si>
  <si>
    <t>среднесписочная численность, ед.</t>
  </si>
  <si>
    <r>
      <t>расходы (</t>
    </r>
    <r>
      <rPr>
        <i/>
        <sz val="11"/>
        <rFont val="Times New Roman"/>
        <family val="1"/>
        <charset val="204"/>
      </rPr>
      <t>заработная плата с начислениями на неё</t>
    </r>
    <r>
      <rPr>
        <sz val="11"/>
        <rFont val="Times New Roman"/>
        <family val="1"/>
        <charset val="204"/>
      </rPr>
      <t>)- всего, тыс.руб.</t>
    </r>
  </si>
  <si>
    <t>в т. заработная плата- всего</t>
  </si>
  <si>
    <t>в т.ч.начисления на заработную плату - всего</t>
  </si>
  <si>
    <t>Наименование мероприятия</t>
  </si>
  <si>
    <t>Сокращение бюджетных ассигнований на закупку товаров, работ и услуг, в том числе в целях повышения эффективности осуществления закупок, обоснованности цен, контрактов, комплектности и технических характеристик, проведении экспертизы качества поставленного товара, результатов выполненной работы</t>
  </si>
  <si>
    <t>Выведение непрофильных услуг (работ), исключение невостребованных услуг (работ)</t>
  </si>
  <si>
    <t>Повышение эффективности расходов на содержание учреждений (установление нормативов на использование основных средств и материальных ресурсов), в том числе использования зданий, находящихся в оперативном управлении (переезд учреждений в помещения меньшей площади, передача части площадей в долгосрочную аренду)</t>
  </si>
  <si>
    <t>Снижение затрат на предоставление единицы услуг (выполнение работ за счёт прогрессивных решений, оптимизация расходов на административно-управленческий и вспомогательный персонал с учётом установления предельной доли этих расходов в фонде оплаты труда не более 40%)</t>
  </si>
  <si>
    <t>9.</t>
  </si>
  <si>
    <t>10.</t>
  </si>
  <si>
    <t>Создание централизованных бухгалтерий и служб, передача несвойственных функций на аутсорсинг</t>
  </si>
  <si>
    <t>12.</t>
  </si>
  <si>
    <t>13.</t>
  </si>
  <si>
    <t>14.</t>
  </si>
  <si>
    <t>15.</t>
  </si>
  <si>
    <t>Отмена социальных выплат, исходя из повышения оплаты труда работников бюджетного сектора, как следствие, повышение уровня жизни указанных категорий населения (например, выплаты в сфере образования при выходе на пенсию и др.)</t>
  </si>
  <si>
    <t>Приложение № 2 к Методическим указаниям</t>
  </si>
  <si>
    <r>
      <t xml:space="preserve">Бюджетный эффект (-), </t>
    </r>
    <r>
      <rPr>
        <i/>
        <sz val="11"/>
        <rFont val="Helv"/>
        <charset val="204"/>
      </rPr>
      <t>тыс.рублей</t>
    </r>
  </si>
  <si>
    <t>Реквизиты нормативного правового акта</t>
  </si>
  <si>
    <t>5.1.</t>
  </si>
  <si>
    <t>в том числе административно-управленческого персонала</t>
  </si>
  <si>
    <t>6.1.</t>
  </si>
  <si>
    <t>11.</t>
  </si>
  <si>
    <t>2019 год</t>
  </si>
  <si>
    <t xml:space="preserve"> на 2019 год</t>
  </si>
  <si>
    <t>Классификация расходов</t>
  </si>
  <si>
    <t>Сумма (руб.)</t>
  </si>
  <si>
    <t>КФСР</t>
  </si>
  <si>
    <t>ЭКР</t>
  </si>
  <si>
    <t>Наименование КОСГУ</t>
  </si>
  <si>
    <t>ХХХХ</t>
  </si>
  <si>
    <t>ХХ.Х.ХХ.ХХХХХ</t>
  </si>
  <si>
    <t>ХХХ</t>
  </si>
  <si>
    <t>ХХ.ХХ.ХХ</t>
  </si>
  <si>
    <t>расчет (формула)</t>
  </si>
  <si>
    <t>НАПРИМЕР:</t>
  </si>
  <si>
    <t>00.00.00</t>
  </si>
  <si>
    <t>Заработная плата</t>
  </si>
  <si>
    <t>Начисления на выплаты по оплате труда</t>
  </si>
  <si>
    <t>ПФР</t>
  </si>
  <si>
    <t>ФСС</t>
  </si>
  <si>
    <t>ФФОМС</t>
  </si>
  <si>
    <t>ФОТ*5,1%</t>
  </si>
  <si>
    <t>ФОТ*0,2%</t>
  </si>
  <si>
    <t>39.00.00</t>
  </si>
  <si>
    <t>Услуги связи</t>
  </si>
  <si>
    <t>Интернет</t>
  </si>
  <si>
    <t>Услуги местной, внутризоновой, междугородней связи</t>
  </si>
  <si>
    <t>Сотовая связь</t>
  </si>
  <si>
    <t>и т.д. в разрезе кодов классификации операций сектора государственного управления (КОСГУ)</t>
  </si>
  <si>
    <t>________________       _______________________</t>
  </si>
  <si>
    <t xml:space="preserve">         (подпись)                    (расшифровка подписи)</t>
  </si>
  <si>
    <t>Исполнитель:</t>
  </si>
  <si>
    <t>Приложение № 9 к Методическим указаниям</t>
  </si>
  <si>
    <t>Направление расходов</t>
  </si>
  <si>
    <t>Описание результата (+;-), планируемого к достижению  с указанием периода и единиц измерения **</t>
  </si>
  <si>
    <t xml:space="preserve">* Указывается правовое основание и (или) тип средств (целевые, предпринимательские), указывается также тип или вид учреждения </t>
  </si>
  <si>
    <r>
      <t xml:space="preserve">Единица измерения: </t>
    </r>
    <r>
      <rPr>
        <i/>
        <sz val="11"/>
        <color indexed="8"/>
        <rFont val="Times New Roman"/>
        <family val="1"/>
        <charset val="204"/>
      </rPr>
      <t>тыс.рублей</t>
    </r>
    <r>
      <rPr>
        <sz val="11"/>
        <color indexed="8"/>
        <rFont val="Times New Roman"/>
        <family val="1"/>
        <charset val="204"/>
      </rPr>
      <t xml:space="preserve"> </t>
    </r>
  </si>
  <si>
    <r>
      <t xml:space="preserve">Распределение по </t>
    </r>
    <r>
      <rPr>
        <sz val="11"/>
        <rFont val="Arial"/>
        <family val="2"/>
        <charset val="204"/>
      </rPr>
      <t xml:space="preserve"> КОСГУ</t>
    </r>
  </si>
  <si>
    <t>* в примечании приводятся описания планируемого изменения объёма и направлений предоставления субсидий на иные цели по сравнению с отчётом и (или) текущим годом</t>
  </si>
  <si>
    <t>Примечание  (указать обоснование изменений)</t>
  </si>
  <si>
    <t>Направление субсидии</t>
  </si>
  <si>
    <t>направление мероприятия, цель, направление расходования средств</t>
  </si>
  <si>
    <t>норма БК РФ (пункт, статья)</t>
  </si>
  <si>
    <t>в % к 2018 г.</t>
  </si>
  <si>
    <t>Наименование Главного распорядителя бюджетных средств ____________________________________________________</t>
  </si>
  <si>
    <t>Планируемые к принятию решения*</t>
  </si>
  <si>
    <t>Повышение эффективности формирования муниципального задания (сокращение бюджетных ассигнований без сокращения объёма муниципальных услуг)</t>
  </si>
  <si>
    <t>Реструктуризация бюджетной сети, включая изменение типа существующих муниципальных учреждений, перепрофилирование муниципальных учреждений, присоединение отдельных учреждений (объединение нескольких) к другим организациям, ликвидация муниципальных учреждений, в т.ч. деятельность которых не соответствует закреплённым полномочиям или профилю органа, осущ.функции учредителя</t>
  </si>
  <si>
    <t>Оптимизация численности работников  органов местного самоуправления</t>
  </si>
  <si>
    <t xml:space="preserve">Оптимизация численности работников  муниципальных учреждений </t>
  </si>
  <si>
    <t>Оптимизация лимитов потребления топливно-энергетических ресурсов муниципальных учреждений; Обеспечение энергоэффективности в бюджетном секторе</t>
  </si>
  <si>
    <t>Проведение инвентаризации социальных выплат и льгот, установленных на муниципальном уровне, их пересмотр на основе принципов адресности и нуждаемости</t>
  </si>
  <si>
    <t xml:space="preserve">Реорганизация органов местного самоуправления путём объединения, присоединения. </t>
  </si>
  <si>
    <t>* - конкретизируются  принимаемые (планируемые) меры,соответствующие наименованию мероприятия</t>
  </si>
  <si>
    <t xml:space="preserve">Общая характеристика сети и расходов муниципальных учреждений </t>
  </si>
  <si>
    <t>Наименование Главного распорядителя бюджетных средств____________________________________________________</t>
  </si>
  <si>
    <t xml:space="preserve">Муниципальные учреждения  (КУ, БУ, АУ) - всего </t>
  </si>
  <si>
    <t>1. Муниципальные учреждения, оказывающие услуги физическим и юридическим лицам</t>
  </si>
  <si>
    <t>2. Иные муниципальные учреждения</t>
  </si>
  <si>
    <t>за счет средств местного бюджета</t>
  </si>
  <si>
    <r>
      <t>за счет средств местного бюджета (</t>
    </r>
    <r>
      <rPr>
        <sz val="10"/>
        <rFont val="Times New Roman"/>
        <family val="1"/>
        <charset val="204"/>
      </rPr>
      <t>Решение Думы города Урай №143 от 17.12.2015, с последними изменениями)</t>
    </r>
  </si>
  <si>
    <t>Расходы муниципальных казённых учреждений, осуществление которых предполагается за счёт доходов, получаемых казёнными учреждениями от приносящей доход деятельности</t>
  </si>
  <si>
    <t xml:space="preserve"> Перечень направлений и объемы бюджетных ассигнований бюджета городского округа, передаваемые муниципальным  бюджетным и автономным учреждениям в виде субсидий на иные цели</t>
  </si>
  <si>
    <t>Наименование Главного распорядителя бюджетных средств_______________________________________</t>
  </si>
  <si>
    <t xml:space="preserve">Перечень направлений и объемы бюджетных ассигнований бюджета городского округа, передаваемые в виде субсидий, в соответствии с п.2 и 7 ст.78 и п.2 и 4 ст.78.1 Бюджетного кодекса </t>
  </si>
  <si>
    <t>Наименование  Главного распорядителя бюджетных средств____________________________________________________</t>
  </si>
  <si>
    <t>Работников муниципальных учреждений (КУ, БУ, АУ)</t>
  </si>
  <si>
    <t>из них ср-ва окружн. и федер.бюджета</t>
  </si>
  <si>
    <t>Денежное содержание работников органов местного самоуправления</t>
  </si>
  <si>
    <t>из них работников муниципальных учреждений, попдпадающих под действие Указов Президента Российской Федерации</t>
  </si>
  <si>
    <t>из них ср-ва окружн. бюджета</t>
  </si>
  <si>
    <t>(наименование органа местного самоуправления)</t>
  </si>
  <si>
    <t xml:space="preserve">Заработная плата лиц, занимающих должности, не отнесенные к должностям муниципальной службы, и осуществляющих техническое обеспечение деятельности </t>
  </si>
  <si>
    <t>Иные направления оптимизации расходов  (продолжить перечень)</t>
  </si>
  <si>
    <t>В рамках формирования расходов на содержание органов местного самоуправления сокращение служебных командировок, расходов на подписку и периодические издания, информационное освещение деятельности органов местного самоуправления и др.</t>
  </si>
  <si>
    <t xml:space="preserve">Ежемесячного денежного поощрения </t>
  </si>
  <si>
    <t>Ежемесячной выплаты за работу со сведениями, составляющими государственную тайну</t>
  </si>
  <si>
    <t>Приложение 10.2</t>
  </si>
  <si>
    <t>Приложение 10.3</t>
  </si>
  <si>
    <t>Мероприятие</t>
  </si>
  <si>
    <t>Премий за выполнение особо важных и сложных заданий</t>
  </si>
  <si>
    <t>по КБСП</t>
  </si>
  <si>
    <t>по ППП</t>
  </si>
  <si>
    <t>по ФКР</t>
  </si>
  <si>
    <t>по ОКЕИ</t>
  </si>
  <si>
    <t>п.1 * 67</t>
  </si>
  <si>
    <t>п.1 * 8</t>
  </si>
  <si>
    <t>п.1 * 24,5</t>
  </si>
  <si>
    <t>………………………</t>
  </si>
  <si>
    <t>сумма данных пунктов: со 2 по 5 включительно</t>
  </si>
  <si>
    <t>п.6 * (70%)</t>
  </si>
  <si>
    <t>п.6 * (50%)</t>
  </si>
  <si>
    <t>п.6 + п.7 + п.8</t>
  </si>
  <si>
    <t>п.9/12м/ц</t>
  </si>
  <si>
    <t>Премий по результатам работы за 3 месяца (I, II, III, IV квартал), премии по результатам работы за 12 месяцев (календарный год) - в размере 4,5 (четырех с половиной) месячных фондов оплаты труда</t>
  </si>
  <si>
    <r>
      <t>п.10 *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4,5</t>
    </r>
  </si>
  <si>
    <t>(п.10+п.11/12м/ц)) * 3,5</t>
  </si>
  <si>
    <t>((п.2+п.3+п.4)/12м/ц)*2,2</t>
  </si>
  <si>
    <t>п.9 + п.11 + п.12 + п.13</t>
  </si>
  <si>
    <t xml:space="preserve">Едемесячная надбавка к должностному окладу за классный чин </t>
  </si>
  <si>
    <t xml:space="preserve">Ежемесечная надбавка к должностному окладу за выслугу лет </t>
  </si>
  <si>
    <t>Премии за выполнение особо важных и сложных заданий / персональная выплата за сложность напряженность и высокие результаты в работе</t>
  </si>
  <si>
    <t>кол-во ед-ц</t>
  </si>
  <si>
    <t>Размер надбавки за особые условия работы (до 100 %)</t>
  </si>
  <si>
    <t>Размер надбавки за выслугу лет                    (до 30%)</t>
  </si>
  <si>
    <t>Премирование по результатам работы за месяц (до 150%)</t>
  </si>
  <si>
    <t>Денежное поощрение по результатам работы за год   (до 2,5 ФОТ)</t>
  </si>
  <si>
    <t>Денежное поощрение по результатам работы за квартал          (до 2 ФОТ)</t>
  </si>
  <si>
    <t>Единовременная выплата к отпуску          (3 ФОТ)</t>
  </si>
  <si>
    <t xml:space="preserve">ВСЕГО фонд оплаты труда на год  (25 ФОТ)           </t>
  </si>
  <si>
    <t>схема заполнения</t>
  </si>
  <si>
    <t>установленный %</t>
  </si>
  <si>
    <t>п.4 * п.7</t>
  </si>
  <si>
    <t>(п.4 +п.6+п.8) * п.9</t>
  </si>
  <si>
    <t>(п.4 +п.6+п.8+п.10) * 70%</t>
  </si>
  <si>
    <t>(п.4 +п.6+п.8+п.10) * 50%</t>
  </si>
  <si>
    <t>(п.4 +п.6+п.8+п.10+п.11+п.12)</t>
  </si>
  <si>
    <r>
      <t xml:space="preserve">п.13 * </t>
    </r>
    <r>
      <rPr>
        <b/>
        <sz val="10"/>
        <color indexed="10"/>
        <rFont val="Times New Roman"/>
        <family val="1"/>
        <charset val="204"/>
      </rPr>
      <t>2,5</t>
    </r>
  </si>
  <si>
    <t>п.13 * 7,5</t>
  </si>
  <si>
    <r>
      <t xml:space="preserve">п.13* </t>
    </r>
    <r>
      <rPr>
        <sz val="10"/>
        <color indexed="10"/>
        <rFont val="Times New Roman"/>
        <family val="1"/>
        <charset val="204"/>
      </rPr>
      <t>3</t>
    </r>
  </si>
  <si>
    <t>(п.13*12)+п.14+п.15+ п.16</t>
  </si>
  <si>
    <t>Наименование должности</t>
  </si>
  <si>
    <t xml:space="preserve">Телефон: </t>
  </si>
  <si>
    <t>Вид _______________________________________________________</t>
  </si>
  <si>
    <r>
      <t>Получатель бюджетных средств:</t>
    </r>
    <r>
      <rPr>
        <sz val="10"/>
        <rFont val="Times New Roman"/>
        <family val="1"/>
        <charset val="204"/>
      </rPr>
      <t>_________________________________</t>
    </r>
  </si>
  <si>
    <t>ГРБС________________________________________</t>
  </si>
  <si>
    <t xml:space="preserve">________________________       </t>
  </si>
  <si>
    <t xml:space="preserve">Исполнитель _____________  </t>
  </si>
  <si>
    <t>Ежемесячная процентная надбавка к должностному окладу за работу со сведениями, составляющими гос.тайну</t>
  </si>
  <si>
    <t>Ежемесячная надбавка к должностному окладу за особые условия муниципальной службы</t>
  </si>
  <si>
    <t>Наименование Главного распорядителя бюджетных средств  ____________________________________________________________</t>
  </si>
  <si>
    <t xml:space="preserve">Приложение № 10.3 к Методическим указаниям </t>
  </si>
  <si>
    <r>
      <t xml:space="preserve">Ежемесячная надбавка  к д/о за особые условия муниципальной службы (до 180%) </t>
    </r>
    <r>
      <rPr>
        <sz val="8"/>
        <rFont val="Times New Roman"/>
        <family val="1"/>
        <charset val="204"/>
      </rPr>
      <t/>
    </r>
  </si>
  <si>
    <t>Ежемесячная надбавка к д/о  за выслугу лет (до 30%)</t>
  </si>
  <si>
    <t>Надбавка за допуск к гостайне</t>
  </si>
  <si>
    <t>Ежемесячное денежное поощрение</t>
  </si>
  <si>
    <t xml:space="preserve">Ежемесячная (персональная) надбавка к должностному окладу за сложность, напряженность и высокие достижения в работе </t>
  </si>
  <si>
    <t>Ежемесячная надбавка к д/о за классный чин</t>
  </si>
  <si>
    <t>Премии за выполнение особо важных и сложных заданий                                   (до 1 ФОТ)</t>
  </si>
  <si>
    <t>Денежное поощрение по результатам работы за квартал          (до 2 ФОТ в квартал)</t>
  </si>
  <si>
    <t>Единовременная выплата к отпуску                                            (3,5 ФОТ)</t>
  </si>
  <si>
    <t xml:space="preserve">ВСЕГО фонд оплаты труда на год (25,5 ФОТ)                                            </t>
  </si>
  <si>
    <t>п.4 * п.9</t>
  </si>
  <si>
    <t xml:space="preserve">установленный размер Решением Думы г.Урай  </t>
  </si>
  <si>
    <t>п.4 * п.11</t>
  </si>
  <si>
    <t>установленный размер Решением Думы г.Урай</t>
  </si>
  <si>
    <t>(п.4+п.6+п.8+п.10+п.12+п.13+п.14+п.15) * 120%</t>
  </si>
  <si>
    <r>
      <t>п.17*</t>
    </r>
    <r>
      <rPr>
        <b/>
        <sz val="8"/>
        <rFont val="Times New Roman"/>
        <family val="1"/>
        <charset val="204"/>
      </rPr>
      <t>2,5</t>
    </r>
  </si>
  <si>
    <t>п.17*7,5</t>
  </si>
  <si>
    <r>
      <t>п.17*3</t>
    </r>
    <r>
      <rPr>
        <b/>
        <sz val="8"/>
        <rFont val="Times New Roman"/>
        <family val="1"/>
        <charset val="204"/>
      </rPr>
      <t>,5</t>
    </r>
  </si>
  <si>
    <t>(п.17*12)+п.18+п.19+п.20</t>
  </si>
  <si>
    <t>Наименование Главного распорядителя бюджетных средств   ___________________________________________________________________</t>
  </si>
  <si>
    <t>высшие-    главные-    ведущие-   старшие-    младшие-</t>
  </si>
  <si>
    <t>Приложение № 10.2 к Методическим указаниям</t>
  </si>
  <si>
    <t>Приложение № 10.1 к Методическим указаниям</t>
  </si>
  <si>
    <t>Расчёт объема бюджетных ассигнований на финансовое обеспечение выполнения муниципального задания на оказание муниципальных услуг (работ)</t>
  </si>
  <si>
    <t>Наименование Главного распорядителя бюджетных средств____________________________________</t>
  </si>
  <si>
    <t>Единица измерения: рублей</t>
  </si>
  <si>
    <t>Лицевой счет</t>
  </si>
  <si>
    <t>Код бюджетной классификации</t>
  </si>
  <si>
    <t>Муниципальные услуги (работы)</t>
  </si>
  <si>
    <t xml:space="preserve">Очередной финансовый год </t>
  </si>
  <si>
    <t>Первый год планового периода</t>
  </si>
  <si>
    <t>Второй год планового периода</t>
  </si>
  <si>
    <t xml:space="preserve">наименование </t>
  </si>
  <si>
    <t xml:space="preserve">Единицы измерения </t>
  </si>
  <si>
    <t>объем муниципальныхэ услуг (работ) в натуральном выражении, всего</t>
  </si>
  <si>
    <t>нормативные затраты на оказание единицы муниципальной услуги (работы)</t>
  </si>
  <si>
    <t>объем бюджетных ассигнований на оказание муниципальной услуги (выполнение работы)                          (гр.6*гр.7)</t>
  </si>
  <si>
    <t>объем муниципальных услуг (работ)  в натуральном выражении, оказываемых на платной основе</t>
  </si>
  <si>
    <t xml:space="preserve">размер платы(тариф и цена) на оказание i-й муниципальной услуги, установленный муниципальным заданием </t>
  </si>
  <si>
    <t>объем доходов от платной деятельности при исполнении муниципального задания (гр.9* гр.10)</t>
  </si>
  <si>
    <t>затраты  на уплату налогов, в качестве объекта налогооблажения по которым признается имущество учреждения</t>
  </si>
  <si>
    <t>нормативные затраты на содержание имущества, не используемого для оказания муниципальных услуг (выполнения работ) и для общехозяйственных нужд</t>
  </si>
  <si>
    <t>объем бюджетных ассигнований на финансовое обеспечение выполнения муниципального задания             Итого:                                                           ( гр8.-гр.11+гр.12+    гр.13)</t>
  </si>
  <si>
    <t>объем муниципальных услуг (работ) в натуральном выражении, всего</t>
  </si>
  <si>
    <t>объем бюджетных ассигнований на оказание муниципальной услуги (выполнение работы)                          (гр.15*гр.16)</t>
  </si>
  <si>
    <t>объем доходов от платной деятельности при исполнении муниципального задания (гр.18* гр.19)</t>
  </si>
  <si>
    <t>объем бюджетных ассигнований на финансовое обеспечение выполнения муниципального задания             Итого:                                                           ( гр.17 -гр.20+гр.21+    гр.22)</t>
  </si>
  <si>
    <t>объем бюджетных ассигнований на оказание муниципальной услуги (выполнение работы)                          (гр.24*гр.25)</t>
  </si>
  <si>
    <t xml:space="preserve">размер платы(тариф и цена) на оказание i-й муниципальной услуги, установленный муниципалым заданием </t>
  </si>
  <si>
    <t>объем доходов от платной деятельности при исполнении муниципального задания (гр.27* гр.28)</t>
  </si>
  <si>
    <t>объем бюджетных ассигнований на финансовое обеспечение выполнения муниципального задания             Итого:                                                           ( гр. 26-гр.29+гр.30+    гр.31)</t>
  </si>
  <si>
    <t>Приложение №11  к Методическим указаниям</t>
  </si>
  <si>
    <t>(тыс.рублей)</t>
  </si>
  <si>
    <t xml:space="preserve">Направления Указов Президента Российской </t>
  </si>
  <si>
    <t xml:space="preserve">Общая потребность в средствах </t>
  </si>
  <si>
    <t xml:space="preserve">Предусмотренно </t>
  </si>
  <si>
    <t>в том числе</t>
  </si>
  <si>
    <t>Предусмотрено (уточненный план на последнюю дату)</t>
  </si>
  <si>
    <t>Проект</t>
  </si>
  <si>
    <t>Кроме того, иные источники (указать!)</t>
  </si>
  <si>
    <t>Консолидированный бюджет</t>
  </si>
  <si>
    <r>
      <t xml:space="preserve">за счет бюджета  </t>
    </r>
    <r>
      <rPr>
        <b/>
        <u/>
        <sz val="14"/>
        <color rgb="FFFF0000"/>
        <rFont val="Times New Roman"/>
        <family val="1"/>
        <charset val="204"/>
      </rPr>
      <t xml:space="preserve">(закон №1-оз от 20.02.14) </t>
    </r>
    <r>
      <rPr>
        <b/>
        <sz val="14"/>
        <color rgb="FFFF0000"/>
        <rFont val="Times New Roman"/>
        <family val="1"/>
        <charset val="204"/>
      </rPr>
      <t>+ оптимизация</t>
    </r>
  </si>
  <si>
    <t>за счет средств федерального бюджета</t>
  </si>
  <si>
    <t>местный бюджет</t>
  </si>
  <si>
    <t>за счет иных источников</t>
  </si>
  <si>
    <t>бюджет автономного округа</t>
  </si>
  <si>
    <t xml:space="preserve"> местный бюджет</t>
  </si>
  <si>
    <r>
      <t>ВСЕГО</t>
    </r>
    <r>
      <rPr>
        <b/>
        <sz val="16"/>
        <color theme="1"/>
        <rFont val="Times New Roman"/>
        <family val="1"/>
        <charset val="204"/>
      </rPr>
      <t xml:space="preserve"> </t>
    </r>
  </si>
  <si>
    <t>Указ №597 «О мероприятиях по реализации государственной социальной политики», в т.ч. по направлениям:</t>
  </si>
  <si>
    <t xml:space="preserve">Указ №599«О мерах по реализации государственной политики в области образования и науки», в т.ч. по направлениям:
</t>
  </si>
  <si>
    <t xml:space="preserve">Указ №600 «О мерах по обеспечению граждан Российской Федерации доступным комфортным жильем и повышению качества жилищно-коммунальных услуг ", в т.ч. по направлениям:
</t>
  </si>
  <si>
    <t xml:space="preserve">Указ №606  «О мерах по реализации демографической политики Российской Федерации», в т.ч. по направлениям:
</t>
  </si>
  <si>
    <t xml:space="preserve">Указ №601«Об основных направлениях совершенствования системы государственного управления», в т.ч. по направлениям:
</t>
  </si>
  <si>
    <t xml:space="preserve">Указ №761«О Национальной стратегии действий в интересах детей на 2012 – 2017 годы», в т.ч. по направлениям:
</t>
  </si>
  <si>
    <t xml:space="preserve">Указ №1688 «О некоторых мерах по реализации государственной политики в сфере защиты детей-сирот и детей, оставшихся без попечения родителей», в т.ч. по направлениям:
</t>
  </si>
  <si>
    <r>
      <t xml:space="preserve">среднесписочная численность работников  (без внешних совместителей и договоров ГПХ), </t>
    </r>
    <r>
      <rPr>
        <i/>
        <sz val="11"/>
        <rFont val="Times New Roman"/>
        <family val="1"/>
        <charset val="204"/>
      </rPr>
      <t xml:space="preserve">чел. </t>
    </r>
  </si>
  <si>
    <t>ФОТ (без внешних совместителей и договоров ГПХ) -всего, тыс.рублей</t>
  </si>
  <si>
    <t xml:space="preserve">в том числе </t>
  </si>
  <si>
    <t xml:space="preserve">в том числе за счет бюджета </t>
  </si>
  <si>
    <t>Размер  начислений на Фонд оплаты труда, %</t>
  </si>
  <si>
    <t>ФОТ (с начислениями) - всего, тыс.рублей</t>
  </si>
  <si>
    <t xml:space="preserve">Размер  начислений на Фонд оплаты труда, % </t>
  </si>
  <si>
    <t>за счет бюджета</t>
  </si>
  <si>
    <t>заработная плата</t>
  </si>
  <si>
    <t xml:space="preserve">начисления на неё </t>
  </si>
  <si>
    <r>
      <t xml:space="preserve">начисления на неё </t>
    </r>
    <r>
      <rPr>
        <b/>
        <sz val="12"/>
        <color theme="4"/>
        <rFont val="Times New Roman"/>
        <family val="1"/>
        <charset val="204"/>
      </rPr>
      <t/>
    </r>
  </si>
  <si>
    <t>х</t>
  </si>
  <si>
    <t>Среднемесячный доход от трудовой деятельности, руб.</t>
  </si>
  <si>
    <t xml:space="preserve"> - Педагогические работники образовательных организаций общего образования</t>
  </si>
  <si>
    <t xml:space="preserve"> - Педагогические работники дошкольных образовательных организаций</t>
  </si>
  <si>
    <t xml:space="preserve"> - Работники учреждений культуры</t>
  </si>
  <si>
    <t>на 2018 год</t>
  </si>
  <si>
    <t>Расчет потребности в ФОТ на 2018 год, тыс.рублей</t>
  </si>
  <si>
    <r>
      <t xml:space="preserve">средняя заработная плата (в соответствии с Дорожной картой), </t>
    </r>
    <r>
      <rPr>
        <i/>
        <sz val="12"/>
        <rFont val="Times New Roman"/>
        <family val="1"/>
        <charset val="204"/>
      </rPr>
      <t>руб.</t>
    </r>
  </si>
  <si>
    <t>категории,  группы</t>
  </si>
  <si>
    <t>сумма должностных окладов</t>
  </si>
  <si>
    <t>ежемесячное денежное поощрение</t>
  </si>
  <si>
    <t>Итого (промежуточная)</t>
  </si>
  <si>
    <t>часть денежного содержания при уходе в отпуск</t>
  </si>
  <si>
    <t xml:space="preserve">ВСЕГО ФОТ НА ГОД </t>
  </si>
  <si>
    <t>Количество единиц</t>
  </si>
  <si>
    <t>Общий годовой ФОТ</t>
  </si>
  <si>
    <t xml:space="preserve">схема заполнения: </t>
  </si>
  <si>
    <t>п.3*12 мес.</t>
  </si>
  <si>
    <t>п.3* 3,6</t>
  </si>
  <si>
    <t>сумма пунктов            4 -10</t>
  </si>
  <si>
    <t>п.11/12 * 4,5</t>
  </si>
  <si>
    <t>(п.11+ п. 12)/12 *3,5</t>
  </si>
  <si>
    <t>(п.11 - п.9) /12</t>
  </si>
  <si>
    <t>(п.11+ п.12 + п.13 + п.14) * 1,2</t>
  </si>
  <si>
    <t>сумма пунктов            11 - 15</t>
  </si>
  <si>
    <t>п.16*п.17</t>
  </si>
  <si>
    <r>
      <t xml:space="preserve">Наименование Главного распорядителя бюджетных средств </t>
    </r>
    <r>
      <rPr>
        <b/>
        <u/>
        <sz val="11"/>
        <color indexed="8"/>
        <rFont val="Times New Roman"/>
        <family val="1"/>
        <charset val="204"/>
      </rPr>
      <t>_______________________________________________________-</t>
    </r>
  </si>
  <si>
    <t>высшие-      главные-   ведущие-   старшие-  младшие-</t>
  </si>
  <si>
    <t>п.3 *                    высшие-      главные-   ведущие-   старшие-  младшие-</t>
  </si>
  <si>
    <t>Информация о приеме (передаче) объемов расходных обязательств на 2018-2020 годы на исполнение передаваемых от одного главного распорядителя другому функций и обязательств</t>
  </si>
  <si>
    <t>2020 год</t>
  </si>
  <si>
    <r>
      <t>Информация о принимаемых мерах   в 2018 - 2020 годах органом местного самоуправления (главным распорядителем бюджетных средств) по оптимизации и повышению эффективности управления бюджетными расходами в курируемой сфере (</t>
    </r>
    <r>
      <rPr>
        <sz val="12"/>
        <rFont val="Arial"/>
        <family val="2"/>
        <charset val="204"/>
      </rPr>
      <t>с перераспределением на другие приоритетные направления в рамках ГРБС)</t>
    </r>
  </si>
  <si>
    <t>Привлечение частного сектора для предоставления муниципальных услуг (передача оказхания части муниципальных услуг в рыночный сектор)</t>
  </si>
  <si>
    <t xml:space="preserve"> Передача части полномочий (функций) органов местного самоуправления по предоставлению государственных и муниципальных услуг вмногофункциональные центры</t>
  </si>
  <si>
    <t>16.</t>
  </si>
  <si>
    <t>17.</t>
  </si>
  <si>
    <t>** - в зависимости от реализуемого мероприятия указываются количественные, качественные или финансовые показатели, достижение которых планируется в рассматриваемом бюджетном периоде (по отношению к уровню текущего 2017 г.), с указанием конкретного периода (это может быть "на конец 2019 года (или начало 2020 года)", либо ранее).</t>
  </si>
  <si>
    <r>
      <t xml:space="preserve">Исполнено за </t>
    </r>
    <r>
      <rPr>
        <b/>
        <sz val="14"/>
        <rFont val="Times New Roman"/>
        <family val="1"/>
        <charset val="204"/>
      </rPr>
      <t>2016 год</t>
    </r>
  </si>
  <si>
    <r>
      <t xml:space="preserve">План на </t>
    </r>
    <r>
      <rPr>
        <b/>
        <sz val="14"/>
        <rFont val="Times New Roman"/>
        <family val="1"/>
        <charset val="204"/>
      </rPr>
      <t>2017 год</t>
    </r>
  </si>
  <si>
    <r>
      <t xml:space="preserve">Проект </t>
    </r>
    <r>
      <rPr>
        <b/>
        <sz val="14"/>
        <rFont val="Times New Roman"/>
        <family val="1"/>
        <charset val="204"/>
      </rPr>
      <t xml:space="preserve"> 2018 год</t>
    </r>
  </si>
  <si>
    <t xml:space="preserve"> на 2020 год</t>
  </si>
  <si>
    <t>отчёт за 2016 год</t>
  </si>
  <si>
    <r>
      <t xml:space="preserve">план на 2017 год </t>
    </r>
    <r>
      <rPr>
        <sz val="9"/>
        <rFont val="Arial"/>
        <family val="2"/>
        <charset val="204"/>
      </rPr>
      <t>(Решение Думы города Урай №36от 22.12.2016, с последними изменениями)</t>
    </r>
  </si>
  <si>
    <t xml:space="preserve"> 2018 год</t>
  </si>
  <si>
    <t xml:space="preserve"> 2020 год</t>
  </si>
  <si>
    <t>план на 2017 год (Решение Думы города Урай №36от 22.12.2016, с последними изменениями)</t>
  </si>
  <si>
    <t>план на 2017 год (Решение Думы города Урай №36 от 22.12.2016, с последними изменениями)</t>
  </si>
  <si>
    <t>Перечень публичных обязательств и публичных нормативных обязательств, подлежащих исполнению за счет средств бюджета городского округа в 2018-2020 годах</t>
  </si>
  <si>
    <t>2016 год (отчёт)</t>
  </si>
  <si>
    <t>в % к 2019 г.</t>
  </si>
  <si>
    <t>Расчет объемов бюджетных ассигнований в 2018 году на содержание</t>
  </si>
  <si>
    <t>Общая оценка и источники обеспечения реализации в 2017-2020 годах Указов Президента Российской Федерации, направленных на достижение целевых показателей</t>
  </si>
  <si>
    <t>2016 год (факт)</t>
  </si>
  <si>
    <r>
      <t xml:space="preserve">Прирост фонда оплаты труда  с начислениями к уровню 2016 года -всего, </t>
    </r>
    <r>
      <rPr>
        <b/>
        <i/>
        <sz val="12"/>
        <rFont val="Times New Roman"/>
        <family val="1"/>
        <charset val="204"/>
      </rPr>
      <t>тыс.руб.</t>
    </r>
  </si>
  <si>
    <t>Приложение № 13 к Методическим указаниям</t>
  </si>
  <si>
    <t xml:space="preserve">Единица измерения: тыс.рублей  </t>
  </si>
  <si>
    <t>Всего</t>
  </si>
  <si>
    <t xml:space="preserve">2018 год </t>
  </si>
  <si>
    <t xml:space="preserve">2019 год </t>
  </si>
  <si>
    <t xml:space="preserve">2020 год </t>
  </si>
  <si>
    <t>средства бюджета автономного округа</t>
  </si>
  <si>
    <t>Всего, в том числе:</t>
  </si>
  <si>
    <t>1.1.</t>
  </si>
  <si>
    <t>(наименование мероприятия, направления расходов)</t>
  </si>
  <si>
    <t>1.2.</t>
  </si>
  <si>
    <t>и т.д.</t>
  </si>
  <si>
    <t>…</t>
  </si>
  <si>
    <t>Дата предоставления:____________________________</t>
  </si>
  <si>
    <t>Наименование (КОД) Главного распорядителя бюджетных средств ____________________________________________________</t>
  </si>
  <si>
    <t>Информация об объемах бюджетных ассигнований, направляемых на поддержку семьи и детей</t>
  </si>
  <si>
    <t>средства местного бюджета</t>
  </si>
  <si>
    <t>(Наименование муниципальной программы)</t>
  </si>
  <si>
    <t>Приложение № 12 к Методическим указаниям</t>
  </si>
  <si>
    <t xml:space="preserve">Информация о  о дополнительной потребности в средствах на 2018 год для достижения целевых показателей средней заработной платы отдельных категорий работников, поименованных указами Президента Российской Федерации (№ 597, № 761, № 1688) (к уровню 2016 года) </t>
  </si>
  <si>
    <t xml:space="preserve"> Главный распорядитель бюджетных средств ____________________________________________________</t>
  </si>
  <si>
    <r>
      <t xml:space="preserve"> целевое индикативное значение соотношения ср.з/пл, согласно дорожной карты (в том числе доведённое координаром дорожной карты до соисполнителей), в % </t>
    </r>
    <r>
      <rPr>
        <sz val="10"/>
        <rFont val="Times New Roman"/>
        <family val="1"/>
        <charset val="204"/>
      </rPr>
      <t xml:space="preserve"> </t>
    </r>
    <r>
      <rPr>
        <i/>
        <u/>
        <sz val="10"/>
        <rFont val="Times New Roman"/>
        <family val="1"/>
        <charset val="204"/>
      </rPr>
      <t>(Распоряжение Правительства ХМАО № 375-рп от 23.06.2017 )</t>
    </r>
  </si>
  <si>
    <r>
      <t xml:space="preserve">за счет иных источников </t>
    </r>
    <r>
      <rPr>
        <i/>
        <sz val="12"/>
        <rFont val="Times New Roman"/>
        <family val="1"/>
        <charset val="204"/>
      </rPr>
      <t>(указать по источникам)</t>
    </r>
  </si>
  <si>
    <t>Дорожная карта в сфере образование</t>
  </si>
  <si>
    <t>Субвенция</t>
  </si>
  <si>
    <t xml:space="preserve"> - Педработники доп.образования(ведомства образование, культура и физ.ра)</t>
  </si>
  <si>
    <t>-Педработники доп. образования</t>
  </si>
  <si>
    <t>Дорожная карта в сфере культуры</t>
  </si>
  <si>
    <t>Дата предоставления:___________________________</t>
  </si>
  <si>
    <t>Приложение № 12.1 к Методическим указаниям</t>
  </si>
  <si>
    <r>
      <t xml:space="preserve">Информация о  о дополнительной потребности в средствах на 2017-2018 годы для достижения целевых показателей средней заработной платы отдельных категорий работников, поименованных указами Президента Российской Федерации (№ 597, № 761, № 1688) (к уровню 2016 года) </t>
    </r>
    <r>
      <rPr>
        <i/>
        <u/>
        <sz val="22"/>
        <color theme="1"/>
        <rFont val="Times New Roman"/>
        <family val="1"/>
        <charset val="204"/>
      </rPr>
      <t>с учетом достижения целевых показателей, установленных "дорожной картой"</t>
    </r>
  </si>
  <si>
    <t>Педработники доп.образования(ведомства образование, культура и физ.ра)</t>
  </si>
  <si>
    <t xml:space="preserve">факт за 2016 год </t>
  </si>
  <si>
    <t xml:space="preserve">Уточненный расчет потребности на 2017 год </t>
  </si>
  <si>
    <r>
      <t xml:space="preserve">Расчет потребности на 2018 год </t>
    </r>
    <r>
      <rPr>
        <i/>
        <sz val="12"/>
        <rFont val="Times New Roman"/>
        <family val="1"/>
        <charset val="204"/>
      </rPr>
      <t>(с учётом прогнозного дохода от трудовой деятельности на 2019 год и целевого значения, установленного "дорожной картой" на 2018 год)</t>
    </r>
  </si>
  <si>
    <t xml:space="preserve">среднесписочная численность работников по без внеш.совместителей, чел. </t>
  </si>
  <si>
    <t>средняя заработная плата , руб.</t>
  </si>
  <si>
    <t>ФОТ (с начислениями) - всего,  тыс.рублей</t>
  </si>
  <si>
    <t>размер начислений на оплату турда, %</t>
  </si>
  <si>
    <r>
      <rPr>
        <u/>
        <sz val="12"/>
        <rFont val="Times New Roman"/>
        <family val="1"/>
        <charset val="204"/>
      </rPr>
      <t>СПРАВОЧНО:</t>
    </r>
    <r>
      <rPr>
        <sz val="12"/>
        <rFont val="Times New Roman"/>
        <family val="1"/>
        <charset val="204"/>
      </rPr>
      <t xml:space="preserve"> Средства от пред-ой деят-ти </t>
    </r>
  </si>
  <si>
    <t>средняя заработная плата (в соответствии с Дорожной картой), руб.</t>
  </si>
  <si>
    <t>% начислений</t>
  </si>
  <si>
    <t>Расчет потребности по ФОТ (211+213)</t>
  </si>
  <si>
    <t>ПРИРОСТ к уровню 2016 года</t>
  </si>
  <si>
    <t>ВСЕГО</t>
  </si>
  <si>
    <t xml:space="preserve">х </t>
  </si>
  <si>
    <t xml:space="preserve">Среднемесячный доход от трудовой деятельности, руб. </t>
  </si>
  <si>
    <t>(Распоряжение Правительства ХМАО № 375-рп от 23.06.2017 п.12.4)</t>
  </si>
  <si>
    <t>Работники культуры</t>
  </si>
  <si>
    <t>ИТОГО по МО:</t>
  </si>
  <si>
    <t>Дата предостапвления:___________________________</t>
  </si>
  <si>
    <r>
      <t xml:space="preserve">Заработная плата лиц, замещающих должности муниципальной службы </t>
    </r>
    <r>
      <rPr>
        <sz val="10"/>
        <color rgb="FFFF0000"/>
        <rFont val="Times New Roman"/>
        <family val="1"/>
        <charset val="204"/>
      </rPr>
      <t>( не по 333-п)</t>
    </r>
  </si>
  <si>
    <r>
      <rPr>
        <sz val="10"/>
        <color rgb="FFFF0000"/>
        <rFont val="Times New Roman"/>
        <family val="1"/>
        <charset val="204"/>
      </rPr>
      <t>876</t>
    </r>
    <r>
      <rPr>
        <sz val="10"/>
        <color theme="1"/>
        <rFont val="Times New Roman"/>
        <family val="1"/>
        <charset val="204"/>
      </rPr>
      <t>*ед.*22%</t>
    </r>
  </si>
  <si>
    <r>
      <rPr>
        <sz val="10"/>
        <color rgb="FFFF0000"/>
        <rFont val="Times New Roman"/>
        <family val="1"/>
        <charset val="204"/>
      </rPr>
      <t>755</t>
    </r>
    <r>
      <rPr>
        <sz val="10"/>
        <color theme="1"/>
        <rFont val="Times New Roman"/>
        <family val="1"/>
        <charset val="204"/>
      </rPr>
      <t>*ед.* 2,9%</t>
    </r>
  </si>
  <si>
    <r>
      <t>(ФОТ-(</t>
    </r>
    <r>
      <rPr>
        <sz val="10"/>
        <color rgb="FFFF0000"/>
        <rFont val="Times New Roman"/>
        <family val="1"/>
        <charset val="204"/>
      </rPr>
      <t>876</t>
    </r>
    <r>
      <rPr>
        <sz val="10"/>
        <color theme="1"/>
        <rFont val="Times New Roman"/>
        <family val="1"/>
        <charset val="204"/>
      </rPr>
      <t>*ед.))*10%</t>
    </r>
  </si>
  <si>
    <t>Дата предоставления:_______________________</t>
  </si>
  <si>
    <r>
      <t>Расчет</t>
    </r>
    <r>
      <rPr>
        <b/>
        <sz val="14"/>
        <color rgb="FFFF0000"/>
        <rFont val="Times New Roman"/>
        <family val="1"/>
        <charset val="204"/>
      </rPr>
      <t xml:space="preserve"> нормативов </t>
    </r>
    <r>
      <rPr>
        <b/>
        <sz val="14"/>
        <rFont val="Times New Roman"/>
        <family val="1"/>
        <charset val="204"/>
      </rPr>
      <t>по фонду оплаты труда депутатов, выборных должностных лиц местного самоуправления, осуществляющих свои полномочия на постоянной основе, и  лиц, замещающих должности муниципальной службы городского округа город Урай на 2018 год</t>
    </r>
    <r>
      <rPr>
        <sz val="14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>(по Постановлению Правительства ХМАО - Югры от 24.12.2007 N 333-п)</t>
    </r>
  </si>
  <si>
    <r>
      <rPr>
        <b/>
        <sz val="11"/>
        <rFont val="Times New Roman"/>
        <family val="1"/>
        <charset val="204"/>
      </rPr>
      <t xml:space="preserve">Формирование </t>
    </r>
    <r>
      <rPr>
        <b/>
        <sz val="11"/>
        <color rgb="FFFF0000"/>
        <rFont val="Times New Roman"/>
        <family val="1"/>
        <charset val="204"/>
      </rPr>
      <t>нормативного</t>
    </r>
    <r>
      <rPr>
        <b/>
        <sz val="11"/>
        <rFont val="Times New Roman"/>
        <family val="1"/>
        <charset val="204"/>
      </rPr>
      <t xml:space="preserve"> фонда оплаты труда депутатов, выборных должностных лиц местного самоуправления, осуществляющих свои полномочия на постоянной основе</t>
    </r>
    <r>
      <rPr>
        <sz val="11"/>
        <color rgb="FFFF0000"/>
        <rFont val="Times New Roman"/>
        <family val="1"/>
        <charset val="204"/>
      </rPr>
      <t xml:space="preserve"> (глава городского округа, председатель и заместитель председателя Думы) (п.1.1.  Постановления Правительства ХМАО - Югры от 24.12.2007 N 333-п)</t>
    </r>
  </si>
  <si>
    <t>приложение №1 к Постановлению Правительства ХМАО - Югры от 24.12.2007 N 333-п</t>
  </si>
  <si>
    <r>
      <rPr>
        <b/>
        <sz val="12"/>
        <color rgb="FFFF0000"/>
        <rFont val="Times New Roman"/>
        <family val="1"/>
        <charset val="204"/>
      </rPr>
      <t>Формирование нормативного фонда оплаты труда</t>
    </r>
    <r>
      <rPr>
        <b/>
        <sz val="12"/>
        <rFont val="Times New Roman"/>
        <family val="1"/>
        <charset val="204"/>
      </rPr>
      <t xml:space="preserve"> лиц, замещающих должности муниципальной службы городского округа город Урай на 2018 год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(п.1.2.  Постановления Правительства ХМАО - Югры от 24.12.2007 N 333-п)</t>
    </r>
  </si>
  <si>
    <t xml:space="preserve">Должностной оклад </t>
  </si>
  <si>
    <t xml:space="preserve">Денежное поощрение по результатам работы за квартал, год - в размере 4,5 мес. фонда оплаты труда </t>
  </si>
  <si>
    <t>единовременная выплата при предоставлении ежегодного оплачиваемого отпуска и мат. помощи 3,5 мес. фонда оплаты труда</t>
  </si>
  <si>
    <t>приложение                    №3, 5, 7  к Постановлению Правительства ХМАО - Югры от 24.12.2007 N 333-п</t>
  </si>
  <si>
    <t>абзац 4 подпункта 1.2. Постановления Правительства ХМАО - Югры от 24.12.2007 N 333-п</t>
  </si>
  <si>
    <r>
      <t xml:space="preserve">Расчет фонда оплаты труда депутатов, выборных должностных лиц местного самоуправления, осуществляющих свои полномочия на постоянной основе, и  лиц, замещающих должности муниципальной службы городского округа город Урай на 2018 год
</t>
    </r>
    <r>
      <rPr>
        <b/>
        <sz val="12"/>
        <color rgb="FFFF0000"/>
        <rFont val="Times New Roman"/>
        <family val="1"/>
        <charset val="204"/>
      </rPr>
      <t>(</t>
    </r>
    <r>
      <rPr>
        <sz val="12"/>
        <color rgb="FFFF0000"/>
        <rFont val="Times New Roman"/>
        <family val="1"/>
        <charset val="204"/>
      </rPr>
      <t>по  Решению Думы города Урай от 28.02.2008 N 4 "О Положении о размерах и условиях осуществления ежемесячных и иных дополнительных выплат депутатам, выборным должностным лицам местного самоуправления, осуществляющим свои полномочия на постоянной основе в муниципальном образовании городской округ город Урай", 
Решению Думы города Урай от 28.02.2008 N 5  "О Положении о размерах и порядке осуществления ежемесячных и иных дополнительных выплат муниципальным служащим муниципального образования городской округ город Урай")</t>
    </r>
  </si>
  <si>
    <t>Денежное вознаграждение (должностной оклад)</t>
  </si>
  <si>
    <t>по штатному расписанию</t>
  </si>
  <si>
    <t>п.4+п.6+п.8+п.10+п.12+п.13+п.14+п.15+п.16</t>
  </si>
  <si>
    <r>
      <t>Расчет фонда оплаты труда лиц, занимающих должности, не отнесенные к должностям муниципальной службы, и осуществляющих техническое обеспечение деятельности  органов местного самоуправления на 2018 год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>( по Постановлению Администрации города Урай от 29.12.2009 N 4337 "Об оплате труда и социальной защищенности лиц, занимающих должности, не отнесенные к должностям муниципальной службы, и осуществляющих техническое обеспечение деятельности органов местного самоуправления города Урай" )</t>
    </r>
  </si>
</sst>
</file>

<file path=xl/styles.xml><?xml version="1.0" encoding="utf-8"?>
<styleSheet xmlns="http://schemas.openxmlformats.org/spreadsheetml/2006/main">
  <numFmts count="14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  <numFmt numFmtId="167" formatCode="#,##0.0"/>
    <numFmt numFmtId="168" formatCode="_-* #,##0.0_р_._-;\-* #,##0.0_р_._-;_-* &quot;-&quot;?_р_._-;_-@_-"/>
    <numFmt numFmtId="169" formatCode="#,##0.0_ ;\-#,##0.0\ "/>
    <numFmt numFmtId="170" formatCode="0000"/>
    <numFmt numFmtId="171" formatCode="0000000000"/>
    <numFmt numFmtId="172" formatCode="000"/>
    <numFmt numFmtId="173" formatCode="000\.00\.00"/>
    <numFmt numFmtId="174" formatCode="00\.00\.00"/>
    <numFmt numFmtId="175" formatCode="#,##0.00_ ;\-#,##0.00\ "/>
    <numFmt numFmtId="176" formatCode="_(* #,##0.00_);_(* \(#,##0.00\);_(* &quot;-&quot;??_);_(@_)"/>
    <numFmt numFmtId="177" formatCode="0.0"/>
  </numFmts>
  <fonts count="1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name val="Arial"/>
      <family val="2"/>
      <charset val="204"/>
    </font>
    <font>
      <i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i/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  <charset val="204"/>
    </font>
    <font>
      <b/>
      <sz val="12"/>
      <name val="Times New Roman"/>
      <family val="1"/>
    </font>
    <font>
      <b/>
      <sz val="14"/>
      <color theme="1"/>
      <name val="Calibri"/>
      <family val="2"/>
      <charset val="204"/>
      <scheme val="minor"/>
    </font>
    <font>
      <sz val="10"/>
      <name val="Helv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1"/>
      <name val="Helv"/>
      <charset val="204"/>
    </font>
    <font>
      <i/>
      <sz val="11"/>
      <name val="Helv"/>
      <charset val="204"/>
    </font>
    <font>
      <b/>
      <sz val="11"/>
      <name val="Helv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i/>
      <sz val="10"/>
      <name val="Helv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indexed="8"/>
      <name val="Calibri"/>
      <family val="2"/>
    </font>
    <font>
      <sz val="10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color rgb="FF0070C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theme="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u/>
      <sz val="11"/>
      <color indexed="8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u/>
      <sz val="22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0" fontId="6" fillId="0" borderId="0"/>
    <xf numFmtId="0" fontId="12" fillId="0" borderId="0"/>
    <xf numFmtId="0" fontId="6" fillId="0" borderId="0"/>
    <xf numFmtId="0" fontId="39" fillId="0" borderId="0"/>
    <xf numFmtId="0" fontId="3" fillId="0" borderId="0"/>
    <xf numFmtId="165" fontId="3" fillId="0" borderId="0" applyFont="0" applyFill="0" applyBorder="0" applyAlignment="0" applyProtection="0"/>
  </cellStyleXfs>
  <cellXfs count="67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5" fillId="0" borderId="0" xfId="0" applyFont="1"/>
    <xf numFmtId="0" fontId="7" fillId="0" borderId="0" xfId="2" applyFont="1"/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1" xfId="0" applyBorder="1" applyAlignment="1">
      <alignment horizontal="center" vertical="center"/>
    </xf>
    <xf numFmtId="167" fontId="10" fillId="0" borderId="1" xfId="1" applyNumberFormat="1" applyFont="1" applyFill="1" applyBorder="1" applyAlignment="1">
      <alignment horizontal="center" vertical="center"/>
    </xf>
    <xf numFmtId="168" fontId="10" fillId="0" borderId="1" xfId="1" applyNumberFormat="1" applyFont="1" applyFill="1" applyBorder="1" applyAlignment="1">
      <alignment horizontal="center" vertical="center"/>
    </xf>
    <xf numFmtId="0" fontId="5" fillId="0" borderId="0" xfId="3" applyFont="1"/>
    <xf numFmtId="0" fontId="5" fillId="0" borderId="0" xfId="3" applyFont="1" applyAlignment="1">
      <alignment horizontal="center"/>
    </xf>
    <xf numFmtId="49" fontId="5" fillId="0" borderId="1" xfId="3" applyNumberFormat="1" applyFont="1" applyBorder="1" applyAlignment="1">
      <alignment vertical="center" wrapText="1"/>
    </xf>
    <xf numFmtId="49" fontId="17" fillId="0" borderId="1" xfId="3" applyNumberFormat="1" applyFont="1" applyBorder="1" applyAlignment="1">
      <alignment vertical="center" wrapText="1"/>
    </xf>
    <xf numFmtId="167" fontId="5" fillId="0" borderId="1" xfId="3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3" applyFont="1" applyBorder="1"/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7" fillId="0" borderId="0" xfId="4" applyFont="1"/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2" fillId="0" borderId="0" xfId="0" applyFont="1"/>
    <xf numFmtId="0" fontId="23" fillId="0" borderId="0" xfId="0" applyFont="1"/>
    <xf numFmtId="0" fontId="10" fillId="0" borderId="0" xfId="0" applyFont="1" applyAlignment="1">
      <alignment horizontal="right" vertical="center"/>
    </xf>
    <xf numFmtId="0" fontId="31" fillId="0" borderId="0" xfId="0" applyFont="1"/>
    <xf numFmtId="0" fontId="0" fillId="0" borderId="1" xfId="0" applyBorder="1" applyAlignment="1">
      <alignment vertical="center"/>
    </xf>
    <xf numFmtId="0" fontId="0" fillId="0" borderId="0" xfId="0" applyFont="1"/>
    <xf numFmtId="0" fontId="37" fillId="0" borderId="0" xfId="2" applyFont="1"/>
    <xf numFmtId="0" fontId="38" fillId="0" borderId="0" xfId="0" applyFont="1" applyAlignment="1">
      <alignment vertical="top"/>
    </xf>
    <xf numFmtId="0" fontId="4" fillId="0" borderId="0" xfId="0" applyFont="1"/>
    <xf numFmtId="0" fontId="7" fillId="0" borderId="0" xfId="4" applyFont="1" applyAlignment="1">
      <alignment horizontal="left" vertical="center"/>
    </xf>
    <xf numFmtId="0" fontId="7" fillId="0" borderId="0" xfId="4" applyFont="1" applyAlignment="1">
      <alignment vertical="center"/>
    </xf>
    <xf numFmtId="0" fontId="0" fillId="0" borderId="0" xfId="0"/>
    <xf numFmtId="0" fontId="10" fillId="0" borderId="0" xfId="0" applyFont="1" applyAlignment="1">
      <alignment horizontal="right" vertical="center"/>
    </xf>
    <xf numFmtId="0" fontId="5" fillId="0" borderId="0" xfId="0" applyFont="1"/>
    <xf numFmtId="0" fontId="7" fillId="0" borderId="0" xfId="2" applyFont="1"/>
    <xf numFmtId="0" fontId="8" fillId="0" borderId="0" xfId="0" applyFont="1" applyAlignment="1">
      <alignment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horizontal="left" wrapText="1"/>
    </xf>
    <xf numFmtId="0" fontId="40" fillId="0" borderId="0" xfId="0" applyFont="1" applyFill="1" applyAlignment="1"/>
    <xf numFmtId="0" fontId="40" fillId="0" borderId="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top"/>
    </xf>
    <xf numFmtId="0" fontId="41" fillId="0" borderId="0" xfId="0" applyFont="1" applyFill="1" applyAlignment="1"/>
    <xf numFmtId="169" fontId="10" fillId="0" borderId="1" xfId="1" applyNumberFormat="1" applyFont="1" applyFill="1" applyBorder="1" applyAlignment="1">
      <alignment horizontal="center" vertical="center"/>
    </xf>
    <xf numFmtId="169" fontId="10" fillId="3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5" fillId="0" borderId="0" xfId="0" applyFont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/>
    <xf numFmtId="0" fontId="5" fillId="4" borderId="0" xfId="0" applyFont="1" applyFill="1"/>
    <xf numFmtId="0" fontId="5" fillId="4" borderId="0" xfId="0" applyFont="1" applyFill="1" applyAlignment="1">
      <alignment vertical="center" wrapText="1"/>
    </xf>
    <xf numFmtId="0" fontId="19" fillId="4" borderId="0" xfId="0" applyFont="1" applyFill="1"/>
    <xf numFmtId="0" fontId="0" fillId="4" borderId="0" xfId="0" applyFill="1"/>
    <xf numFmtId="0" fontId="19" fillId="4" borderId="0" xfId="0" applyFont="1" applyFill="1" applyAlignment="1">
      <alignment vertical="top"/>
    </xf>
    <xf numFmtId="0" fontId="8" fillId="4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49" fontId="5" fillId="4" borderId="0" xfId="0" applyNumberFormat="1" applyFont="1" applyFill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46" fillId="0" borderId="0" xfId="0" applyFont="1"/>
    <xf numFmtId="0" fontId="47" fillId="0" borderId="0" xfId="0" applyFont="1" applyAlignment="1">
      <alignment horizontal="center" vertical="center" wrapText="1"/>
    </xf>
    <xf numFmtId="0" fontId="49" fillId="0" borderId="0" xfId="0" applyFont="1"/>
    <xf numFmtId="0" fontId="49" fillId="0" borderId="4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right" vertical="top" wrapText="1"/>
    </xf>
    <xf numFmtId="0" fontId="49" fillId="0" borderId="1" xfId="0" applyFont="1" applyBorder="1" applyAlignment="1">
      <alignment vertical="top" wrapText="1"/>
    </xf>
    <xf numFmtId="0" fontId="49" fillId="0" borderId="1" xfId="0" applyFont="1" applyBorder="1"/>
    <xf numFmtId="0" fontId="49" fillId="0" borderId="6" xfId="0" applyFont="1" applyBorder="1"/>
    <xf numFmtId="0" fontId="0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4" fillId="0" borderId="1" xfId="0" applyFont="1" applyBorder="1" applyAlignment="1">
      <alignment vertical="top" wrapText="1"/>
    </xf>
    <xf numFmtId="0" fontId="55" fillId="0" borderId="0" xfId="0" applyFont="1" applyAlignment="1"/>
    <xf numFmtId="0" fontId="47" fillId="0" borderId="0" xfId="0" applyFont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7" fillId="0" borderId="0" xfId="0" applyFont="1"/>
    <xf numFmtId="0" fontId="57" fillId="0" borderId="0" xfId="0" applyFont="1" applyAlignment="1">
      <alignment horizontal="right"/>
    </xf>
    <xf numFmtId="167" fontId="58" fillId="0" borderId="1" xfId="0" applyNumberFormat="1" applyFont="1" applyBorder="1"/>
    <xf numFmtId="167" fontId="57" fillId="0" borderId="1" xfId="0" applyNumberFormat="1" applyFont="1" applyBorder="1"/>
    <xf numFmtId="170" fontId="17" fillId="0" borderId="1" xfId="3" applyNumberFormat="1" applyFont="1" applyFill="1" applyBorder="1" applyAlignment="1" applyProtection="1">
      <alignment horizontal="center"/>
      <protection hidden="1"/>
    </xf>
    <xf numFmtId="171" fontId="17" fillId="0" borderId="1" xfId="3" applyNumberFormat="1" applyFont="1" applyFill="1" applyBorder="1" applyAlignment="1" applyProtection="1">
      <alignment horizontal="center"/>
      <protection hidden="1"/>
    </xf>
    <xf numFmtId="172" fontId="17" fillId="0" borderId="1" xfId="3" applyNumberFormat="1" applyFont="1" applyFill="1" applyBorder="1" applyAlignment="1" applyProtection="1">
      <alignment horizontal="center"/>
      <protection hidden="1"/>
    </xf>
    <xf numFmtId="173" fontId="17" fillId="0" borderId="1" xfId="3" applyNumberFormat="1" applyFont="1" applyFill="1" applyBorder="1" applyAlignment="1" applyProtection="1">
      <alignment horizontal="center"/>
      <protection hidden="1"/>
    </xf>
    <xf numFmtId="0" fontId="3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5" fillId="0" borderId="1" xfId="3" applyNumberFormat="1" applyFont="1" applyBorder="1" applyAlignment="1">
      <alignment horizontal="center" vertical="center" textRotation="90" wrapText="1"/>
    </xf>
    <xf numFmtId="49" fontId="10" fillId="0" borderId="1" xfId="3" applyNumberFormat="1" applyFont="1" applyBorder="1" applyAlignment="1">
      <alignment horizontal="center" vertical="center" textRotation="90" wrapText="1"/>
    </xf>
    <xf numFmtId="49" fontId="10" fillId="0" borderId="1" xfId="3" applyNumberFormat="1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 wrapText="1"/>
    </xf>
    <xf numFmtId="0" fontId="33" fillId="4" borderId="1" xfId="0" applyFont="1" applyFill="1" applyBorder="1" applyAlignment="1">
      <alignment vertical="center"/>
    </xf>
    <xf numFmtId="0" fontId="3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36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3" fillId="0" borderId="0" xfId="0" applyFont="1"/>
    <xf numFmtId="0" fontId="63" fillId="0" borderId="0" xfId="0" applyFont="1"/>
    <xf numFmtId="0" fontId="56" fillId="0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166" fontId="10" fillId="0" borderId="1" xfId="1" applyNumberFormat="1" applyFont="1" applyFill="1" applyBorder="1" applyAlignment="1">
      <alignment horizontal="center" vertical="center" wrapText="1"/>
    </xf>
    <xf numFmtId="167" fontId="10" fillId="0" borderId="1" xfId="1" applyNumberFormat="1" applyFont="1" applyFill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/>
    </xf>
    <xf numFmtId="0" fontId="12" fillId="0" borderId="0" xfId="3"/>
    <xf numFmtId="0" fontId="43" fillId="0" borderId="0" xfId="3" applyFont="1" applyFill="1" applyAlignment="1">
      <alignment horizontal="center"/>
    </xf>
    <xf numFmtId="0" fontId="14" fillId="0" borderId="1" xfId="3" applyFont="1" applyFill="1" applyBorder="1" applyAlignment="1">
      <alignment horizontal="center" vertical="center" wrapText="1"/>
    </xf>
    <xf numFmtId="0" fontId="5" fillId="5" borderId="0" xfId="3" applyFont="1" applyFill="1" applyBorder="1" applyAlignment="1">
      <alignment horizontal="center" vertical="center" wrapText="1"/>
    </xf>
    <xf numFmtId="0" fontId="14" fillId="5" borderId="1" xfId="3" applyFont="1" applyFill="1" applyBorder="1" applyAlignment="1">
      <alignment horizontal="center" vertical="center" wrapText="1"/>
    </xf>
    <xf numFmtId="0" fontId="0" fillId="5" borderId="0" xfId="0" applyFill="1"/>
    <xf numFmtId="0" fontId="17" fillId="0" borderId="1" xfId="3" applyFont="1" applyFill="1" applyBorder="1" applyAlignment="1">
      <alignment horizontal="center" vertical="center" wrapText="1"/>
    </xf>
    <xf numFmtId="0" fontId="64" fillId="0" borderId="0" xfId="0" applyFont="1"/>
    <xf numFmtId="0" fontId="17" fillId="0" borderId="0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/>
    <xf numFmtId="164" fontId="17" fillId="0" borderId="1" xfId="0" applyNumberFormat="1" applyFont="1" applyFill="1" applyBorder="1" applyAlignment="1">
      <alignment wrapText="1"/>
    </xf>
    <xf numFmtId="164" fontId="17" fillId="0" borderId="1" xfId="0" applyNumberFormat="1" applyFont="1" applyFill="1" applyBorder="1"/>
    <xf numFmtId="0" fontId="17" fillId="0" borderId="0" xfId="0" applyFont="1" applyFill="1"/>
    <xf numFmtId="0" fontId="42" fillId="6" borderId="1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68" fillId="5" borderId="1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/>
    </xf>
    <xf numFmtId="176" fontId="68" fillId="0" borderId="1" xfId="1" applyNumberFormat="1" applyFont="1" applyFill="1" applyBorder="1" applyAlignment="1">
      <alignment horizontal="center" vertical="top" wrapText="1"/>
    </xf>
    <xf numFmtId="49" fontId="25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176" fontId="40" fillId="0" borderId="1" xfId="1" applyNumberFormat="1" applyFont="1" applyFill="1" applyBorder="1" applyAlignment="1">
      <alignment horizontal="center" vertical="top" wrapText="1"/>
    </xf>
    <xf numFmtId="176" fontId="40" fillId="6" borderId="1" xfId="1" applyNumberFormat="1" applyFont="1" applyFill="1" applyBorder="1" applyAlignment="1">
      <alignment horizontal="center" vertical="top" wrapText="1"/>
    </xf>
    <xf numFmtId="176" fontId="40" fillId="0" borderId="6" xfId="1" applyNumberFormat="1" applyFont="1" applyFill="1" applyBorder="1" applyAlignment="1">
      <alignment horizontal="center" vertical="top"/>
    </xf>
    <xf numFmtId="176" fontId="40" fillId="0" borderId="1" xfId="1" applyNumberFormat="1" applyFont="1" applyFill="1" applyBorder="1" applyAlignment="1">
      <alignment horizontal="center" vertical="top"/>
    </xf>
    <xf numFmtId="176" fontId="5" fillId="0" borderId="1" xfId="1" applyNumberFormat="1" applyFont="1" applyFill="1" applyBorder="1" applyAlignment="1">
      <alignment horizontal="center" vertical="top" wrapText="1"/>
    </xf>
    <xf numFmtId="0" fontId="5" fillId="5" borderId="1" xfId="0" applyFont="1" applyFill="1" applyBorder="1"/>
    <xf numFmtId="2" fontId="5" fillId="0" borderId="1" xfId="0" applyNumberFormat="1" applyFont="1" applyFill="1" applyBorder="1"/>
    <xf numFmtId="49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177" fontId="5" fillId="0" borderId="1" xfId="0" applyNumberFormat="1" applyFont="1" applyFill="1" applyBorder="1"/>
    <xf numFmtId="2" fontId="5" fillId="6" borderId="1" xfId="0" applyNumberFormat="1" applyFont="1" applyFill="1" applyBorder="1"/>
    <xf numFmtId="175" fontId="17" fillId="0" borderId="1" xfId="0" applyNumberFormat="1" applyFont="1" applyFill="1" applyBorder="1"/>
    <xf numFmtId="175" fontId="17" fillId="6" borderId="1" xfId="0" applyNumberFormat="1" applyFont="1" applyFill="1" applyBorder="1"/>
    <xf numFmtId="0" fontId="5" fillId="5" borderId="0" xfId="0" applyFont="1" applyFill="1"/>
    <xf numFmtId="0" fontId="40" fillId="5" borderId="0" xfId="0" applyFont="1" applyFill="1" applyAlignment="1"/>
    <xf numFmtId="0" fontId="10" fillId="0" borderId="0" xfId="4" applyFont="1" applyAlignment="1">
      <alignment vertical="center"/>
    </xf>
    <xf numFmtId="0" fontId="10" fillId="0" borderId="0" xfId="4" applyFont="1"/>
    <xf numFmtId="0" fontId="10" fillId="5" borderId="0" xfId="4" applyFont="1" applyFill="1"/>
    <xf numFmtId="0" fontId="5" fillId="5" borderId="0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177" fontId="25" fillId="0" borderId="1" xfId="0" applyNumberFormat="1" applyFont="1" applyFill="1" applyBorder="1" applyAlignment="1">
      <alignment horizontal="center" vertical="top" wrapText="1"/>
    </xf>
    <xf numFmtId="175" fontId="71" fillId="0" borderId="1" xfId="0" applyNumberFormat="1" applyFont="1" applyFill="1" applyBorder="1"/>
    <xf numFmtId="2" fontId="40" fillId="5" borderId="0" xfId="0" applyNumberFormat="1" applyFont="1" applyFill="1" applyAlignment="1"/>
    <xf numFmtId="175" fontId="17" fillId="8" borderId="1" xfId="0" applyNumberFormat="1" applyFont="1" applyFill="1" applyBorder="1"/>
    <xf numFmtId="0" fontId="17" fillId="7" borderId="1" xfId="3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wrapText="1" shrinkToFit="1"/>
    </xf>
    <xf numFmtId="0" fontId="10" fillId="0" borderId="0" xfId="0" applyFont="1" applyAlignment="1">
      <alignment vertical="center"/>
    </xf>
    <xf numFmtId="0" fontId="74" fillId="0" borderId="0" xfId="0" applyFont="1"/>
    <xf numFmtId="0" fontId="15" fillId="0" borderId="0" xfId="0" applyFont="1"/>
    <xf numFmtId="0" fontId="15" fillId="0" borderId="0" xfId="0" applyFont="1" applyProtection="1">
      <protection hidden="1"/>
    </xf>
    <xf numFmtId="49" fontId="43" fillId="0" borderId="0" xfId="0" applyNumberFormat="1" applyFont="1" applyBorder="1"/>
    <xf numFmtId="0" fontId="15" fillId="0" borderId="0" xfId="0" applyFont="1" applyBorder="1"/>
    <xf numFmtId="0" fontId="74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4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0" fillId="0" borderId="0" xfId="0" applyFont="1" applyAlignment="1"/>
    <xf numFmtId="0" fontId="10" fillId="0" borderId="0" xfId="0" applyFont="1" applyBorder="1"/>
    <xf numFmtId="0" fontId="1" fillId="0" borderId="0" xfId="0" applyFont="1" applyBorder="1"/>
    <xf numFmtId="0" fontId="0" fillId="0" borderId="0" xfId="0" applyAlignment="1">
      <alignment vertical="top"/>
    </xf>
    <xf numFmtId="167" fontId="62" fillId="0" borderId="0" xfId="0" applyNumberFormat="1" applyFont="1"/>
    <xf numFmtId="0" fontId="62" fillId="0" borderId="0" xfId="0" applyFont="1"/>
    <xf numFmtId="167" fontId="77" fillId="0" borderId="0" xfId="0" applyNumberFormat="1" applyFont="1" applyAlignment="1">
      <alignment horizontal="left"/>
    </xf>
    <xf numFmtId="0" fontId="78" fillId="0" borderId="0" xfId="0" applyFont="1" applyBorder="1" applyAlignment="1">
      <alignment horizontal="center" vertical="center" wrapText="1"/>
    </xf>
    <xf numFmtId="0" fontId="79" fillId="0" borderId="0" xfId="0" applyFont="1"/>
    <xf numFmtId="0" fontId="80" fillId="9" borderId="1" xfId="0" applyFont="1" applyFill="1" applyBorder="1" applyAlignment="1">
      <alignment horizontal="center" vertical="center" wrapText="1"/>
    </xf>
    <xf numFmtId="0" fontId="81" fillId="0" borderId="0" xfId="0" applyFont="1"/>
    <xf numFmtId="0" fontId="15" fillId="0" borderId="1" xfId="0" applyFont="1" applyBorder="1" applyAlignment="1">
      <alignment horizontal="center" vertical="center" wrapText="1"/>
    </xf>
    <xf numFmtId="167" fontId="30" fillId="0" borderId="1" xfId="0" applyNumberFormat="1" applyFont="1" applyFill="1" applyBorder="1" applyAlignment="1">
      <alignment horizontal="center" vertical="center" wrapText="1"/>
    </xf>
    <xf numFmtId="167" fontId="82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85" fillId="0" borderId="1" xfId="0" applyFont="1" applyBorder="1" applyAlignment="1">
      <alignment horizontal="left" vertical="center" wrapText="1"/>
    </xf>
    <xf numFmtId="167" fontId="72" fillId="0" borderId="1" xfId="0" applyNumberFormat="1" applyFont="1" applyBorder="1" applyAlignment="1">
      <alignment horizontal="center" vertical="center" wrapText="1"/>
    </xf>
    <xf numFmtId="0" fontId="82" fillId="7" borderId="1" xfId="0" applyFont="1" applyFill="1" applyBorder="1" applyAlignment="1">
      <alignment horizontal="left" vertical="center" wrapText="1"/>
    </xf>
    <xf numFmtId="167" fontId="86" fillId="7" borderId="1" xfId="0" applyNumberFormat="1" applyFont="1" applyFill="1" applyBorder="1" applyAlignment="1">
      <alignment horizontal="center" vertical="center" wrapText="1"/>
    </xf>
    <xf numFmtId="167" fontId="87" fillId="7" borderId="1" xfId="0" applyNumberFormat="1" applyFont="1" applyFill="1" applyBorder="1" applyAlignment="1">
      <alignment horizontal="center" vertical="center" wrapText="1"/>
    </xf>
    <xf numFmtId="168" fontId="86" fillId="7" borderId="1" xfId="0" applyNumberFormat="1" applyFont="1" applyFill="1" applyBorder="1" applyAlignment="1">
      <alignment horizontal="center" vertical="center" wrapText="1"/>
    </xf>
    <xf numFmtId="0" fontId="74" fillId="0" borderId="1" xfId="0" applyFont="1" applyBorder="1" applyAlignment="1">
      <alignment horizontal="left" vertical="center" wrapText="1"/>
    </xf>
    <xf numFmtId="167" fontId="77" fillId="0" borderId="1" xfId="0" applyNumberFormat="1" applyFont="1" applyFill="1" applyBorder="1" applyAlignment="1">
      <alignment horizontal="center" vertical="center" wrapText="1"/>
    </xf>
    <xf numFmtId="167" fontId="72" fillId="0" borderId="1" xfId="0" applyNumberFormat="1" applyFont="1" applyFill="1" applyBorder="1" applyAlignment="1">
      <alignment horizontal="center" vertical="center" wrapText="1"/>
    </xf>
    <xf numFmtId="168" fontId="77" fillId="0" borderId="1" xfId="0" applyNumberFormat="1" applyFont="1" applyFill="1" applyBorder="1" applyAlignment="1">
      <alignment horizontal="center" vertical="center" wrapText="1"/>
    </xf>
    <xf numFmtId="168" fontId="72" fillId="0" borderId="1" xfId="0" applyNumberFormat="1" applyFont="1" applyFill="1" applyBorder="1" applyAlignment="1">
      <alignment horizontal="center" vertical="center" wrapText="1"/>
    </xf>
    <xf numFmtId="167" fontId="61" fillId="0" borderId="1" xfId="0" applyNumberFormat="1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 wrapText="1"/>
    </xf>
    <xf numFmtId="168" fontId="61" fillId="0" borderId="1" xfId="0" applyNumberFormat="1" applyFont="1" applyFill="1" applyBorder="1" applyAlignment="1">
      <alignment horizontal="center" vertical="center" wrapText="1"/>
    </xf>
    <xf numFmtId="168" fontId="20" fillId="0" borderId="1" xfId="0" applyNumberFormat="1" applyFont="1" applyFill="1" applyBorder="1" applyAlignment="1">
      <alignment horizontal="center" vertical="center" wrapText="1"/>
    </xf>
    <xf numFmtId="167" fontId="88" fillId="7" borderId="1" xfId="0" applyNumberFormat="1" applyFont="1" applyFill="1" applyBorder="1" applyAlignment="1">
      <alignment horizontal="center" vertical="center" wrapText="1"/>
    </xf>
    <xf numFmtId="167" fontId="89" fillId="7" borderId="1" xfId="0" applyNumberFormat="1" applyFont="1" applyFill="1" applyBorder="1" applyAlignment="1">
      <alignment horizontal="center" vertical="center" wrapText="1"/>
    </xf>
    <xf numFmtId="168" fontId="88" fillId="7" borderId="1" xfId="0" applyNumberFormat="1" applyFont="1" applyFill="1" applyBorder="1" applyAlignment="1">
      <alignment horizontal="center" vertical="center" wrapText="1"/>
    </xf>
    <xf numFmtId="165" fontId="88" fillId="7" borderId="1" xfId="0" applyNumberFormat="1" applyFont="1" applyFill="1" applyBorder="1" applyAlignment="1">
      <alignment horizontal="center" vertical="center" wrapText="1"/>
    </xf>
    <xf numFmtId="167" fontId="61" fillId="0" borderId="1" xfId="0" applyNumberFormat="1" applyFont="1" applyBorder="1" applyAlignment="1">
      <alignment horizontal="center" vertical="center" wrapText="1"/>
    </xf>
    <xf numFmtId="168" fontId="61" fillId="0" borderId="1" xfId="0" applyNumberFormat="1" applyFont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vertical="center" wrapText="1"/>
    </xf>
    <xf numFmtId="165" fontId="61" fillId="0" borderId="1" xfId="0" applyNumberFormat="1" applyFont="1" applyFill="1" applyBorder="1" applyAlignment="1">
      <alignment horizontal="center" vertical="center" wrapText="1"/>
    </xf>
    <xf numFmtId="167" fontId="90" fillId="7" borderId="1" xfId="0" applyNumberFormat="1" applyFont="1" applyFill="1" applyBorder="1" applyAlignment="1">
      <alignment horizontal="center" vertical="center" wrapText="1"/>
    </xf>
    <xf numFmtId="167" fontId="91" fillId="0" borderId="1" xfId="0" applyNumberFormat="1" applyFont="1" applyBorder="1" applyAlignment="1">
      <alignment horizontal="center" vertical="center" wrapText="1"/>
    </xf>
    <xf numFmtId="167" fontId="9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5" fontId="77" fillId="0" borderId="1" xfId="0" applyNumberFormat="1" applyFont="1" applyFill="1" applyBorder="1" applyAlignment="1">
      <alignment horizontal="center" vertical="center" wrapText="1"/>
    </xf>
    <xf numFmtId="165" fontId="72" fillId="0" borderId="1" xfId="0" applyNumberFormat="1" applyFont="1" applyFill="1" applyBorder="1" applyAlignment="1">
      <alignment horizontal="center" vertical="center" wrapText="1"/>
    </xf>
    <xf numFmtId="167" fontId="93" fillId="7" borderId="1" xfId="0" applyNumberFormat="1" applyFont="1" applyFill="1" applyBorder="1" applyAlignment="1">
      <alignment horizontal="center" vertical="center" wrapText="1"/>
    </xf>
    <xf numFmtId="165" fontId="86" fillId="7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2" fillId="0" borderId="1" xfId="0" applyFont="1" applyFill="1" applyBorder="1" applyAlignment="1">
      <alignment horizontal="left" vertical="center" wrapText="1"/>
    </xf>
    <xf numFmtId="167" fontId="94" fillId="0" borderId="1" xfId="0" applyNumberFormat="1" applyFont="1" applyFill="1" applyBorder="1" applyAlignment="1">
      <alignment horizontal="center" vertical="center" wrapText="1"/>
    </xf>
    <xf numFmtId="167" fontId="95" fillId="0" borderId="1" xfId="0" applyNumberFormat="1" applyFont="1" applyFill="1" applyBorder="1" applyAlignment="1">
      <alignment horizontal="center" vertical="center" wrapText="1"/>
    </xf>
    <xf numFmtId="167" fontId="93" fillId="0" borderId="1" xfId="0" applyNumberFormat="1" applyFont="1" applyFill="1" applyBorder="1" applyAlignment="1">
      <alignment horizontal="center" vertical="center" wrapText="1"/>
    </xf>
    <xf numFmtId="165" fontId="86" fillId="0" borderId="1" xfId="0" applyNumberFormat="1" applyFont="1" applyFill="1" applyBorder="1" applyAlignment="1">
      <alignment horizontal="center" vertical="center" wrapText="1"/>
    </xf>
    <xf numFmtId="167" fontId="86" fillId="0" borderId="1" xfId="0" applyNumberFormat="1" applyFont="1" applyFill="1" applyBorder="1" applyAlignment="1">
      <alignment horizontal="center" vertical="center" wrapText="1"/>
    </xf>
    <xf numFmtId="0" fontId="74" fillId="0" borderId="1" xfId="0" applyFont="1" applyFill="1" applyBorder="1" applyAlignment="1">
      <alignment horizontal="left" vertical="center" wrapText="1"/>
    </xf>
    <xf numFmtId="167" fontId="87" fillId="0" borderId="1" xfId="0" applyNumberFormat="1" applyFont="1" applyFill="1" applyBorder="1" applyAlignment="1">
      <alignment horizontal="center" vertical="center" wrapText="1"/>
    </xf>
    <xf numFmtId="168" fontId="86" fillId="0" borderId="1" xfId="0" applyNumberFormat="1" applyFont="1" applyFill="1" applyBorder="1" applyAlignment="1">
      <alignment horizontal="center" vertical="center" wrapText="1"/>
    </xf>
    <xf numFmtId="167" fontId="77" fillId="7" borderId="1" xfId="0" applyNumberFormat="1" applyFont="1" applyFill="1" applyBorder="1" applyAlignment="1">
      <alignment horizontal="center" vertical="center" wrapText="1"/>
    </xf>
    <xf numFmtId="167" fontId="72" fillId="7" borderId="1" xfId="0" applyNumberFormat="1" applyFont="1" applyFill="1" applyBorder="1" applyAlignment="1">
      <alignment horizontal="center" vertical="center" wrapText="1"/>
    </xf>
    <xf numFmtId="168" fontId="77" fillId="7" borderId="1" xfId="0" applyNumberFormat="1" applyFont="1" applyFill="1" applyBorder="1" applyAlignment="1">
      <alignment horizontal="center" vertical="center" wrapText="1"/>
    </xf>
    <xf numFmtId="168" fontId="72" fillId="7" borderId="1" xfId="0" applyNumberFormat="1" applyFont="1" applyFill="1" applyBorder="1" applyAlignment="1">
      <alignment horizontal="center" vertical="center" wrapText="1"/>
    </xf>
    <xf numFmtId="167" fontId="77" fillId="0" borderId="1" xfId="0" applyNumberFormat="1" applyFont="1" applyBorder="1" applyAlignment="1">
      <alignment horizontal="center" vertical="center" wrapText="1"/>
    </xf>
    <xf numFmtId="0" fontId="0" fillId="7" borderId="0" xfId="0" applyFill="1"/>
    <xf numFmtId="167" fontId="61" fillId="7" borderId="1" xfId="0" applyNumberFormat="1" applyFont="1" applyFill="1" applyBorder="1" applyAlignment="1">
      <alignment horizontal="center" vertical="center" wrapText="1"/>
    </xf>
    <xf numFmtId="168" fontId="61" fillId="7" borderId="1" xfId="0" applyNumberFormat="1" applyFont="1" applyFill="1" applyBorder="1" applyAlignment="1">
      <alignment horizontal="center" vertical="center" wrapText="1"/>
    </xf>
    <xf numFmtId="167" fontId="20" fillId="7" borderId="1" xfId="0" applyNumberFormat="1" applyFont="1" applyFill="1" applyBorder="1" applyAlignment="1">
      <alignment horizontal="center" vertical="center" wrapText="1"/>
    </xf>
    <xf numFmtId="168" fontId="20" fillId="7" borderId="1" xfId="0" applyNumberFormat="1" applyFont="1" applyFill="1" applyBorder="1" applyAlignment="1">
      <alignment horizontal="center" vertical="center" wrapText="1"/>
    </xf>
    <xf numFmtId="167" fontId="20" fillId="0" borderId="1" xfId="0" applyNumberFormat="1" applyFont="1" applyBorder="1" applyAlignment="1">
      <alignment horizontal="center" vertical="center" wrapText="1"/>
    </xf>
    <xf numFmtId="168" fontId="20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74" fillId="0" borderId="0" xfId="0" applyFont="1" applyBorder="1" applyAlignment="1">
      <alignment horizontal="left" vertical="center" wrapText="1"/>
    </xf>
    <xf numFmtId="167" fontId="20" fillId="0" borderId="0" xfId="0" applyNumberFormat="1" applyFont="1" applyBorder="1" applyAlignment="1">
      <alignment horizontal="center" vertical="center" wrapText="1"/>
    </xf>
    <xf numFmtId="168" fontId="61" fillId="0" borderId="0" xfId="0" applyNumberFormat="1" applyFont="1" applyBorder="1" applyAlignment="1">
      <alignment horizontal="center" vertical="center" wrapText="1"/>
    </xf>
    <xf numFmtId="168" fontId="20" fillId="0" borderId="0" xfId="0" applyNumberFormat="1" applyFont="1" applyBorder="1" applyAlignment="1">
      <alignment horizontal="center" vertical="center" wrapText="1"/>
    </xf>
    <xf numFmtId="14" fontId="70" fillId="0" borderId="0" xfId="0" applyNumberFormat="1" applyFont="1" applyFill="1" applyAlignment="1">
      <alignment horizontal="left" vertical="center" wrapText="1"/>
    </xf>
    <xf numFmtId="0" fontId="7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6" fillId="0" borderId="0" xfId="0" applyFont="1"/>
    <xf numFmtId="167" fontId="45" fillId="0" borderId="0" xfId="0" applyNumberFormat="1" applyFont="1"/>
    <xf numFmtId="0" fontId="97" fillId="0" borderId="0" xfId="2" applyFont="1"/>
    <xf numFmtId="0" fontId="27" fillId="0" borderId="0" xfId="0" applyFont="1" applyAlignment="1">
      <alignment vertical="top"/>
    </xf>
    <xf numFmtId="0" fontId="1" fillId="0" borderId="0" xfId="0" applyFont="1" applyFill="1"/>
    <xf numFmtId="0" fontId="72" fillId="0" borderId="0" xfId="0" applyFont="1" applyFill="1" applyAlignment="1">
      <alignment horizontal="center"/>
    </xf>
    <xf numFmtId="0" fontId="9" fillId="0" borderId="0" xfId="0" applyFont="1"/>
    <xf numFmtId="0" fontId="22" fillId="11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167" fontId="10" fillId="0" borderId="1" xfId="0" applyNumberFormat="1" applyFont="1" applyFill="1" applyBorder="1" applyAlignment="1">
      <alignment horizontal="center" vertical="center"/>
    </xf>
    <xf numFmtId="165" fontId="10" fillId="0" borderId="1" xfId="1" applyFont="1" applyFill="1" applyBorder="1" applyAlignment="1">
      <alignment horizontal="center" vertical="center"/>
    </xf>
    <xf numFmtId="0" fontId="10" fillId="0" borderId="0" xfId="0" applyFont="1" applyFill="1" applyBorder="1"/>
    <xf numFmtId="167" fontId="10" fillId="0" borderId="0" xfId="0" applyNumberFormat="1" applyFont="1" applyFill="1" applyBorder="1" applyAlignment="1">
      <alignment horizontal="center" vertical="center"/>
    </xf>
    <xf numFmtId="165" fontId="10" fillId="0" borderId="0" xfId="1" applyFont="1" applyFill="1" applyBorder="1" applyAlignment="1">
      <alignment horizontal="center" vertical="center"/>
    </xf>
    <xf numFmtId="0" fontId="10" fillId="0" borderId="0" xfId="0" applyFont="1" applyFill="1"/>
    <xf numFmtId="0" fontId="35" fillId="0" borderId="1" xfId="0" applyFont="1" applyBorder="1" applyAlignment="1">
      <alignment horizontal="center" vertical="center" wrapText="1"/>
    </xf>
    <xf numFmtId="0" fontId="7" fillId="4" borderId="0" xfId="4" applyFont="1" applyFill="1"/>
    <xf numFmtId="0" fontId="14" fillId="4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4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/>
    <xf numFmtId="4" fontId="5" fillId="4" borderId="1" xfId="0" applyNumberFormat="1" applyFont="1" applyFill="1" applyBorder="1"/>
    <xf numFmtId="0" fontId="5" fillId="0" borderId="1" xfId="0" applyNumberFormat="1" applyFont="1" applyFill="1" applyBorder="1"/>
    <xf numFmtId="167" fontId="5" fillId="0" borderId="0" xfId="0" applyNumberFormat="1" applyFont="1" applyFill="1"/>
    <xf numFmtId="4" fontId="5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 horizontal="right" wrapText="1"/>
    </xf>
    <xf numFmtId="167" fontId="5" fillId="0" borderId="1" xfId="0" applyNumberFormat="1" applyFont="1" applyFill="1" applyBorder="1"/>
    <xf numFmtId="164" fontId="17" fillId="4" borderId="1" xfId="0" applyNumberFormat="1" applyFont="1" applyFill="1" applyBorder="1"/>
    <xf numFmtId="0" fontId="40" fillId="4" borderId="0" xfId="0" applyFont="1" applyFill="1" applyAlignment="1"/>
    <xf numFmtId="4" fontId="5" fillId="0" borderId="0" xfId="0" applyNumberFormat="1" applyFont="1" applyFill="1" applyBorder="1"/>
    <xf numFmtId="0" fontId="45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left" wrapText="1" shrinkToFit="1"/>
    </xf>
    <xf numFmtId="0" fontId="4" fillId="0" borderId="1" xfId="0" applyFont="1" applyBorder="1" applyAlignment="1">
      <alignment horizontal="center" wrapText="1" shrinkToFit="1"/>
    </xf>
    <xf numFmtId="0" fontId="0" fillId="0" borderId="1" xfId="0" applyBorder="1" applyAlignment="1">
      <alignment horizontal="center" wrapText="1" shrinkToFit="1"/>
    </xf>
    <xf numFmtId="0" fontId="32" fillId="0" borderId="1" xfId="0" applyFont="1" applyBorder="1" applyAlignment="1">
      <alignment horizontal="center" vertical="center" wrapText="1" shrinkToFit="1"/>
    </xf>
    <xf numFmtId="0" fontId="32" fillId="0" borderId="1" xfId="0" applyFont="1" applyBorder="1" applyAlignment="1">
      <alignment horizontal="left" vertical="center" wrapText="1" shrinkToFit="1"/>
    </xf>
    <xf numFmtId="0" fontId="0" fillId="0" borderId="1" xfId="0" applyBorder="1" applyAlignment="1">
      <alignment wrapText="1" shrinkToFit="1"/>
    </xf>
    <xf numFmtId="0" fontId="0" fillId="0" borderId="1" xfId="0" applyBorder="1" applyAlignment="1">
      <alignment horizontal="left" vertical="center" wrapText="1" shrinkToFit="1"/>
    </xf>
    <xf numFmtId="0" fontId="0" fillId="0" borderId="0" xfId="0" applyBorder="1" applyAlignment="1">
      <alignment horizont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0" xfId="0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00" fillId="0" borderId="0" xfId="0" applyFont="1" applyBorder="1" applyAlignment="1"/>
    <xf numFmtId="0" fontId="22" fillId="0" borderId="25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10" fillId="0" borderId="3" xfId="1" applyFont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left" vertical="center" wrapText="1"/>
    </xf>
    <xf numFmtId="0" fontId="13" fillId="11" borderId="16" xfId="0" applyFont="1" applyFill="1" applyBorder="1" applyAlignment="1">
      <alignment horizontal="left" vertical="center" wrapText="1"/>
    </xf>
    <xf numFmtId="0" fontId="22" fillId="11" borderId="17" xfId="0" applyFont="1" applyFill="1" applyBorder="1" applyAlignment="1">
      <alignment horizontal="center" vertical="center"/>
    </xf>
    <xf numFmtId="0" fontId="22" fillId="11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167" fontId="10" fillId="0" borderId="6" xfId="0" applyNumberFormat="1" applyFont="1" applyFill="1" applyBorder="1" applyAlignment="1">
      <alignment horizontal="center" vertical="center"/>
    </xf>
    <xf numFmtId="165" fontId="10" fillId="0" borderId="35" xfId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0" fontId="13" fillId="11" borderId="19" xfId="0" applyFont="1" applyFill="1" applyBorder="1" applyAlignment="1">
      <alignment horizontal="left" vertical="center" wrapText="1"/>
    </xf>
    <xf numFmtId="0" fontId="13" fillId="11" borderId="8" xfId="0" applyFont="1" applyFill="1" applyBorder="1" applyAlignment="1">
      <alignment horizontal="left" vertical="center" wrapText="1"/>
    </xf>
    <xf numFmtId="0" fontId="22" fillId="11" borderId="3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24" xfId="0" applyFont="1" applyFill="1" applyBorder="1"/>
    <xf numFmtId="167" fontId="10" fillId="0" borderId="24" xfId="0" applyNumberFormat="1" applyFont="1" applyFill="1" applyBorder="1" applyAlignment="1">
      <alignment horizontal="center" vertical="center"/>
    </xf>
    <xf numFmtId="165" fontId="10" fillId="0" borderId="24" xfId="1" applyFont="1" applyFill="1" applyBorder="1" applyAlignment="1">
      <alignment horizontal="center" vertical="center"/>
    </xf>
    <xf numFmtId="167" fontId="10" fillId="0" borderId="37" xfId="0" applyNumberFormat="1" applyFont="1" applyFill="1" applyBorder="1" applyAlignment="1">
      <alignment horizontal="center" vertical="center"/>
    </xf>
    <xf numFmtId="165" fontId="10" fillId="0" borderId="38" xfId="1" applyFont="1" applyFill="1" applyBorder="1" applyAlignment="1">
      <alignment horizontal="center" vertical="center"/>
    </xf>
    <xf numFmtId="0" fontId="1" fillId="0" borderId="0" xfId="3" applyFont="1" applyFill="1"/>
    <xf numFmtId="0" fontId="1" fillId="0" borderId="0" xfId="3" applyFont="1"/>
    <xf numFmtId="0" fontId="3" fillId="0" borderId="0" xfId="3" applyFont="1"/>
    <xf numFmtId="0" fontId="5" fillId="0" borderId="27" xfId="6" applyFont="1" applyFill="1" applyBorder="1" applyAlignment="1">
      <alignment horizontal="center" vertical="center" wrapText="1"/>
    </xf>
    <xf numFmtId="0" fontId="5" fillId="0" borderId="29" xfId="6" applyFont="1" applyFill="1" applyBorder="1" applyAlignment="1">
      <alignment horizontal="center" vertical="center" wrapText="1"/>
    </xf>
    <xf numFmtId="0" fontId="5" fillId="0" borderId="29" xfId="3" applyFont="1" applyFill="1" applyBorder="1" applyAlignment="1">
      <alignment horizontal="center" vertical="center" wrapText="1"/>
    </xf>
    <xf numFmtId="0" fontId="5" fillId="0" borderId="29" xfId="6" applyFont="1" applyBorder="1" applyAlignment="1">
      <alignment horizontal="center" vertical="center" wrapText="1"/>
    </xf>
    <xf numFmtId="0" fontId="5" fillId="0" borderId="31" xfId="6" applyFont="1" applyFill="1" applyBorder="1" applyAlignment="1">
      <alignment horizontal="center" vertical="center" wrapText="1"/>
    </xf>
    <xf numFmtId="0" fontId="16" fillId="0" borderId="13" xfId="3" applyFont="1" applyBorder="1" applyAlignment="1">
      <alignment horizontal="left" vertical="center" wrapText="1"/>
    </xf>
    <xf numFmtId="167" fontId="14" fillId="0" borderId="17" xfId="3" applyNumberFormat="1" applyFont="1" applyFill="1" applyBorder="1" applyAlignment="1">
      <alignment horizontal="center" vertical="center"/>
    </xf>
    <xf numFmtId="4" fontId="14" fillId="0" borderId="17" xfId="3" applyNumberFormat="1" applyFont="1" applyFill="1" applyBorder="1" applyAlignment="1">
      <alignment horizontal="center" vertical="center"/>
    </xf>
    <xf numFmtId="4" fontId="14" fillId="0" borderId="18" xfId="3" applyNumberFormat="1" applyFont="1" applyFill="1" applyBorder="1" applyAlignment="1">
      <alignment horizontal="center" vertical="center"/>
    </xf>
    <xf numFmtId="0" fontId="10" fillId="0" borderId="40" xfId="3" applyFont="1" applyFill="1" applyBorder="1" applyAlignment="1">
      <alignment horizontal="left" vertical="center" wrapText="1"/>
    </xf>
    <xf numFmtId="167" fontId="77" fillId="0" borderId="4" xfId="3" applyNumberFormat="1" applyFont="1" applyFill="1" applyBorder="1" applyAlignment="1">
      <alignment horizontal="center" vertical="center"/>
    </xf>
    <xf numFmtId="165" fontId="77" fillId="0" borderId="4" xfId="7" applyFont="1" applyFill="1" applyBorder="1" applyAlignment="1">
      <alignment horizontal="center" vertical="center"/>
    </xf>
    <xf numFmtId="0" fontId="77" fillId="0" borderId="4" xfId="3" applyFont="1" applyBorder="1"/>
    <xf numFmtId="0" fontId="108" fillId="0" borderId="4" xfId="3" applyFont="1" applyBorder="1"/>
    <xf numFmtId="0" fontId="77" fillId="0" borderId="41" xfId="3" applyFont="1" applyBorder="1"/>
    <xf numFmtId="0" fontId="1" fillId="0" borderId="19" xfId="3" applyFont="1" applyFill="1" applyBorder="1" applyAlignment="1">
      <alignment vertical="center"/>
    </xf>
    <xf numFmtId="0" fontId="77" fillId="0" borderId="1" xfId="3" applyFont="1" applyBorder="1"/>
    <xf numFmtId="0" fontId="77" fillId="0" borderId="35" xfId="3" applyFont="1" applyBorder="1"/>
    <xf numFmtId="0" fontId="20" fillId="7" borderId="23" xfId="3" applyFont="1" applyFill="1" applyBorder="1"/>
    <xf numFmtId="0" fontId="20" fillId="7" borderId="24" xfId="3" applyFont="1" applyFill="1" applyBorder="1"/>
    <xf numFmtId="0" fontId="20" fillId="7" borderId="38" xfId="3" applyFont="1" applyFill="1" applyBorder="1"/>
    <xf numFmtId="0" fontId="62" fillId="0" borderId="0" xfId="3" applyFont="1"/>
    <xf numFmtId="0" fontId="2" fillId="0" borderId="0" xfId="0" applyFont="1" applyFill="1"/>
    <xf numFmtId="0" fontId="3" fillId="0" borderId="0" xfId="6"/>
    <xf numFmtId="0" fontId="17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3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0" xfId="4" applyFont="1" applyAlignment="1">
      <alignment horizontal="right" vertical="center"/>
    </xf>
    <xf numFmtId="0" fontId="40" fillId="0" borderId="6" xfId="0" applyFont="1" applyFill="1" applyBorder="1" applyAlignment="1">
      <alignment horizontal="center" vertical="center" wrapText="1"/>
    </xf>
    <xf numFmtId="49" fontId="16" fillId="0" borderId="1" xfId="3" applyNumberFormat="1" applyFont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 wrapText="1"/>
    </xf>
    <xf numFmtId="0" fontId="10" fillId="0" borderId="0" xfId="3" applyFont="1" applyAlignment="1">
      <alignment horizontal="right"/>
    </xf>
    <xf numFmtId="0" fontId="7" fillId="0" borderId="0" xfId="0" applyFont="1" applyAlignment="1"/>
    <xf numFmtId="0" fontId="13" fillId="0" borderId="0" xfId="3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3" fillId="4" borderId="1" xfId="3" applyFont="1" applyFill="1" applyBorder="1" applyAlignment="1">
      <alignment horizontal="center" vertical="center"/>
    </xf>
    <xf numFmtId="0" fontId="14" fillId="4" borderId="1" xfId="3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49" fontId="13" fillId="0" borderId="1" xfId="3" applyNumberFormat="1" applyFont="1" applyBorder="1" applyAlignment="1">
      <alignment horizontal="center" vertical="center" wrapText="1"/>
    </xf>
    <xf numFmtId="0" fontId="10" fillId="0" borderId="0" xfId="3" applyFont="1" applyAlignment="1">
      <alignment horizontal="center"/>
    </xf>
    <xf numFmtId="0" fontId="7" fillId="0" borderId="0" xfId="0" applyFont="1" applyAlignment="1">
      <alignment horizontal="center"/>
    </xf>
    <xf numFmtId="0" fontId="4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1" fillId="2" borderId="1" xfId="0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22" fillId="0" borderId="0" xfId="0" applyFont="1" applyAlignment="1">
      <alignment horizontal="left" wrapText="1"/>
    </xf>
    <xf numFmtId="0" fontId="23" fillId="0" borderId="0" xfId="0" applyFont="1" applyAlignment="1"/>
    <xf numFmtId="0" fontId="22" fillId="0" borderId="0" xfId="0" applyFont="1" applyAlignment="1"/>
    <xf numFmtId="0" fontId="22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/>
    <xf numFmtId="0" fontId="13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vertical="center" wrapText="1"/>
    </xf>
    <xf numFmtId="0" fontId="28" fillId="4" borderId="0" xfId="0" applyFont="1" applyFill="1" applyAlignment="1"/>
    <xf numFmtId="0" fontId="29" fillId="4" borderId="0" xfId="0" applyFont="1" applyFill="1" applyAlignment="1"/>
    <xf numFmtId="0" fontId="57" fillId="0" borderId="7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57" fillId="0" borderId="6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0" fontId="33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30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166" fontId="10" fillId="3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56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left"/>
    </xf>
    <xf numFmtId="0" fontId="30" fillId="0" borderId="0" xfId="0" applyFont="1" applyAlignment="1">
      <alignment horizontal="center" wrapText="1"/>
    </xf>
    <xf numFmtId="0" fontId="57" fillId="0" borderId="5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17" fillId="0" borderId="1" xfId="3" applyNumberFormat="1" applyFont="1" applyFill="1" applyBorder="1" applyAlignment="1" applyProtection="1">
      <alignment horizontal="center" vertical="center"/>
      <protection hidden="1"/>
    </xf>
    <xf numFmtId="0" fontId="17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17" fillId="0" borderId="6" xfId="3" applyNumberFormat="1" applyFont="1" applyFill="1" applyBorder="1" applyAlignment="1" applyProtection="1">
      <alignment horizontal="center" vertical="center" wrapText="1"/>
      <protection hidden="1"/>
    </xf>
    <xf numFmtId="0" fontId="17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7" fillId="0" borderId="8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6" xfId="3" applyNumberFormat="1" applyFont="1" applyFill="1" applyBorder="1" applyAlignment="1" applyProtection="1">
      <alignment horizontal="center"/>
      <protection hidden="1"/>
    </xf>
    <xf numFmtId="170" fontId="5" fillId="0" borderId="7" xfId="3" applyNumberFormat="1" applyFont="1" applyFill="1" applyBorder="1" applyAlignment="1" applyProtection="1">
      <alignment horizontal="center"/>
      <protection hidden="1"/>
    </xf>
    <xf numFmtId="170" fontId="5" fillId="0" borderId="8" xfId="3" applyNumberFormat="1" applyFont="1" applyFill="1" applyBorder="1" applyAlignment="1" applyProtection="1">
      <alignment horizontal="center"/>
      <protection hidden="1"/>
    </xf>
    <xf numFmtId="0" fontId="17" fillId="0" borderId="6" xfId="3" applyNumberFormat="1" applyFont="1" applyFill="1" applyBorder="1" applyAlignment="1" applyProtection="1">
      <alignment horizontal="left" vertical="center" wrapText="1"/>
      <protection hidden="1"/>
    </xf>
    <xf numFmtId="0" fontId="17" fillId="0" borderId="7" xfId="3" applyNumberFormat="1" applyFont="1" applyFill="1" applyBorder="1" applyAlignment="1" applyProtection="1">
      <alignment horizontal="left" vertical="center" wrapText="1"/>
      <protection hidden="1"/>
    </xf>
    <xf numFmtId="0" fontId="17" fillId="0" borderId="8" xfId="3" applyNumberFormat="1" applyFont="1" applyFill="1" applyBorder="1" applyAlignment="1" applyProtection="1">
      <alignment horizontal="left" vertical="center" wrapText="1"/>
      <protection hidden="1"/>
    </xf>
    <xf numFmtId="174" fontId="17" fillId="0" borderId="1" xfId="3" applyNumberFormat="1" applyFont="1" applyFill="1" applyBorder="1" applyAlignment="1" applyProtection="1">
      <alignment horizontal="left"/>
      <protection hidden="1"/>
    </xf>
    <xf numFmtId="0" fontId="57" fillId="0" borderId="1" xfId="0" applyFont="1" applyBorder="1" applyAlignment="1">
      <alignment horizontal="left" wrapText="1"/>
    </xf>
    <xf numFmtId="174" fontId="5" fillId="0" borderId="6" xfId="3" applyNumberFormat="1" applyFont="1" applyFill="1" applyBorder="1" applyAlignment="1" applyProtection="1">
      <alignment horizontal="center"/>
      <protection hidden="1"/>
    </xf>
    <xf numFmtId="174" fontId="5" fillId="0" borderId="7" xfId="3" applyNumberFormat="1" applyFont="1" applyFill="1" applyBorder="1" applyAlignment="1" applyProtection="1">
      <alignment horizontal="center"/>
      <protection hidden="1"/>
    </xf>
    <xf numFmtId="174" fontId="5" fillId="0" borderId="8" xfId="3" applyNumberFormat="1" applyFont="1" applyFill="1" applyBorder="1" applyAlignment="1" applyProtection="1">
      <alignment horizontal="center"/>
      <protection hidden="1"/>
    </xf>
    <xf numFmtId="0" fontId="57" fillId="0" borderId="1" xfId="0" applyFont="1" applyBorder="1" applyAlignment="1">
      <alignment horizontal="center"/>
    </xf>
    <xf numFmtId="0" fontId="57" fillId="0" borderId="6" xfId="0" applyFont="1" applyBorder="1" applyAlignment="1">
      <alignment horizontal="left"/>
    </xf>
    <xf numFmtId="0" fontId="57" fillId="0" borderId="7" xfId="0" applyFont="1" applyBorder="1" applyAlignment="1">
      <alignment horizontal="left"/>
    </xf>
    <xf numFmtId="0" fontId="57" fillId="0" borderId="8" xfId="0" applyFont="1" applyBorder="1" applyAlignment="1">
      <alignment horizontal="left"/>
    </xf>
    <xf numFmtId="0" fontId="58" fillId="0" borderId="6" xfId="0" applyFont="1" applyBorder="1" applyAlignment="1">
      <alignment horizontal="left" wrapText="1"/>
    </xf>
    <xf numFmtId="0" fontId="58" fillId="0" borderId="7" xfId="0" applyFont="1" applyBorder="1" applyAlignment="1">
      <alignment horizontal="left" wrapText="1"/>
    </xf>
    <xf numFmtId="0" fontId="58" fillId="0" borderId="8" xfId="0" applyFont="1" applyBorder="1" applyAlignment="1">
      <alignment horizontal="left" wrapText="1"/>
    </xf>
    <xf numFmtId="175" fontId="17" fillId="0" borderId="6" xfId="3" applyNumberFormat="1" applyFont="1" applyFill="1" applyBorder="1" applyAlignment="1">
      <alignment horizontal="center"/>
    </xf>
    <xf numFmtId="175" fontId="17" fillId="0" borderId="8" xfId="3" applyNumberFormat="1" applyFont="1" applyFill="1" applyBorder="1" applyAlignment="1">
      <alignment horizontal="center"/>
    </xf>
    <xf numFmtId="0" fontId="17" fillId="0" borderId="6" xfId="3" applyFont="1" applyFill="1" applyBorder="1" applyAlignment="1">
      <alignment horizontal="center" vertical="center" wrapText="1"/>
    </xf>
    <xf numFmtId="0" fontId="17" fillId="0" borderId="7" xfId="3" applyFont="1" applyFill="1" applyBorder="1" applyAlignment="1">
      <alignment horizontal="center" vertical="center" wrapText="1"/>
    </xf>
    <xf numFmtId="0" fontId="17" fillId="0" borderId="8" xfId="3" applyFont="1" applyFill="1" applyBorder="1" applyAlignment="1">
      <alignment horizontal="center" vertical="center" wrapText="1"/>
    </xf>
    <xf numFmtId="175" fontId="5" fillId="0" borderId="6" xfId="3" applyNumberFormat="1" applyFont="1" applyFill="1" applyBorder="1" applyAlignment="1">
      <alignment horizontal="center"/>
    </xf>
    <xf numFmtId="175" fontId="5" fillId="0" borderId="8" xfId="3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center"/>
    </xf>
    <xf numFmtId="0" fontId="17" fillId="0" borderId="7" xfId="3" applyFont="1" applyFill="1" applyBorder="1" applyAlignment="1">
      <alignment horizontal="center"/>
    </xf>
    <xf numFmtId="0" fontId="17" fillId="0" borderId="8" xfId="3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5" borderId="0" xfId="3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5" fillId="0" borderId="2" xfId="0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horizontal="center" vertical="top" wrapText="1"/>
    </xf>
    <xf numFmtId="0" fontId="10" fillId="0" borderId="0" xfId="4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0" xfId="4" applyFont="1" applyAlignment="1">
      <alignment horizontal="right" vertical="center"/>
    </xf>
    <xf numFmtId="0" fontId="67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167" fontId="82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80" fillId="9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67" fontId="30" fillId="10" borderId="1" xfId="0" applyNumberFormat="1" applyFont="1" applyFill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98" fillId="0" borderId="26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0" fillId="0" borderId="0" xfId="0" applyFont="1" applyBorder="1" applyAlignment="1"/>
    <xf numFmtId="0" fontId="9" fillId="0" borderId="0" xfId="0" applyFont="1" applyAlignment="1"/>
    <xf numFmtId="0" fontId="22" fillId="0" borderId="6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98" fillId="0" borderId="25" xfId="0" applyFont="1" applyBorder="1" applyAlignment="1">
      <alignment horizontal="center" vertical="center" wrapText="1"/>
    </xf>
    <xf numFmtId="0" fontId="9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74" fillId="0" borderId="0" xfId="0" applyFont="1" applyAlignment="1">
      <alignment horizontal="left" vertical="top" wrapText="1"/>
    </xf>
    <xf numFmtId="0" fontId="74" fillId="0" borderId="0" xfId="0" applyFont="1" applyAlignment="1">
      <alignment horizontal="left"/>
    </xf>
    <xf numFmtId="0" fontId="80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left" vertical="top" wrapText="1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98" fillId="0" borderId="3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70" fillId="0" borderId="22" xfId="3" applyFont="1" applyFill="1" applyBorder="1" applyAlignment="1">
      <alignment horizontal="center" vertical="center" wrapText="1"/>
    </xf>
    <xf numFmtId="0" fontId="70" fillId="0" borderId="34" xfId="3" applyFont="1" applyFill="1" applyBorder="1" applyAlignment="1">
      <alignment horizontal="center" vertical="center" wrapText="1"/>
    </xf>
    <xf numFmtId="0" fontId="107" fillId="0" borderId="14" xfId="3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63" fillId="0" borderId="16" xfId="0" applyFont="1" applyBorder="1" applyAlignment="1">
      <alignment horizontal="left" vertical="center" wrapText="1"/>
    </xf>
    <xf numFmtId="0" fontId="106" fillId="0" borderId="6" xfId="3" applyFont="1" applyBorder="1" applyAlignment="1">
      <alignment horizontal="center" vertical="center" wrapText="1"/>
    </xf>
    <xf numFmtId="0" fontId="106" fillId="0" borderId="8" xfId="3" applyFont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 vertical="center" wrapText="1"/>
    </xf>
    <xf numFmtId="0" fontId="22" fillId="0" borderId="2" xfId="3" applyFont="1" applyFill="1" applyBorder="1" applyAlignment="1">
      <alignment horizontal="center" vertical="center" wrapText="1"/>
    </xf>
    <xf numFmtId="0" fontId="14" fillId="0" borderId="6" xfId="3" applyFont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106" fillId="0" borderId="20" xfId="3" applyFont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0" fontId="70" fillId="0" borderId="2" xfId="3" applyFont="1" applyFill="1" applyBorder="1" applyAlignment="1">
      <alignment horizontal="center" vertical="center" wrapText="1"/>
    </xf>
    <xf numFmtId="0" fontId="70" fillId="0" borderId="3" xfId="3" applyFont="1" applyFill="1" applyBorder="1" applyAlignment="1">
      <alignment horizontal="center" vertical="center" wrapText="1"/>
    </xf>
    <xf numFmtId="0" fontId="22" fillId="0" borderId="3" xfId="3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85" fillId="0" borderId="0" xfId="3" applyFont="1" applyFill="1" applyAlignment="1">
      <alignment horizontal="center" vertical="center" wrapText="1"/>
    </xf>
    <xf numFmtId="0" fontId="104" fillId="0" borderId="13" xfId="3" applyFont="1" applyBorder="1" applyAlignment="1">
      <alignment horizontal="center" vertical="center" wrapText="1"/>
    </xf>
    <xf numFmtId="0" fontId="104" fillId="0" borderId="19" xfId="3" applyFont="1" applyBorder="1" applyAlignment="1">
      <alignment horizontal="center" vertical="center" wrapText="1"/>
    </xf>
    <xf numFmtId="0" fontId="104" fillId="0" borderId="21" xfId="3" applyFont="1" applyBorder="1" applyAlignment="1">
      <alignment horizontal="center" vertical="center" wrapText="1"/>
    </xf>
    <xf numFmtId="0" fontId="14" fillId="0" borderId="14" xfId="3" applyFont="1" applyFill="1" applyBorder="1" applyAlignment="1">
      <alignment horizontal="center" vertical="center" wrapText="1"/>
    </xf>
    <xf numFmtId="0" fontId="14" fillId="0" borderId="15" xfId="3" applyFont="1" applyFill="1" applyBorder="1" applyAlignment="1">
      <alignment horizontal="center" vertical="center" wrapText="1"/>
    </xf>
    <xf numFmtId="0" fontId="14" fillId="0" borderId="16" xfId="3" applyFont="1" applyFill="1" applyBorder="1" applyAlignment="1">
      <alignment horizontal="center" vertical="center" wrapText="1"/>
    </xf>
    <xf numFmtId="0" fontId="70" fillId="0" borderId="14" xfId="3" applyFont="1" applyFill="1" applyBorder="1" applyAlignment="1">
      <alignment horizontal="center" vertical="center" wrapText="1"/>
    </xf>
    <xf numFmtId="0" fontId="70" fillId="0" borderId="15" xfId="3" applyFont="1" applyFill="1" applyBorder="1" applyAlignment="1">
      <alignment horizontal="center" vertical="center" wrapText="1"/>
    </xf>
    <xf numFmtId="0" fontId="70" fillId="0" borderId="16" xfId="3" applyFont="1" applyFill="1" applyBorder="1" applyAlignment="1">
      <alignment horizontal="center" vertical="center" wrapText="1"/>
    </xf>
    <xf numFmtId="0" fontId="70" fillId="0" borderId="39" xfId="3" applyFont="1" applyFill="1" applyBorder="1" applyAlignment="1">
      <alignment horizontal="center" vertical="center" wrapText="1"/>
    </xf>
    <xf numFmtId="0" fontId="26" fillId="0" borderId="1" xfId="3" applyFont="1" applyFill="1" applyBorder="1" applyAlignment="1">
      <alignment horizontal="center" vertical="center" wrapText="1"/>
    </xf>
    <xf numFmtId="0" fontId="26" fillId="0" borderId="2" xfId="3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left" vertical="center" wrapText="1" shrinkToFit="1"/>
    </xf>
    <xf numFmtId="0" fontId="0" fillId="0" borderId="8" xfId="0" applyBorder="1" applyAlignment="1">
      <alignment horizontal="left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62" fillId="0" borderId="6" xfId="0" applyFont="1" applyBorder="1" applyAlignment="1">
      <alignment horizontal="center" vertical="center" wrapText="1" shrinkToFit="1"/>
    </xf>
    <xf numFmtId="0" fontId="62" fillId="0" borderId="7" xfId="0" applyFont="1" applyBorder="1" applyAlignment="1">
      <alignment horizontal="center" vertical="center" wrapText="1" shrinkToFit="1"/>
    </xf>
    <xf numFmtId="0" fontId="62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62" fillId="0" borderId="2" xfId="0" applyFont="1" applyBorder="1" applyAlignment="1">
      <alignment horizontal="center" vertical="center" wrapText="1" shrinkToFit="1"/>
    </xf>
    <xf numFmtId="0" fontId="62" fillId="0" borderId="3" xfId="0" applyFont="1" applyBorder="1" applyAlignment="1">
      <alignment horizontal="center" vertical="center" wrapText="1" shrinkToFit="1"/>
    </xf>
    <xf numFmtId="0" fontId="62" fillId="0" borderId="6" xfId="0" applyFont="1" applyBorder="1" applyAlignment="1">
      <alignment horizontal="left" wrapText="1" shrinkToFit="1"/>
    </xf>
    <xf numFmtId="0" fontId="0" fillId="0" borderId="8" xfId="0" applyBorder="1" applyAlignment="1">
      <alignment horizontal="left" wrapText="1" shrinkToFit="1"/>
    </xf>
    <xf numFmtId="0" fontId="45" fillId="0" borderId="0" xfId="0" applyFont="1" applyAlignment="1">
      <alignment horizontal="center" vertical="center" wrapText="1" shrinkToFit="1"/>
    </xf>
    <xf numFmtId="0" fontId="62" fillId="0" borderId="4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57" fillId="0" borderId="6" xfId="0" applyFont="1" applyBorder="1" applyAlignment="1">
      <alignment horizontal="left" wrapText="1"/>
    </xf>
    <xf numFmtId="0" fontId="57" fillId="0" borderId="7" xfId="0" applyFont="1" applyBorder="1" applyAlignment="1">
      <alignment horizontal="left" wrapText="1"/>
    </xf>
    <xf numFmtId="0" fontId="57" fillId="0" borderId="8" xfId="0" applyFont="1" applyBorder="1" applyAlignment="1">
      <alignment horizontal="left" wrapText="1"/>
    </xf>
    <xf numFmtId="0" fontId="57" fillId="0" borderId="1" xfId="0" applyFont="1" applyFill="1" applyBorder="1" applyAlignment="1">
      <alignment horizontal="center"/>
    </xf>
    <xf numFmtId="0" fontId="110" fillId="0" borderId="0" xfId="0" applyFont="1"/>
    <xf numFmtId="0" fontId="111" fillId="0" borderId="0" xfId="0" applyFont="1"/>
    <xf numFmtId="0" fontId="113" fillId="7" borderId="6" xfId="3" applyFont="1" applyFill="1" applyBorder="1" applyAlignment="1">
      <alignment horizontal="center" vertical="center" wrapText="1"/>
    </xf>
    <xf numFmtId="0" fontId="114" fillId="7" borderId="7" xfId="0" applyFont="1" applyFill="1" applyBorder="1" applyAlignment="1">
      <alignment horizontal="center" vertical="center" wrapText="1"/>
    </xf>
    <xf numFmtId="0" fontId="114" fillId="7" borderId="8" xfId="0" applyFont="1" applyFill="1" applyBorder="1" applyAlignment="1">
      <alignment horizontal="center" vertical="center" wrapText="1"/>
    </xf>
    <xf numFmtId="0" fontId="110" fillId="5" borderId="1" xfId="3" applyFont="1" applyFill="1" applyBorder="1" applyAlignment="1">
      <alignment horizontal="center" vertical="center" wrapText="1"/>
    </xf>
    <xf numFmtId="0" fontId="109" fillId="0" borderId="0" xfId="0" applyFont="1"/>
    <xf numFmtId="0" fontId="110" fillId="0" borderId="1" xfId="0" applyFont="1" applyFill="1" applyBorder="1" applyAlignment="1">
      <alignment horizontal="center" vertical="center" wrapText="1"/>
    </xf>
    <xf numFmtId="0" fontId="110" fillId="0" borderId="1" xfId="0" applyFont="1" applyFill="1" applyBorder="1" applyAlignment="1">
      <alignment horizontal="center" vertical="top" wrapText="1"/>
    </xf>
    <xf numFmtId="0" fontId="117" fillId="0" borderId="1" xfId="0" applyFont="1" applyFill="1" applyBorder="1" applyAlignment="1">
      <alignment horizontal="center" vertical="top" wrapText="1"/>
    </xf>
    <xf numFmtId="0" fontId="110" fillId="0" borderId="0" xfId="0" applyFont="1" applyFill="1"/>
    <xf numFmtId="0" fontId="110" fillId="4" borderId="0" xfId="0" applyFont="1" applyFill="1"/>
    <xf numFmtId="0" fontId="118" fillId="0" borderId="1" xfId="0" applyFont="1" applyFill="1" applyBorder="1" applyAlignment="1">
      <alignment horizontal="center" vertical="top" wrapText="1"/>
    </xf>
    <xf numFmtId="0" fontId="118" fillId="6" borderId="1" xfId="0" applyFont="1" applyFill="1" applyBorder="1" applyAlignment="1">
      <alignment horizontal="center" vertical="top" wrapText="1"/>
    </xf>
    <xf numFmtId="0" fontId="110" fillId="5" borderId="0" xfId="0" applyFont="1" applyFill="1"/>
    <xf numFmtId="0" fontId="110" fillId="0" borderId="0" xfId="0" applyFont="1" applyFill="1" applyAlignment="1"/>
  </cellXfs>
  <cellStyles count="8">
    <cellStyle name="Обычный" xfId="0" builtinId="0"/>
    <cellStyle name="Обычный 2" xfId="3"/>
    <cellStyle name="Обычный 2 2" xfId="5"/>
    <cellStyle name="Обычный 2 4" xfId="6"/>
    <cellStyle name="Обычный 4" xfId="4"/>
    <cellStyle name="Обычный_приложения по НСОТ (изменены в соотв с федер)" xfId="2"/>
    <cellStyle name="Финансовый" xfId="1" builtinId="3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1"/>
  <sheetViews>
    <sheetView workbookViewId="0">
      <selection activeCell="G16" sqref="G16"/>
    </sheetView>
  </sheetViews>
  <sheetFormatPr defaultRowHeight="12.75"/>
  <cols>
    <col min="1" max="1" width="28.7109375" style="4" customWidth="1"/>
    <col min="2" max="2" width="6.140625" style="4" customWidth="1"/>
    <col min="3" max="3" width="7.42578125" style="4" customWidth="1"/>
    <col min="4" max="4" width="6.28515625" style="4" customWidth="1"/>
    <col min="5" max="5" width="7.140625" style="4" customWidth="1"/>
    <col min="6" max="6" width="14.7109375" style="4" customWidth="1"/>
    <col min="7" max="8" width="14.85546875" style="4" customWidth="1"/>
    <col min="9" max="9" width="15.42578125" style="4" customWidth="1"/>
    <col min="10" max="10" width="14.28515625" style="4" customWidth="1"/>
    <col min="11" max="11" width="15.7109375" style="4" customWidth="1"/>
    <col min="12" max="12" width="32.28515625" style="4" customWidth="1"/>
    <col min="13" max="13" width="7.28515625" style="4" customWidth="1"/>
    <col min="14" max="14" width="6.5703125" style="4" customWidth="1"/>
    <col min="15" max="16" width="6.85546875" style="4" customWidth="1"/>
    <col min="17" max="254" width="9.140625" style="4"/>
    <col min="255" max="255" width="30.42578125" style="4" customWidth="1"/>
    <col min="256" max="256" width="6.140625" style="4" customWidth="1"/>
    <col min="257" max="257" width="7.42578125" style="4" customWidth="1"/>
    <col min="258" max="258" width="6.28515625" style="4" customWidth="1"/>
    <col min="259" max="259" width="7.140625" style="4" customWidth="1"/>
    <col min="260" max="260" width="6.5703125" style="4" customWidth="1"/>
    <col min="261" max="261" width="14.7109375" style="4" customWidth="1"/>
    <col min="262" max="262" width="13.7109375" style="4" customWidth="1"/>
    <col min="263" max="263" width="14.85546875" style="4" customWidth="1"/>
    <col min="264" max="264" width="15.42578125" style="4" customWidth="1"/>
    <col min="265" max="265" width="14.28515625" style="4" customWidth="1"/>
    <col min="266" max="266" width="14.42578125" style="4" customWidth="1"/>
    <col min="267" max="267" width="32.28515625" style="4" customWidth="1"/>
    <col min="268" max="268" width="7.28515625" style="4" customWidth="1"/>
    <col min="269" max="269" width="6.5703125" style="4" customWidth="1"/>
    <col min="270" max="271" width="6.85546875" style="4" customWidth="1"/>
    <col min="272" max="272" width="7" style="4" customWidth="1"/>
    <col min="273" max="510" width="9.140625" style="4"/>
    <col min="511" max="511" width="30.42578125" style="4" customWidth="1"/>
    <col min="512" max="512" width="6.140625" style="4" customWidth="1"/>
    <col min="513" max="513" width="7.42578125" style="4" customWidth="1"/>
    <col min="514" max="514" width="6.28515625" style="4" customWidth="1"/>
    <col min="515" max="515" width="7.140625" style="4" customWidth="1"/>
    <col min="516" max="516" width="6.5703125" style="4" customWidth="1"/>
    <col min="517" max="517" width="14.7109375" style="4" customWidth="1"/>
    <col min="518" max="518" width="13.7109375" style="4" customWidth="1"/>
    <col min="519" max="519" width="14.85546875" style="4" customWidth="1"/>
    <col min="520" max="520" width="15.42578125" style="4" customWidth="1"/>
    <col min="521" max="521" width="14.28515625" style="4" customWidth="1"/>
    <col min="522" max="522" width="14.42578125" style="4" customWidth="1"/>
    <col min="523" max="523" width="32.28515625" style="4" customWidth="1"/>
    <col min="524" max="524" width="7.28515625" style="4" customWidth="1"/>
    <col min="525" max="525" width="6.5703125" style="4" customWidth="1"/>
    <col min="526" max="527" width="6.85546875" style="4" customWidth="1"/>
    <col min="528" max="528" width="7" style="4" customWidth="1"/>
    <col min="529" max="766" width="9.140625" style="4"/>
    <col min="767" max="767" width="30.42578125" style="4" customWidth="1"/>
    <col min="768" max="768" width="6.140625" style="4" customWidth="1"/>
    <col min="769" max="769" width="7.42578125" style="4" customWidth="1"/>
    <col min="770" max="770" width="6.28515625" style="4" customWidth="1"/>
    <col min="771" max="771" width="7.140625" style="4" customWidth="1"/>
    <col min="772" max="772" width="6.5703125" style="4" customWidth="1"/>
    <col min="773" max="773" width="14.7109375" style="4" customWidth="1"/>
    <col min="774" max="774" width="13.7109375" style="4" customWidth="1"/>
    <col min="775" max="775" width="14.85546875" style="4" customWidth="1"/>
    <col min="776" max="776" width="15.42578125" style="4" customWidth="1"/>
    <col min="777" max="777" width="14.28515625" style="4" customWidth="1"/>
    <col min="778" max="778" width="14.42578125" style="4" customWidth="1"/>
    <col min="779" max="779" width="32.28515625" style="4" customWidth="1"/>
    <col min="780" max="780" width="7.28515625" style="4" customWidth="1"/>
    <col min="781" max="781" width="6.5703125" style="4" customWidth="1"/>
    <col min="782" max="783" width="6.85546875" style="4" customWidth="1"/>
    <col min="784" max="784" width="7" style="4" customWidth="1"/>
    <col min="785" max="1022" width="9.140625" style="4"/>
    <col min="1023" max="1023" width="30.42578125" style="4" customWidth="1"/>
    <col min="1024" max="1024" width="6.140625" style="4" customWidth="1"/>
    <col min="1025" max="1025" width="7.42578125" style="4" customWidth="1"/>
    <col min="1026" max="1026" width="6.28515625" style="4" customWidth="1"/>
    <col min="1027" max="1027" width="7.140625" style="4" customWidth="1"/>
    <col min="1028" max="1028" width="6.5703125" style="4" customWidth="1"/>
    <col min="1029" max="1029" width="14.7109375" style="4" customWidth="1"/>
    <col min="1030" max="1030" width="13.7109375" style="4" customWidth="1"/>
    <col min="1031" max="1031" width="14.85546875" style="4" customWidth="1"/>
    <col min="1032" max="1032" width="15.42578125" style="4" customWidth="1"/>
    <col min="1033" max="1033" width="14.28515625" style="4" customWidth="1"/>
    <col min="1034" max="1034" width="14.42578125" style="4" customWidth="1"/>
    <col min="1035" max="1035" width="32.28515625" style="4" customWidth="1"/>
    <col min="1036" max="1036" width="7.28515625" style="4" customWidth="1"/>
    <col min="1037" max="1037" width="6.5703125" style="4" customWidth="1"/>
    <col min="1038" max="1039" width="6.85546875" style="4" customWidth="1"/>
    <col min="1040" max="1040" width="7" style="4" customWidth="1"/>
    <col min="1041" max="1278" width="9.140625" style="4"/>
    <col min="1279" max="1279" width="30.42578125" style="4" customWidth="1"/>
    <col min="1280" max="1280" width="6.140625" style="4" customWidth="1"/>
    <col min="1281" max="1281" width="7.42578125" style="4" customWidth="1"/>
    <col min="1282" max="1282" width="6.28515625" style="4" customWidth="1"/>
    <col min="1283" max="1283" width="7.140625" style="4" customWidth="1"/>
    <col min="1284" max="1284" width="6.5703125" style="4" customWidth="1"/>
    <col min="1285" max="1285" width="14.7109375" style="4" customWidth="1"/>
    <col min="1286" max="1286" width="13.7109375" style="4" customWidth="1"/>
    <col min="1287" max="1287" width="14.85546875" style="4" customWidth="1"/>
    <col min="1288" max="1288" width="15.42578125" style="4" customWidth="1"/>
    <col min="1289" max="1289" width="14.28515625" style="4" customWidth="1"/>
    <col min="1290" max="1290" width="14.42578125" style="4" customWidth="1"/>
    <col min="1291" max="1291" width="32.28515625" style="4" customWidth="1"/>
    <col min="1292" max="1292" width="7.28515625" style="4" customWidth="1"/>
    <col min="1293" max="1293" width="6.5703125" style="4" customWidth="1"/>
    <col min="1294" max="1295" width="6.85546875" style="4" customWidth="1"/>
    <col min="1296" max="1296" width="7" style="4" customWidth="1"/>
    <col min="1297" max="1534" width="9.140625" style="4"/>
    <col min="1535" max="1535" width="30.42578125" style="4" customWidth="1"/>
    <col min="1536" max="1536" width="6.140625" style="4" customWidth="1"/>
    <col min="1537" max="1537" width="7.42578125" style="4" customWidth="1"/>
    <col min="1538" max="1538" width="6.28515625" style="4" customWidth="1"/>
    <col min="1539" max="1539" width="7.140625" style="4" customWidth="1"/>
    <col min="1540" max="1540" width="6.5703125" style="4" customWidth="1"/>
    <col min="1541" max="1541" width="14.7109375" style="4" customWidth="1"/>
    <col min="1542" max="1542" width="13.7109375" style="4" customWidth="1"/>
    <col min="1543" max="1543" width="14.85546875" style="4" customWidth="1"/>
    <col min="1544" max="1544" width="15.42578125" style="4" customWidth="1"/>
    <col min="1545" max="1545" width="14.28515625" style="4" customWidth="1"/>
    <col min="1546" max="1546" width="14.42578125" style="4" customWidth="1"/>
    <col min="1547" max="1547" width="32.28515625" style="4" customWidth="1"/>
    <col min="1548" max="1548" width="7.28515625" style="4" customWidth="1"/>
    <col min="1549" max="1549" width="6.5703125" style="4" customWidth="1"/>
    <col min="1550" max="1551" width="6.85546875" style="4" customWidth="1"/>
    <col min="1552" max="1552" width="7" style="4" customWidth="1"/>
    <col min="1553" max="1790" width="9.140625" style="4"/>
    <col min="1791" max="1791" width="30.42578125" style="4" customWidth="1"/>
    <col min="1792" max="1792" width="6.140625" style="4" customWidth="1"/>
    <col min="1793" max="1793" width="7.42578125" style="4" customWidth="1"/>
    <col min="1794" max="1794" width="6.28515625" style="4" customWidth="1"/>
    <col min="1795" max="1795" width="7.140625" style="4" customWidth="1"/>
    <col min="1796" max="1796" width="6.5703125" style="4" customWidth="1"/>
    <col min="1797" max="1797" width="14.7109375" style="4" customWidth="1"/>
    <col min="1798" max="1798" width="13.7109375" style="4" customWidth="1"/>
    <col min="1799" max="1799" width="14.85546875" style="4" customWidth="1"/>
    <col min="1800" max="1800" width="15.42578125" style="4" customWidth="1"/>
    <col min="1801" max="1801" width="14.28515625" style="4" customWidth="1"/>
    <col min="1802" max="1802" width="14.42578125" style="4" customWidth="1"/>
    <col min="1803" max="1803" width="32.28515625" style="4" customWidth="1"/>
    <col min="1804" max="1804" width="7.28515625" style="4" customWidth="1"/>
    <col min="1805" max="1805" width="6.5703125" style="4" customWidth="1"/>
    <col min="1806" max="1807" width="6.85546875" style="4" customWidth="1"/>
    <col min="1808" max="1808" width="7" style="4" customWidth="1"/>
    <col min="1809" max="2046" width="9.140625" style="4"/>
    <col min="2047" max="2047" width="30.42578125" style="4" customWidth="1"/>
    <col min="2048" max="2048" width="6.140625" style="4" customWidth="1"/>
    <col min="2049" max="2049" width="7.42578125" style="4" customWidth="1"/>
    <col min="2050" max="2050" width="6.28515625" style="4" customWidth="1"/>
    <col min="2051" max="2051" width="7.140625" style="4" customWidth="1"/>
    <col min="2052" max="2052" width="6.5703125" style="4" customWidth="1"/>
    <col min="2053" max="2053" width="14.7109375" style="4" customWidth="1"/>
    <col min="2054" max="2054" width="13.7109375" style="4" customWidth="1"/>
    <col min="2055" max="2055" width="14.85546875" style="4" customWidth="1"/>
    <col min="2056" max="2056" width="15.42578125" style="4" customWidth="1"/>
    <col min="2057" max="2057" width="14.28515625" style="4" customWidth="1"/>
    <col min="2058" max="2058" width="14.42578125" style="4" customWidth="1"/>
    <col min="2059" max="2059" width="32.28515625" style="4" customWidth="1"/>
    <col min="2060" max="2060" width="7.28515625" style="4" customWidth="1"/>
    <col min="2061" max="2061" width="6.5703125" style="4" customWidth="1"/>
    <col min="2062" max="2063" width="6.85546875" style="4" customWidth="1"/>
    <col min="2064" max="2064" width="7" style="4" customWidth="1"/>
    <col min="2065" max="2302" width="9.140625" style="4"/>
    <col min="2303" max="2303" width="30.42578125" style="4" customWidth="1"/>
    <col min="2304" max="2304" width="6.140625" style="4" customWidth="1"/>
    <col min="2305" max="2305" width="7.42578125" style="4" customWidth="1"/>
    <col min="2306" max="2306" width="6.28515625" style="4" customWidth="1"/>
    <col min="2307" max="2307" width="7.140625" style="4" customWidth="1"/>
    <col min="2308" max="2308" width="6.5703125" style="4" customWidth="1"/>
    <col min="2309" max="2309" width="14.7109375" style="4" customWidth="1"/>
    <col min="2310" max="2310" width="13.7109375" style="4" customWidth="1"/>
    <col min="2311" max="2311" width="14.85546875" style="4" customWidth="1"/>
    <col min="2312" max="2312" width="15.42578125" style="4" customWidth="1"/>
    <col min="2313" max="2313" width="14.28515625" style="4" customWidth="1"/>
    <col min="2314" max="2314" width="14.42578125" style="4" customWidth="1"/>
    <col min="2315" max="2315" width="32.28515625" style="4" customWidth="1"/>
    <col min="2316" max="2316" width="7.28515625" style="4" customWidth="1"/>
    <col min="2317" max="2317" width="6.5703125" style="4" customWidth="1"/>
    <col min="2318" max="2319" width="6.85546875" style="4" customWidth="1"/>
    <col min="2320" max="2320" width="7" style="4" customWidth="1"/>
    <col min="2321" max="2558" width="9.140625" style="4"/>
    <col min="2559" max="2559" width="30.42578125" style="4" customWidth="1"/>
    <col min="2560" max="2560" width="6.140625" style="4" customWidth="1"/>
    <col min="2561" max="2561" width="7.42578125" style="4" customWidth="1"/>
    <col min="2562" max="2562" width="6.28515625" style="4" customWidth="1"/>
    <col min="2563" max="2563" width="7.140625" style="4" customWidth="1"/>
    <col min="2564" max="2564" width="6.5703125" style="4" customWidth="1"/>
    <col min="2565" max="2565" width="14.7109375" style="4" customWidth="1"/>
    <col min="2566" max="2566" width="13.7109375" style="4" customWidth="1"/>
    <col min="2567" max="2567" width="14.85546875" style="4" customWidth="1"/>
    <col min="2568" max="2568" width="15.42578125" style="4" customWidth="1"/>
    <col min="2569" max="2569" width="14.28515625" style="4" customWidth="1"/>
    <col min="2570" max="2570" width="14.42578125" style="4" customWidth="1"/>
    <col min="2571" max="2571" width="32.28515625" style="4" customWidth="1"/>
    <col min="2572" max="2572" width="7.28515625" style="4" customWidth="1"/>
    <col min="2573" max="2573" width="6.5703125" style="4" customWidth="1"/>
    <col min="2574" max="2575" width="6.85546875" style="4" customWidth="1"/>
    <col min="2576" max="2576" width="7" style="4" customWidth="1"/>
    <col min="2577" max="2814" width="9.140625" style="4"/>
    <col min="2815" max="2815" width="30.42578125" style="4" customWidth="1"/>
    <col min="2816" max="2816" width="6.140625" style="4" customWidth="1"/>
    <col min="2817" max="2817" width="7.42578125" style="4" customWidth="1"/>
    <col min="2818" max="2818" width="6.28515625" style="4" customWidth="1"/>
    <col min="2819" max="2819" width="7.140625" style="4" customWidth="1"/>
    <col min="2820" max="2820" width="6.5703125" style="4" customWidth="1"/>
    <col min="2821" max="2821" width="14.7109375" style="4" customWidth="1"/>
    <col min="2822" max="2822" width="13.7109375" style="4" customWidth="1"/>
    <col min="2823" max="2823" width="14.85546875" style="4" customWidth="1"/>
    <col min="2824" max="2824" width="15.42578125" style="4" customWidth="1"/>
    <col min="2825" max="2825" width="14.28515625" style="4" customWidth="1"/>
    <col min="2826" max="2826" width="14.42578125" style="4" customWidth="1"/>
    <col min="2827" max="2827" width="32.28515625" style="4" customWidth="1"/>
    <col min="2828" max="2828" width="7.28515625" style="4" customWidth="1"/>
    <col min="2829" max="2829" width="6.5703125" style="4" customWidth="1"/>
    <col min="2830" max="2831" width="6.85546875" style="4" customWidth="1"/>
    <col min="2832" max="2832" width="7" style="4" customWidth="1"/>
    <col min="2833" max="3070" width="9.140625" style="4"/>
    <col min="3071" max="3071" width="30.42578125" style="4" customWidth="1"/>
    <col min="3072" max="3072" width="6.140625" style="4" customWidth="1"/>
    <col min="3073" max="3073" width="7.42578125" style="4" customWidth="1"/>
    <col min="3074" max="3074" width="6.28515625" style="4" customWidth="1"/>
    <col min="3075" max="3075" width="7.140625" style="4" customWidth="1"/>
    <col min="3076" max="3076" width="6.5703125" style="4" customWidth="1"/>
    <col min="3077" max="3077" width="14.7109375" style="4" customWidth="1"/>
    <col min="3078" max="3078" width="13.7109375" style="4" customWidth="1"/>
    <col min="3079" max="3079" width="14.85546875" style="4" customWidth="1"/>
    <col min="3080" max="3080" width="15.42578125" style="4" customWidth="1"/>
    <col min="3081" max="3081" width="14.28515625" style="4" customWidth="1"/>
    <col min="3082" max="3082" width="14.42578125" style="4" customWidth="1"/>
    <col min="3083" max="3083" width="32.28515625" style="4" customWidth="1"/>
    <col min="3084" max="3084" width="7.28515625" style="4" customWidth="1"/>
    <col min="3085" max="3085" width="6.5703125" style="4" customWidth="1"/>
    <col min="3086" max="3087" width="6.85546875" style="4" customWidth="1"/>
    <col min="3088" max="3088" width="7" style="4" customWidth="1"/>
    <col min="3089" max="3326" width="9.140625" style="4"/>
    <col min="3327" max="3327" width="30.42578125" style="4" customWidth="1"/>
    <col min="3328" max="3328" width="6.140625" style="4" customWidth="1"/>
    <col min="3329" max="3329" width="7.42578125" style="4" customWidth="1"/>
    <col min="3330" max="3330" width="6.28515625" style="4" customWidth="1"/>
    <col min="3331" max="3331" width="7.140625" style="4" customWidth="1"/>
    <col min="3332" max="3332" width="6.5703125" style="4" customWidth="1"/>
    <col min="3333" max="3333" width="14.7109375" style="4" customWidth="1"/>
    <col min="3334" max="3334" width="13.7109375" style="4" customWidth="1"/>
    <col min="3335" max="3335" width="14.85546875" style="4" customWidth="1"/>
    <col min="3336" max="3336" width="15.42578125" style="4" customWidth="1"/>
    <col min="3337" max="3337" width="14.28515625" style="4" customWidth="1"/>
    <col min="3338" max="3338" width="14.42578125" style="4" customWidth="1"/>
    <col min="3339" max="3339" width="32.28515625" style="4" customWidth="1"/>
    <col min="3340" max="3340" width="7.28515625" style="4" customWidth="1"/>
    <col min="3341" max="3341" width="6.5703125" style="4" customWidth="1"/>
    <col min="3342" max="3343" width="6.85546875" style="4" customWidth="1"/>
    <col min="3344" max="3344" width="7" style="4" customWidth="1"/>
    <col min="3345" max="3582" width="9.140625" style="4"/>
    <col min="3583" max="3583" width="30.42578125" style="4" customWidth="1"/>
    <col min="3584" max="3584" width="6.140625" style="4" customWidth="1"/>
    <col min="3585" max="3585" width="7.42578125" style="4" customWidth="1"/>
    <col min="3586" max="3586" width="6.28515625" style="4" customWidth="1"/>
    <col min="3587" max="3587" width="7.140625" style="4" customWidth="1"/>
    <col min="3588" max="3588" width="6.5703125" style="4" customWidth="1"/>
    <col min="3589" max="3589" width="14.7109375" style="4" customWidth="1"/>
    <col min="3590" max="3590" width="13.7109375" style="4" customWidth="1"/>
    <col min="3591" max="3591" width="14.85546875" style="4" customWidth="1"/>
    <col min="3592" max="3592" width="15.42578125" style="4" customWidth="1"/>
    <col min="3593" max="3593" width="14.28515625" style="4" customWidth="1"/>
    <col min="3594" max="3594" width="14.42578125" style="4" customWidth="1"/>
    <col min="3595" max="3595" width="32.28515625" style="4" customWidth="1"/>
    <col min="3596" max="3596" width="7.28515625" style="4" customWidth="1"/>
    <col min="3597" max="3597" width="6.5703125" style="4" customWidth="1"/>
    <col min="3598" max="3599" width="6.85546875" style="4" customWidth="1"/>
    <col min="3600" max="3600" width="7" style="4" customWidth="1"/>
    <col min="3601" max="3838" width="9.140625" style="4"/>
    <col min="3839" max="3839" width="30.42578125" style="4" customWidth="1"/>
    <col min="3840" max="3840" width="6.140625" style="4" customWidth="1"/>
    <col min="3841" max="3841" width="7.42578125" style="4" customWidth="1"/>
    <col min="3842" max="3842" width="6.28515625" style="4" customWidth="1"/>
    <col min="3843" max="3843" width="7.140625" style="4" customWidth="1"/>
    <col min="3844" max="3844" width="6.5703125" style="4" customWidth="1"/>
    <col min="3845" max="3845" width="14.7109375" style="4" customWidth="1"/>
    <col min="3846" max="3846" width="13.7109375" style="4" customWidth="1"/>
    <col min="3847" max="3847" width="14.85546875" style="4" customWidth="1"/>
    <col min="3848" max="3848" width="15.42578125" style="4" customWidth="1"/>
    <col min="3849" max="3849" width="14.28515625" style="4" customWidth="1"/>
    <col min="3850" max="3850" width="14.42578125" style="4" customWidth="1"/>
    <col min="3851" max="3851" width="32.28515625" style="4" customWidth="1"/>
    <col min="3852" max="3852" width="7.28515625" style="4" customWidth="1"/>
    <col min="3853" max="3853" width="6.5703125" style="4" customWidth="1"/>
    <col min="3854" max="3855" width="6.85546875" style="4" customWidth="1"/>
    <col min="3856" max="3856" width="7" style="4" customWidth="1"/>
    <col min="3857" max="4094" width="9.140625" style="4"/>
    <col min="4095" max="4095" width="30.42578125" style="4" customWidth="1"/>
    <col min="4096" max="4096" width="6.140625" style="4" customWidth="1"/>
    <col min="4097" max="4097" width="7.42578125" style="4" customWidth="1"/>
    <col min="4098" max="4098" width="6.28515625" style="4" customWidth="1"/>
    <col min="4099" max="4099" width="7.140625" style="4" customWidth="1"/>
    <col min="4100" max="4100" width="6.5703125" style="4" customWidth="1"/>
    <col min="4101" max="4101" width="14.7109375" style="4" customWidth="1"/>
    <col min="4102" max="4102" width="13.7109375" style="4" customWidth="1"/>
    <col min="4103" max="4103" width="14.85546875" style="4" customWidth="1"/>
    <col min="4104" max="4104" width="15.42578125" style="4" customWidth="1"/>
    <col min="4105" max="4105" width="14.28515625" style="4" customWidth="1"/>
    <col min="4106" max="4106" width="14.42578125" style="4" customWidth="1"/>
    <col min="4107" max="4107" width="32.28515625" style="4" customWidth="1"/>
    <col min="4108" max="4108" width="7.28515625" style="4" customWidth="1"/>
    <col min="4109" max="4109" width="6.5703125" style="4" customWidth="1"/>
    <col min="4110" max="4111" width="6.85546875" style="4" customWidth="1"/>
    <col min="4112" max="4112" width="7" style="4" customWidth="1"/>
    <col min="4113" max="4350" width="9.140625" style="4"/>
    <col min="4351" max="4351" width="30.42578125" style="4" customWidth="1"/>
    <col min="4352" max="4352" width="6.140625" style="4" customWidth="1"/>
    <col min="4353" max="4353" width="7.42578125" style="4" customWidth="1"/>
    <col min="4354" max="4354" width="6.28515625" style="4" customWidth="1"/>
    <col min="4355" max="4355" width="7.140625" style="4" customWidth="1"/>
    <col min="4356" max="4356" width="6.5703125" style="4" customWidth="1"/>
    <col min="4357" max="4357" width="14.7109375" style="4" customWidth="1"/>
    <col min="4358" max="4358" width="13.7109375" style="4" customWidth="1"/>
    <col min="4359" max="4359" width="14.85546875" style="4" customWidth="1"/>
    <col min="4360" max="4360" width="15.42578125" style="4" customWidth="1"/>
    <col min="4361" max="4361" width="14.28515625" style="4" customWidth="1"/>
    <col min="4362" max="4362" width="14.42578125" style="4" customWidth="1"/>
    <col min="4363" max="4363" width="32.28515625" style="4" customWidth="1"/>
    <col min="4364" max="4364" width="7.28515625" style="4" customWidth="1"/>
    <col min="4365" max="4365" width="6.5703125" style="4" customWidth="1"/>
    <col min="4366" max="4367" width="6.85546875" style="4" customWidth="1"/>
    <col min="4368" max="4368" width="7" style="4" customWidth="1"/>
    <col min="4369" max="4606" width="9.140625" style="4"/>
    <col min="4607" max="4607" width="30.42578125" style="4" customWidth="1"/>
    <col min="4608" max="4608" width="6.140625" style="4" customWidth="1"/>
    <col min="4609" max="4609" width="7.42578125" style="4" customWidth="1"/>
    <col min="4610" max="4610" width="6.28515625" style="4" customWidth="1"/>
    <col min="4611" max="4611" width="7.140625" style="4" customWidth="1"/>
    <col min="4612" max="4612" width="6.5703125" style="4" customWidth="1"/>
    <col min="4613" max="4613" width="14.7109375" style="4" customWidth="1"/>
    <col min="4614" max="4614" width="13.7109375" style="4" customWidth="1"/>
    <col min="4615" max="4615" width="14.85546875" style="4" customWidth="1"/>
    <col min="4616" max="4616" width="15.42578125" style="4" customWidth="1"/>
    <col min="4617" max="4617" width="14.28515625" style="4" customWidth="1"/>
    <col min="4618" max="4618" width="14.42578125" style="4" customWidth="1"/>
    <col min="4619" max="4619" width="32.28515625" style="4" customWidth="1"/>
    <col min="4620" max="4620" width="7.28515625" style="4" customWidth="1"/>
    <col min="4621" max="4621" width="6.5703125" style="4" customWidth="1"/>
    <col min="4622" max="4623" width="6.85546875" style="4" customWidth="1"/>
    <col min="4624" max="4624" width="7" style="4" customWidth="1"/>
    <col min="4625" max="4862" width="9.140625" style="4"/>
    <col min="4863" max="4863" width="30.42578125" style="4" customWidth="1"/>
    <col min="4864" max="4864" width="6.140625" style="4" customWidth="1"/>
    <col min="4865" max="4865" width="7.42578125" style="4" customWidth="1"/>
    <col min="4866" max="4866" width="6.28515625" style="4" customWidth="1"/>
    <col min="4867" max="4867" width="7.140625" style="4" customWidth="1"/>
    <col min="4868" max="4868" width="6.5703125" style="4" customWidth="1"/>
    <col min="4869" max="4869" width="14.7109375" style="4" customWidth="1"/>
    <col min="4870" max="4870" width="13.7109375" style="4" customWidth="1"/>
    <col min="4871" max="4871" width="14.85546875" style="4" customWidth="1"/>
    <col min="4872" max="4872" width="15.42578125" style="4" customWidth="1"/>
    <col min="4873" max="4873" width="14.28515625" style="4" customWidth="1"/>
    <col min="4874" max="4874" width="14.42578125" style="4" customWidth="1"/>
    <col min="4875" max="4875" width="32.28515625" style="4" customWidth="1"/>
    <col min="4876" max="4876" width="7.28515625" style="4" customWidth="1"/>
    <col min="4877" max="4877" width="6.5703125" style="4" customWidth="1"/>
    <col min="4878" max="4879" width="6.85546875" style="4" customWidth="1"/>
    <col min="4880" max="4880" width="7" style="4" customWidth="1"/>
    <col min="4881" max="5118" width="9.140625" style="4"/>
    <col min="5119" max="5119" width="30.42578125" style="4" customWidth="1"/>
    <col min="5120" max="5120" width="6.140625" style="4" customWidth="1"/>
    <col min="5121" max="5121" width="7.42578125" style="4" customWidth="1"/>
    <col min="5122" max="5122" width="6.28515625" style="4" customWidth="1"/>
    <col min="5123" max="5123" width="7.140625" style="4" customWidth="1"/>
    <col min="5124" max="5124" width="6.5703125" style="4" customWidth="1"/>
    <col min="5125" max="5125" width="14.7109375" style="4" customWidth="1"/>
    <col min="5126" max="5126" width="13.7109375" style="4" customWidth="1"/>
    <col min="5127" max="5127" width="14.85546875" style="4" customWidth="1"/>
    <col min="5128" max="5128" width="15.42578125" style="4" customWidth="1"/>
    <col min="5129" max="5129" width="14.28515625" style="4" customWidth="1"/>
    <col min="5130" max="5130" width="14.42578125" style="4" customWidth="1"/>
    <col min="5131" max="5131" width="32.28515625" style="4" customWidth="1"/>
    <col min="5132" max="5132" width="7.28515625" style="4" customWidth="1"/>
    <col min="5133" max="5133" width="6.5703125" style="4" customWidth="1"/>
    <col min="5134" max="5135" width="6.85546875" style="4" customWidth="1"/>
    <col min="5136" max="5136" width="7" style="4" customWidth="1"/>
    <col min="5137" max="5374" width="9.140625" style="4"/>
    <col min="5375" max="5375" width="30.42578125" style="4" customWidth="1"/>
    <col min="5376" max="5376" width="6.140625" style="4" customWidth="1"/>
    <col min="5377" max="5377" width="7.42578125" style="4" customWidth="1"/>
    <col min="5378" max="5378" width="6.28515625" style="4" customWidth="1"/>
    <col min="5379" max="5379" width="7.140625" style="4" customWidth="1"/>
    <col min="5380" max="5380" width="6.5703125" style="4" customWidth="1"/>
    <col min="5381" max="5381" width="14.7109375" style="4" customWidth="1"/>
    <col min="5382" max="5382" width="13.7109375" style="4" customWidth="1"/>
    <col min="5383" max="5383" width="14.85546875" style="4" customWidth="1"/>
    <col min="5384" max="5384" width="15.42578125" style="4" customWidth="1"/>
    <col min="5385" max="5385" width="14.28515625" style="4" customWidth="1"/>
    <col min="5386" max="5386" width="14.42578125" style="4" customWidth="1"/>
    <col min="5387" max="5387" width="32.28515625" style="4" customWidth="1"/>
    <col min="5388" max="5388" width="7.28515625" style="4" customWidth="1"/>
    <col min="5389" max="5389" width="6.5703125" style="4" customWidth="1"/>
    <col min="5390" max="5391" width="6.85546875" style="4" customWidth="1"/>
    <col min="5392" max="5392" width="7" style="4" customWidth="1"/>
    <col min="5393" max="5630" width="9.140625" style="4"/>
    <col min="5631" max="5631" width="30.42578125" style="4" customWidth="1"/>
    <col min="5632" max="5632" width="6.140625" style="4" customWidth="1"/>
    <col min="5633" max="5633" width="7.42578125" style="4" customWidth="1"/>
    <col min="5634" max="5634" width="6.28515625" style="4" customWidth="1"/>
    <col min="5635" max="5635" width="7.140625" style="4" customWidth="1"/>
    <col min="5636" max="5636" width="6.5703125" style="4" customWidth="1"/>
    <col min="5637" max="5637" width="14.7109375" style="4" customWidth="1"/>
    <col min="5638" max="5638" width="13.7109375" style="4" customWidth="1"/>
    <col min="5639" max="5639" width="14.85546875" style="4" customWidth="1"/>
    <col min="5640" max="5640" width="15.42578125" style="4" customWidth="1"/>
    <col min="5641" max="5641" width="14.28515625" style="4" customWidth="1"/>
    <col min="5642" max="5642" width="14.42578125" style="4" customWidth="1"/>
    <col min="5643" max="5643" width="32.28515625" style="4" customWidth="1"/>
    <col min="5644" max="5644" width="7.28515625" style="4" customWidth="1"/>
    <col min="5645" max="5645" width="6.5703125" style="4" customWidth="1"/>
    <col min="5646" max="5647" width="6.85546875" style="4" customWidth="1"/>
    <col min="5648" max="5648" width="7" style="4" customWidth="1"/>
    <col min="5649" max="5886" width="9.140625" style="4"/>
    <col min="5887" max="5887" width="30.42578125" style="4" customWidth="1"/>
    <col min="5888" max="5888" width="6.140625" style="4" customWidth="1"/>
    <col min="5889" max="5889" width="7.42578125" style="4" customWidth="1"/>
    <col min="5890" max="5890" width="6.28515625" style="4" customWidth="1"/>
    <col min="5891" max="5891" width="7.140625" style="4" customWidth="1"/>
    <col min="5892" max="5892" width="6.5703125" style="4" customWidth="1"/>
    <col min="5893" max="5893" width="14.7109375" style="4" customWidth="1"/>
    <col min="5894" max="5894" width="13.7109375" style="4" customWidth="1"/>
    <col min="5895" max="5895" width="14.85546875" style="4" customWidth="1"/>
    <col min="5896" max="5896" width="15.42578125" style="4" customWidth="1"/>
    <col min="5897" max="5897" width="14.28515625" style="4" customWidth="1"/>
    <col min="5898" max="5898" width="14.42578125" style="4" customWidth="1"/>
    <col min="5899" max="5899" width="32.28515625" style="4" customWidth="1"/>
    <col min="5900" max="5900" width="7.28515625" style="4" customWidth="1"/>
    <col min="5901" max="5901" width="6.5703125" style="4" customWidth="1"/>
    <col min="5902" max="5903" width="6.85546875" style="4" customWidth="1"/>
    <col min="5904" max="5904" width="7" style="4" customWidth="1"/>
    <col min="5905" max="6142" width="9.140625" style="4"/>
    <col min="6143" max="6143" width="30.42578125" style="4" customWidth="1"/>
    <col min="6144" max="6144" width="6.140625" style="4" customWidth="1"/>
    <col min="6145" max="6145" width="7.42578125" style="4" customWidth="1"/>
    <col min="6146" max="6146" width="6.28515625" style="4" customWidth="1"/>
    <col min="6147" max="6147" width="7.140625" style="4" customWidth="1"/>
    <col min="6148" max="6148" width="6.5703125" style="4" customWidth="1"/>
    <col min="6149" max="6149" width="14.7109375" style="4" customWidth="1"/>
    <col min="6150" max="6150" width="13.7109375" style="4" customWidth="1"/>
    <col min="6151" max="6151" width="14.85546875" style="4" customWidth="1"/>
    <col min="6152" max="6152" width="15.42578125" style="4" customWidth="1"/>
    <col min="6153" max="6153" width="14.28515625" style="4" customWidth="1"/>
    <col min="6154" max="6154" width="14.42578125" style="4" customWidth="1"/>
    <col min="6155" max="6155" width="32.28515625" style="4" customWidth="1"/>
    <col min="6156" max="6156" width="7.28515625" style="4" customWidth="1"/>
    <col min="6157" max="6157" width="6.5703125" style="4" customWidth="1"/>
    <col min="6158" max="6159" width="6.85546875" style="4" customWidth="1"/>
    <col min="6160" max="6160" width="7" style="4" customWidth="1"/>
    <col min="6161" max="6398" width="9.140625" style="4"/>
    <col min="6399" max="6399" width="30.42578125" style="4" customWidth="1"/>
    <col min="6400" max="6400" width="6.140625" style="4" customWidth="1"/>
    <col min="6401" max="6401" width="7.42578125" style="4" customWidth="1"/>
    <col min="6402" max="6402" width="6.28515625" style="4" customWidth="1"/>
    <col min="6403" max="6403" width="7.140625" style="4" customWidth="1"/>
    <col min="6404" max="6404" width="6.5703125" style="4" customWidth="1"/>
    <col min="6405" max="6405" width="14.7109375" style="4" customWidth="1"/>
    <col min="6406" max="6406" width="13.7109375" style="4" customWidth="1"/>
    <col min="6407" max="6407" width="14.85546875" style="4" customWidth="1"/>
    <col min="6408" max="6408" width="15.42578125" style="4" customWidth="1"/>
    <col min="6409" max="6409" width="14.28515625" style="4" customWidth="1"/>
    <col min="6410" max="6410" width="14.42578125" style="4" customWidth="1"/>
    <col min="6411" max="6411" width="32.28515625" style="4" customWidth="1"/>
    <col min="6412" max="6412" width="7.28515625" style="4" customWidth="1"/>
    <col min="6413" max="6413" width="6.5703125" style="4" customWidth="1"/>
    <col min="6414" max="6415" width="6.85546875" style="4" customWidth="1"/>
    <col min="6416" max="6416" width="7" style="4" customWidth="1"/>
    <col min="6417" max="6654" width="9.140625" style="4"/>
    <col min="6655" max="6655" width="30.42578125" style="4" customWidth="1"/>
    <col min="6656" max="6656" width="6.140625" style="4" customWidth="1"/>
    <col min="6657" max="6657" width="7.42578125" style="4" customWidth="1"/>
    <col min="6658" max="6658" width="6.28515625" style="4" customWidth="1"/>
    <col min="6659" max="6659" width="7.140625" style="4" customWidth="1"/>
    <col min="6660" max="6660" width="6.5703125" style="4" customWidth="1"/>
    <col min="6661" max="6661" width="14.7109375" style="4" customWidth="1"/>
    <col min="6662" max="6662" width="13.7109375" style="4" customWidth="1"/>
    <col min="6663" max="6663" width="14.85546875" style="4" customWidth="1"/>
    <col min="6664" max="6664" width="15.42578125" style="4" customWidth="1"/>
    <col min="6665" max="6665" width="14.28515625" style="4" customWidth="1"/>
    <col min="6666" max="6666" width="14.42578125" style="4" customWidth="1"/>
    <col min="6667" max="6667" width="32.28515625" style="4" customWidth="1"/>
    <col min="6668" max="6668" width="7.28515625" style="4" customWidth="1"/>
    <col min="6669" max="6669" width="6.5703125" style="4" customWidth="1"/>
    <col min="6670" max="6671" width="6.85546875" style="4" customWidth="1"/>
    <col min="6672" max="6672" width="7" style="4" customWidth="1"/>
    <col min="6673" max="6910" width="9.140625" style="4"/>
    <col min="6911" max="6911" width="30.42578125" style="4" customWidth="1"/>
    <col min="6912" max="6912" width="6.140625" style="4" customWidth="1"/>
    <col min="6913" max="6913" width="7.42578125" style="4" customWidth="1"/>
    <col min="6914" max="6914" width="6.28515625" style="4" customWidth="1"/>
    <col min="6915" max="6915" width="7.140625" style="4" customWidth="1"/>
    <col min="6916" max="6916" width="6.5703125" style="4" customWidth="1"/>
    <col min="6917" max="6917" width="14.7109375" style="4" customWidth="1"/>
    <col min="6918" max="6918" width="13.7109375" style="4" customWidth="1"/>
    <col min="6919" max="6919" width="14.85546875" style="4" customWidth="1"/>
    <col min="6920" max="6920" width="15.42578125" style="4" customWidth="1"/>
    <col min="6921" max="6921" width="14.28515625" style="4" customWidth="1"/>
    <col min="6922" max="6922" width="14.42578125" style="4" customWidth="1"/>
    <col min="6923" max="6923" width="32.28515625" style="4" customWidth="1"/>
    <col min="6924" max="6924" width="7.28515625" style="4" customWidth="1"/>
    <col min="6925" max="6925" width="6.5703125" style="4" customWidth="1"/>
    <col min="6926" max="6927" width="6.85546875" style="4" customWidth="1"/>
    <col min="6928" max="6928" width="7" style="4" customWidth="1"/>
    <col min="6929" max="7166" width="9.140625" style="4"/>
    <col min="7167" max="7167" width="30.42578125" style="4" customWidth="1"/>
    <col min="7168" max="7168" width="6.140625" style="4" customWidth="1"/>
    <col min="7169" max="7169" width="7.42578125" style="4" customWidth="1"/>
    <col min="7170" max="7170" width="6.28515625" style="4" customWidth="1"/>
    <col min="7171" max="7171" width="7.140625" style="4" customWidth="1"/>
    <col min="7172" max="7172" width="6.5703125" style="4" customWidth="1"/>
    <col min="7173" max="7173" width="14.7109375" style="4" customWidth="1"/>
    <col min="7174" max="7174" width="13.7109375" style="4" customWidth="1"/>
    <col min="7175" max="7175" width="14.85546875" style="4" customWidth="1"/>
    <col min="7176" max="7176" width="15.42578125" style="4" customWidth="1"/>
    <col min="7177" max="7177" width="14.28515625" style="4" customWidth="1"/>
    <col min="7178" max="7178" width="14.42578125" style="4" customWidth="1"/>
    <col min="7179" max="7179" width="32.28515625" style="4" customWidth="1"/>
    <col min="7180" max="7180" width="7.28515625" style="4" customWidth="1"/>
    <col min="7181" max="7181" width="6.5703125" style="4" customWidth="1"/>
    <col min="7182" max="7183" width="6.85546875" style="4" customWidth="1"/>
    <col min="7184" max="7184" width="7" style="4" customWidth="1"/>
    <col min="7185" max="7422" width="9.140625" style="4"/>
    <col min="7423" max="7423" width="30.42578125" style="4" customWidth="1"/>
    <col min="7424" max="7424" width="6.140625" style="4" customWidth="1"/>
    <col min="7425" max="7425" width="7.42578125" style="4" customWidth="1"/>
    <col min="7426" max="7426" width="6.28515625" style="4" customWidth="1"/>
    <col min="7427" max="7427" width="7.140625" style="4" customWidth="1"/>
    <col min="7428" max="7428" width="6.5703125" style="4" customWidth="1"/>
    <col min="7429" max="7429" width="14.7109375" style="4" customWidth="1"/>
    <col min="7430" max="7430" width="13.7109375" style="4" customWidth="1"/>
    <col min="7431" max="7431" width="14.85546875" style="4" customWidth="1"/>
    <col min="7432" max="7432" width="15.42578125" style="4" customWidth="1"/>
    <col min="7433" max="7433" width="14.28515625" style="4" customWidth="1"/>
    <col min="7434" max="7434" width="14.42578125" style="4" customWidth="1"/>
    <col min="7435" max="7435" width="32.28515625" style="4" customWidth="1"/>
    <col min="7436" max="7436" width="7.28515625" style="4" customWidth="1"/>
    <col min="7437" max="7437" width="6.5703125" style="4" customWidth="1"/>
    <col min="7438" max="7439" width="6.85546875" style="4" customWidth="1"/>
    <col min="7440" max="7440" width="7" style="4" customWidth="1"/>
    <col min="7441" max="7678" width="9.140625" style="4"/>
    <col min="7679" max="7679" width="30.42578125" style="4" customWidth="1"/>
    <col min="7680" max="7680" width="6.140625" style="4" customWidth="1"/>
    <col min="7681" max="7681" width="7.42578125" style="4" customWidth="1"/>
    <col min="7682" max="7682" width="6.28515625" style="4" customWidth="1"/>
    <col min="7683" max="7683" width="7.140625" style="4" customWidth="1"/>
    <col min="7684" max="7684" width="6.5703125" style="4" customWidth="1"/>
    <col min="7685" max="7685" width="14.7109375" style="4" customWidth="1"/>
    <col min="7686" max="7686" width="13.7109375" style="4" customWidth="1"/>
    <col min="7687" max="7687" width="14.85546875" style="4" customWidth="1"/>
    <col min="7688" max="7688" width="15.42578125" style="4" customWidth="1"/>
    <col min="7689" max="7689" width="14.28515625" style="4" customWidth="1"/>
    <col min="7690" max="7690" width="14.42578125" style="4" customWidth="1"/>
    <col min="7691" max="7691" width="32.28515625" style="4" customWidth="1"/>
    <col min="7692" max="7692" width="7.28515625" style="4" customWidth="1"/>
    <col min="7693" max="7693" width="6.5703125" style="4" customWidth="1"/>
    <col min="7694" max="7695" width="6.85546875" style="4" customWidth="1"/>
    <col min="7696" max="7696" width="7" style="4" customWidth="1"/>
    <col min="7697" max="7934" width="9.140625" style="4"/>
    <col min="7935" max="7935" width="30.42578125" style="4" customWidth="1"/>
    <col min="7936" max="7936" width="6.140625" style="4" customWidth="1"/>
    <col min="7937" max="7937" width="7.42578125" style="4" customWidth="1"/>
    <col min="7938" max="7938" width="6.28515625" style="4" customWidth="1"/>
    <col min="7939" max="7939" width="7.140625" style="4" customWidth="1"/>
    <col min="7940" max="7940" width="6.5703125" style="4" customWidth="1"/>
    <col min="7941" max="7941" width="14.7109375" style="4" customWidth="1"/>
    <col min="7942" max="7942" width="13.7109375" style="4" customWidth="1"/>
    <col min="7943" max="7943" width="14.85546875" style="4" customWidth="1"/>
    <col min="7944" max="7944" width="15.42578125" style="4" customWidth="1"/>
    <col min="7945" max="7945" width="14.28515625" style="4" customWidth="1"/>
    <col min="7946" max="7946" width="14.42578125" style="4" customWidth="1"/>
    <col min="7947" max="7947" width="32.28515625" style="4" customWidth="1"/>
    <col min="7948" max="7948" width="7.28515625" style="4" customWidth="1"/>
    <col min="7949" max="7949" width="6.5703125" style="4" customWidth="1"/>
    <col min="7950" max="7951" width="6.85546875" style="4" customWidth="1"/>
    <col min="7952" max="7952" width="7" style="4" customWidth="1"/>
    <col min="7953" max="8190" width="9.140625" style="4"/>
    <col min="8191" max="8191" width="30.42578125" style="4" customWidth="1"/>
    <col min="8192" max="8192" width="6.140625" style="4" customWidth="1"/>
    <col min="8193" max="8193" width="7.42578125" style="4" customWidth="1"/>
    <col min="8194" max="8194" width="6.28515625" style="4" customWidth="1"/>
    <col min="8195" max="8195" width="7.140625" style="4" customWidth="1"/>
    <col min="8196" max="8196" width="6.5703125" style="4" customWidth="1"/>
    <col min="8197" max="8197" width="14.7109375" style="4" customWidth="1"/>
    <col min="8198" max="8198" width="13.7109375" style="4" customWidth="1"/>
    <col min="8199" max="8199" width="14.85546875" style="4" customWidth="1"/>
    <col min="8200" max="8200" width="15.42578125" style="4" customWidth="1"/>
    <col min="8201" max="8201" width="14.28515625" style="4" customWidth="1"/>
    <col min="8202" max="8202" width="14.42578125" style="4" customWidth="1"/>
    <col min="8203" max="8203" width="32.28515625" style="4" customWidth="1"/>
    <col min="8204" max="8204" width="7.28515625" style="4" customWidth="1"/>
    <col min="8205" max="8205" width="6.5703125" style="4" customWidth="1"/>
    <col min="8206" max="8207" width="6.85546875" style="4" customWidth="1"/>
    <col min="8208" max="8208" width="7" style="4" customWidth="1"/>
    <col min="8209" max="8446" width="9.140625" style="4"/>
    <col min="8447" max="8447" width="30.42578125" style="4" customWidth="1"/>
    <col min="8448" max="8448" width="6.140625" style="4" customWidth="1"/>
    <col min="8449" max="8449" width="7.42578125" style="4" customWidth="1"/>
    <col min="8450" max="8450" width="6.28515625" style="4" customWidth="1"/>
    <col min="8451" max="8451" width="7.140625" style="4" customWidth="1"/>
    <col min="8452" max="8452" width="6.5703125" style="4" customWidth="1"/>
    <col min="8453" max="8453" width="14.7109375" style="4" customWidth="1"/>
    <col min="8454" max="8454" width="13.7109375" style="4" customWidth="1"/>
    <col min="8455" max="8455" width="14.85546875" style="4" customWidth="1"/>
    <col min="8456" max="8456" width="15.42578125" style="4" customWidth="1"/>
    <col min="8457" max="8457" width="14.28515625" style="4" customWidth="1"/>
    <col min="8458" max="8458" width="14.42578125" style="4" customWidth="1"/>
    <col min="8459" max="8459" width="32.28515625" style="4" customWidth="1"/>
    <col min="8460" max="8460" width="7.28515625" style="4" customWidth="1"/>
    <col min="8461" max="8461" width="6.5703125" style="4" customWidth="1"/>
    <col min="8462" max="8463" width="6.85546875" style="4" customWidth="1"/>
    <col min="8464" max="8464" width="7" style="4" customWidth="1"/>
    <col min="8465" max="8702" width="9.140625" style="4"/>
    <col min="8703" max="8703" width="30.42578125" style="4" customWidth="1"/>
    <col min="8704" max="8704" width="6.140625" style="4" customWidth="1"/>
    <col min="8705" max="8705" width="7.42578125" style="4" customWidth="1"/>
    <col min="8706" max="8706" width="6.28515625" style="4" customWidth="1"/>
    <col min="8707" max="8707" width="7.140625" style="4" customWidth="1"/>
    <col min="8708" max="8708" width="6.5703125" style="4" customWidth="1"/>
    <col min="8709" max="8709" width="14.7109375" style="4" customWidth="1"/>
    <col min="8710" max="8710" width="13.7109375" style="4" customWidth="1"/>
    <col min="8711" max="8711" width="14.85546875" style="4" customWidth="1"/>
    <col min="8712" max="8712" width="15.42578125" style="4" customWidth="1"/>
    <col min="8713" max="8713" width="14.28515625" style="4" customWidth="1"/>
    <col min="8714" max="8714" width="14.42578125" style="4" customWidth="1"/>
    <col min="8715" max="8715" width="32.28515625" style="4" customWidth="1"/>
    <col min="8716" max="8716" width="7.28515625" style="4" customWidth="1"/>
    <col min="8717" max="8717" width="6.5703125" style="4" customWidth="1"/>
    <col min="8718" max="8719" width="6.85546875" style="4" customWidth="1"/>
    <col min="8720" max="8720" width="7" style="4" customWidth="1"/>
    <col min="8721" max="8958" width="9.140625" style="4"/>
    <col min="8959" max="8959" width="30.42578125" style="4" customWidth="1"/>
    <col min="8960" max="8960" width="6.140625" style="4" customWidth="1"/>
    <col min="8961" max="8961" width="7.42578125" style="4" customWidth="1"/>
    <col min="8962" max="8962" width="6.28515625" style="4" customWidth="1"/>
    <col min="8963" max="8963" width="7.140625" style="4" customWidth="1"/>
    <col min="8964" max="8964" width="6.5703125" style="4" customWidth="1"/>
    <col min="8965" max="8965" width="14.7109375" style="4" customWidth="1"/>
    <col min="8966" max="8966" width="13.7109375" style="4" customWidth="1"/>
    <col min="8967" max="8967" width="14.85546875" style="4" customWidth="1"/>
    <col min="8968" max="8968" width="15.42578125" style="4" customWidth="1"/>
    <col min="8969" max="8969" width="14.28515625" style="4" customWidth="1"/>
    <col min="8970" max="8970" width="14.42578125" style="4" customWidth="1"/>
    <col min="8971" max="8971" width="32.28515625" style="4" customWidth="1"/>
    <col min="8972" max="8972" width="7.28515625" style="4" customWidth="1"/>
    <col min="8973" max="8973" width="6.5703125" style="4" customWidth="1"/>
    <col min="8974" max="8975" width="6.85546875" style="4" customWidth="1"/>
    <col min="8976" max="8976" width="7" style="4" customWidth="1"/>
    <col min="8977" max="9214" width="9.140625" style="4"/>
    <col min="9215" max="9215" width="30.42578125" style="4" customWidth="1"/>
    <col min="9216" max="9216" width="6.140625" style="4" customWidth="1"/>
    <col min="9217" max="9217" width="7.42578125" style="4" customWidth="1"/>
    <col min="9218" max="9218" width="6.28515625" style="4" customWidth="1"/>
    <col min="9219" max="9219" width="7.140625" style="4" customWidth="1"/>
    <col min="9220" max="9220" width="6.5703125" style="4" customWidth="1"/>
    <col min="9221" max="9221" width="14.7109375" style="4" customWidth="1"/>
    <col min="9222" max="9222" width="13.7109375" style="4" customWidth="1"/>
    <col min="9223" max="9223" width="14.85546875" style="4" customWidth="1"/>
    <col min="9224" max="9224" width="15.42578125" style="4" customWidth="1"/>
    <col min="9225" max="9225" width="14.28515625" style="4" customWidth="1"/>
    <col min="9226" max="9226" width="14.42578125" style="4" customWidth="1"/>
    <col min="9227" max="9227" width="32.28515625" style="4" customWidth="1"/>
    <col min="9228" max="9228" width="7.28515625" style="4" customWidth="1"/>
    <col min="9229" max="9229" width="6.5703125" style="4" customWidth="1"/>
    <col min="9230" max="9231" width="6.85546875" style="4" customWidth="1"/>
    <col min="9232" max="9232" width="7" style="4" customWidth="1"/>
    <col min="9233" max="9470" width="9.140625" style="4"/>
    <col min="9471" max="9471" width="30.42578125" style="4" customWidth="1"/>
    <col min="9472" max="9472" width="6.140625" style="4" customWidth="1"/>
    <col min="9473" max="9473" width="7.42578125" style="4" customWidth="1"/>
    <col min="9474" max="9474" width="6.28515625" style="4" customWidth="1"/>
    <col min="9475" max="9475" width="7.140625" style="4" customWidth="1"/>
    <col min="9476" max="9476" width="6.5703125" style="4" customWidth="1"/>
    <col min="9477" max="9477" width="14.7109375" style="4" customWidth="1"/>
    <col min="9478" max="9478" width="13.7109375" style="4" customWidth="1"/>
    <col min="9479" max="9479" width="14.85546875" style="4" customWidth="1"/>
    <col min="9480" max="9480" width="15.42578125" style="4" customWidth="1"/>
    <col min="9481" max="9481" width="14.28515625" style="4" customWidth="1"/>
    <col min="9482" max="9482" width="14.42578125" style="4" customWidth="1"/>
    <col min="9483" max="9483" width="32.28515625" style="4" customWidth="1"/>
    <col min="9484" max="9484" width="7.28515625" style="4" customWidth="1"/>
    <col min="9485" max="9485" width="6.5703125" style="4" customWidth="1"/>
    <col min="9486" max="9487" width="6.85546875" style="4" customWidth="1"/>
    <col min="9488" max="9488" width="7" style="4" customWidth="1"/>
    <col min="9489" max="9726" width="9.140625" style="4"/>
    <col min="9727" max="9727" width="30.42578125" style="4" customWidth="1"/>
    <col min="9728" max="9728" width="6.140625" style="4" customWidth="1"/>
    <col min="9729" max="9729" width="7.42578125" style="4" customWidth="1"/>
    <col min="9730" max="9730" width="6.28515625" style="4" customWidth="1"/>
    <col min="9731" max="9731" width="7.140625" style="4" customWidth="1"/>
    <col min="9732" max="9732" width="6.5703125" style="4" customWidth="1"/>
    <col min="9733" max="9733" width="14.7109375" style="4" customWidth="1"/>
    <col min="9734" max="9734" width="13.7109375" style="4" customWidth="1"/>
    <col min="9735" max="9735" width="14.85546875" style="4" customWidth="1"/>
    <col min="9736" max="9736" width="15.42578125" style="4" customWidth="1"/>
    <col min="9737" max="9737" width="14.28515625" style="4" customWidth="1"/>
    <col min="9738" max="9738" width="14.42578125" style="4" customWidth="1"/>
    <col min="9739" max="9739" width="32.28515625" style="4" customWidth="1"/>
    <col min="9740" max="9740" width="7.28515625" style="4" customWidth="1"/>
    <col min="9741" max="9741" width="6.5703125" style="4" customWidth="1"/>
    <col min="9742" max="9743" width="6.85546875" style="4" customWidth="1"/>
    <col min="9744" max="9744" width="7" style="4" customWidth="1"/>
    <col min="9745" max="9982" width="9.140625" style="4"/>
    <col min="9983" max="9983" width="30.42578125" style="4" customWidth="1"/>
    <col min="9984" max="9984" width="6.140625" style="4" customWidth="1"/>
    <col min="9985" max="9985" width="7.42578125" style="4" customWidth="1"/>
    <col min="9986" max="9986" width="6.28515625" style="4" customWidth="1"/>
    <col min="9987" max="9987" width="7.140625" style="4" customWidth="1"/>
    <col min="9988" max="9988" width="6.5703125" style="4" customWidth="1"/>
    <col min="9989" max="9989" width="14.7109375" style="4" customWidth="1"/>
    <col min="9990" max="9990" width="13.7109375" style="4" customWidth="1"/>
    <col min="9991" max="9991" width="14.85546875" style="4" customWidth="1"/>
    <col min="9992" max="9992" width="15.42578125" style="4" customWidth="1"/>
    <col min="9993" max="9993" width="14.28515625" style="4" customWidth="1"/>
    <col min="9994" max="9994" width="14.42578125" style="4" customWidth="1"/>
    <col min="9995" max="9995" width="32.28515625" style="4" customWidth="1"/>
    <col min="9996" max="9996" width="7.28515625" style="4" customWidth="1"/>
    <col min="9997" max="9997" width="6.5703125" style="4" customWidth="1"/>
    <col min="9998" max="9999" width="6.85546875" style="4" customWidth="1"/>
    <col min="10000" max="10000" width="7" style="4" customWidth="1"/>
    <col min="10001" max="10238" width="9.140625" style="4"/>
    <col min="10239" max="10239" width="30.42578125" style="4" customWidth="1"/>
    <col min="10240" max="10240" width="6.140625" style="4" customWidth="1"/>
    <col min="10241" max="10241" width="7.42578125" style="4" customWidth="1"/>
    <col min="10242" max="10242" width="6.28515625" style="4" customWidth="1"/>
    <col min="10243" max="10243" width="7.140625" style="4" customWidth="1"/>
    <col min="10244" max="10244" width="6.5703125" style="4" customWidth="1"/>
    <col min="10245" max="10245" width="14.7109375" style="4" customWidth="1"/>
    <col min="10246" max="10246" width="13.7109375" style="4" customWidth="1"/>
    <col min="10247" max="10247" width="14.85546875" style="4" customWidth="1"/>
    <col min="10248" max="10248" width="15.42578125" style="4" customWidth="1"/>
    <col min="10249" max="10249" width="14.28515625" style="4" customWidth="1"/>
    <col min="10250" max="10250" width="14.42578125" style="4" customWidth="1"/>
    <col min="10251" max="10251" width="32.28515625" style="4" customWidth="1"/>
    <col min="10252" max="10252" width="7.28515625" style="4" customWidth="1"/>
    <col min="10253" max="10253" width="6.5703125" style="4" customWidth="1"/>
    <col min="10254" max="10255" width="6.85546875" style="4" customWidth="1"/>
    <col min="10256" max="10256" width="7" style="4" customWidth="1"/>
    <col min="10257" max="10494" width="9.140625" style="4"/>
    <col min="10495" max="10495" width="30.42578125" style="4" customWidth="1"/>
    <col min="10496" max="10496" width="6.140625" style="4" customWidth="1"/>
    <col min="10497" max="10497" width="7.42578125" style="4" customWidth="1"/>
    <col min="10498" max="10498" width="6.28515625" style="4" customWidth="1"/>
    <col min="10499" max="10499" width="7.140625" style="4" customWidth="1"/>
    <col min="10500" max="10500" width="6.5703125" style="4" customWidth="1"/>
    <col min="10501" max="10501" width="14.7109375" style="4" customWidth="1"/>
    <col min="10502" max="10502" width="13.7109375" style="4" customWidth="1"/>
    <col min="10503" max="10503" width="14.85546875" style="4" customWidth="1"/>
    <col min="10504" max="10504" width="15.42578125" style="4" customWidth="1"/>
    <col min="10505" max="10505" width="14.28515625" style="4" customWidth="1"/>
    <col min="10506" max="10506" width="14.42578125" style="4" customWidth="1"/>
    <col min="10507" max="10507" width="32.28515625" style="4" customWidth="1"/>
    <col min="10508" max="10508" width="7.28515625" style="4" customWidth="1"/>
    <col min="10509" max="10509" width="6.5703125" style="4" customWidth="1"/>
    <col min="10510" max="10511" width="6.85546875" style="4" customWidth="1"/>
    <col min="10512" max="10512" width="7" style="4" customWidth="1"/>
    <col min="10513" max="10750" width="9.140625" style="4"/>
    <col min="10751" max="10751" width="30.42578125" style="4" customWidth="1"/>
    <col min="10752" max="10752" width="6.140625" style="4" customWidth="1"/>
    <col min="10753" max="10753" width="7.42578125" style="4" customWidth="1"/>
    <col min="10754" max="10754" width="6.28515625" style="4" customWidth="1"/>
    <col min="10755" max="10755" width="7.140625" style="4" customWidth="1"/>
    <col min="10756" max="10756" width="6.5703125" style="4" customWidth="1"/>
    <col min="10757" max="10757" width="14.7109375" style="4" customWidth="1"/>
    <col min="10758" max="10758" width="13.7109375" style="4" customWidth="1"/>
    <col min="10759" max="10759" width="14.85546875" style="4" customWidth="1"/>
    <col min="10760" max="10760" width="15.42578125" style="4" customWidth="1"/>
    <col min="10761" max="10761" width="14.28515625" style="4" customWidth="1"/>
    <col min="10762" max="10762" width="14.42578125" style="4" customWidth="1"/>
    <col min="10763" max="10763" width="32.28515625" style="4" customWidth="1"/>
    <col min="10764" max="10764" width="7.28515625" style="4" customWidth="1"/>
    <col min="10765" max="10765" width="6.5703125" style="4" customWidth="1"/>
    <col min="10766" max="10767" width="6.85546875" style="4" customWidth="1"/>
    <col min="10768" max="10768" width="7" style="4" customWidth="1"/>
    <col min="10769" max="11006" width="9.140625" style="4"/>
    <col min="11007" max="11007" width="30.42578125" style="4" customWidth="1"/>
    <col min="11008" max="11008" width="6.140625" style="4" customWidth="1"/>
    <col min="11009" max="11009" width="7.42578125" style="4" customWidth="1"/>
    <col min="11010" max="11010" width="6.28515625" style="4" customWidth="1"/>
    <col min="11011" max="11011" width="7.140625" style="4" customWidth="1"/>
    <col min="11012" max="11012" width="6.5703125" style="4" customWidth="1"/>
    <col min="11013" max="11013" width="14.7109375" style="4" customWidth="1"/>
    <col min="11014" max="11014" width="13.7109375" style="4" customWidth="1"/>
    <col min="11015" max="11015" width="14.85546875" style="4" customWidth="1"/>
    <col min="11016" max="11016" width="15.42578125" style="4" customWidth="1"/>
    <col min="11017" max="11017" width="14.28515625" style="4" customWidth="1"/>
    <col min="11018" max="11018" width="14.42578125" style="4" customWidth="1"/>
    <col min="11019" max="11019" width="32.28515625" style="4" customWidth="1"/>
    <col min="11020" max="11020" width="7.28515625" style="4" customWidth="1"/>
    <col min="11021" max="11021" width="6.5703125" style="4" customWidth="1"/>
    <col min="11022" max="11023" width="6.85546875" style="4" customWidth="1"/>
    <col min="11024" max="11024" width="7" style="4" customWidth="1"/>
    <col min="11025" max="11262" width="9.140625" style="4"/>
    <col min="11263" max="11263" width="30.42578125" style="4" customWidth="1"/>
    <col min="11264" max="11264" width="6.140625" style="4" customWidth="1"/>
    <col min="11265" max="11265" width="7.42578125" style="4" customWidth="1"/>
    <col min="11266" max="11266" width="6.28515625" style="4" customWidth="1"/>
    <col min="11267" max="11267" width="7.140625" style="4" customWidth="1"/>
    <col min="11268" max="11268" width="6.5703125" style="4" customWidth="1"/>
    <col min="11269" max="11269" width="14.7109375" style="4" customWidth="1"/>
    <col min="11270" max="11270" width="13.7109375" style="4" customWidth="1"/>
    <col min="11271" max="11271" width="14.85546875" style="4" customWidth="1"/>
    <col min="11272" max="11272" width="15.42578125" style="4" customWidth="1"/>
    <col min="11273" max="11273" width="14.28515625" style="4" customWidth="1"/>
    <col min="11274" max="11274" width="14.42578125" style="4" customWidth="1"/>
    <col min="11275" max="11275" width="32.28515625" style="4" customWidth="1"/>
    <col min="11276" max="11276" width="7.28515625" style="4" customWidth="1"/>
    <col min="11277" max="11277" width="6.5703125" style="4" customWidth="1"/>
    <col min="11278" max="11279" width="6.85546875" style="4" customWidth="1"/>
    <col min="11280" max="11280" width="7" style="4" customWidth="1"/>
    <col min="11281" max="11518" width="9.140625" style="4"/>
    <col min="11519" max="11519" width="30.42578125" style="4" customWidth="1"/>
    <col min="11520" max="11520" width="6.140625" style="4" customWidth="1"/>
    <col min="11521" max="11521" width="7.42578125" style="4" customWidth="1"/>
    <col min="11522" max="11522" width="6.28515625" style="4" customWidth="1"/>
    <col min="11523" max="11523" width="7.140625" style="4" customWidth="1"/>
    <col min="11524" max="11524" width="6.5703125" style="4" customWidth="1"/>
    <col min="11525" max="11525" width="14.7109375" style="4" customWidth="1"/>
    <col min="11526" max="11526" width="13.7109375" style="4" customWidth="1"/>
    <col min="11527" max="11527" width="14.85546875" style="4" customWidth="1"/>
    <col min="11528" max="11528" width="15.42578125" style="4" customWidth="1"/>
    <col min="11529" max="11529" width="14.28515625" style="4" customWidth="1"/>
    <col min="11530" max="11530" width="14.42578125" style="4" customWidth="1"/>
    <col min="11531" max="11531" width="32.28515625" style="4" customWidth="1"/>
    <col min="11532" max="11532" width="7.28515625" style="4" customWidth="1"/>
    <col min="11533" max="11533" width="6.5703125" style="4" customWidth="1"/>
    <col min="11534" max="11535" width="6.85546875" style="4" customWidth="1"/>
    <col min="11536" max="11536" width="7" style="4" customWidth="1"/>
    <col min="11537" max="11774" width="9.140625" style="4"/>
    <col min="11775" max="11775" width="30.42578125" style="4" customWidth="1"/>
    <col min="11776" max="11776" width="6.140625" style="4" customWidth="1"/>
    <col min="11777" max="11777" width="7.42578125" style="4" customWidth="1"/>
    <col min="11778" max="11778" width="6.28515625" style="4" customWidth="1"/>
    <col min="11779" max="11779" width="7.140625" style="4" customWidth="1"/>
    <col min="11780" max="11780" width="6.5703125" style="4" customWidth="1"/>
    <col min="11781" max="11781" width="14.7109375" style="4" customWidth="1"/>
    <col min="11782" max="11782" width="13.7109375" style="4" customWidth="1"/>
    <col min="11783" max="11783" width="14.85546875" style="4" customWidth="1"/>
    <col min="11784" max="11784" width="15.42578125" style="4" customWidth="1"/>
    <col min="11785" max="11785" width="14.28515625" style="4" customWidth="1"/>
    <col min="11786" max="11786" width="14.42578125" style="4" customWidth="1"/>
    <col min="11787" max="11787" width="32.28515625" style="4" customWidth="1"/>
    <col min="11788" max="11788" width="7.28515625" style="4" customWidth="1"/>
    <col min="11789" max="11789" width="6.5703125" style="4" customWidth="1"/>
    <col min="11790" max="11791" width="6.85546875" style="4" customWidth="1"/>
    <col min="11792" max="11792" width="7" style="4" customWidth="1"/>
    <col min="11793" max="12030" width="9.140625" style="4"/>
    <col min="12031" max="12031" width="30.42578125" style="4" customWidth="1"/>
    <col min="12032" max="12032" width="6.140625" style="4" customWidth="1"/>
    <col min="12033" max="12033" width="7.42578125" style="4" customWidth="1"/>
    <col min="12034" max="12034" width="6.28515625" style="4" customWidth="1"/>
    <col min="12035" max="12035" width="7.140625" style="4" customWidth="1"/>
    <col min="12036" max="12036" width="6.5703125" style="4" customWidth="1"/>
    <col min="12037" max="12037" width="14.7109375" style="4" customWidth="1"/>
    <col min="12038" max="12038" width="13.7109375" style="4" customWidth="1"/>
    <col min="12039" max="12039" width="14.85546875" style="4" customWidth="1"/>
    <col min="12040" max="12040" width="15.42578125" style="4" customWidth="1"/>
    <col min="12041" max="12041" width="14.28515625" style="4" customWidth="1"/>
    <col min="12042" max="12042" width="14.42578125" style="4" customWidth="1"/>
    <col min="12043" max="12043" width="32.28515625" style="4" customWidth="1"/>
    <col min="12044" max="12044" width="7.28515625" style="4" customWidth="1"/>
    <col min="12045" max="12045" width="6.5703125" style="4" customWidth="1"/>
    <col min="12046" max="12047" width="6.85546875" style="4" customWidth="1"/>
    <col min="12048" max="12048" width="7" style="4" customWidth="1"/>
    <col min="12049" max="12286" width="9.140625" style="4"/>
    <col min="12287" max="12287" width="30.42578125" style="4" customWidth="1"/>
    <col min="12288" max="12288" width="6.140625" style="4" customWidth="1"/>
    <col min="12289" max="12289" width="7.42578125" style="4" customWidth="1"/>
    <col min="12290" max="12290" width="6.28515625" style="4" customWidth="1"/>
    <col min="12291" max="12291" width="7.140625" style="4" customWidth="1"/>
    <col min="12292" max="12292" width="6.5703125" style="4" customWidth="1"/>
    <col min="12293" max="12293" width="14.7109375" style="4" customWidth="1"/>
    <col min="12294" max="12294" width="13.7109375" style="4" customWidth="1"/>
    <col min="12295" max="12295" width="14.85546875" style="4" customWidth="1"/>
    <col min="12296" max="12296" width="15.42578125" style="4" customWidth="1"/>
    <col min="12297" max="12297" width="14.28515625" style="4" customWidth="1"/>
    <col min="12298" max="12298" width="14.42578125" style="4" customWidth="1"/>
    <col min="12299" max="12299" width="32.28515625" style="4" customWidth="1"/>
    <col min="12300" max="12300" width="7.28515625" style="4" customWidth="1"/>
    <col min="12301" max="12301" width="6.5703125" style="4" customWidth="1"/>
    <col min="12302" max="12303" width="6.85546875" style="4" customWidth="1"/>
    <col min="12304" max="12304" width="7" style="4" customWidth="1"/>
    <col min="12305" max="12542" width="9.140625" style="4"/>
    <col min="12543" max="12543" width="30.42578125" style="4" customWidth="1"/>
    <col min="12544" max="12544" width="6.140625" style="4" customWidth="1"/>
    <col min="12545" max="12545" width="7.42578125" style="4" customWidth="1"/>
    <col min="12546" max="12546" width="6.28515625" style="4" customWidth="1"/>
    <col min="12547" max="12547" width="7.140625" style="4" customWidth="1"/>
    <col min="12548" max="12548" width="6.5703125" style="4" customWidth="1"/>
    <col min="12549" max="12549" width="14.7109375" style="4" customWidth="1"/>
    <col min="12550" max="12550" width="13.7109375" style="4" customWidth="1"/>
    <col min="12551" max="12551" width="14.85546875" style="4" customWidth="1"/>
    <col min="12552" max="12552" width="15.42578125" style="4" customWidth="1"/>
    <col min="12553" max="12553" width="14.28515625" style="4" customWidth="1"/>
    <col min="12554" max="12554" width="14.42578125" style="4" customWidth="1"/>
    <col min="12555" max="12555" width="32.28515625" style="4" customWidth="1"/>
    <col min="12556" max="12556" width="7.28515625" style="4" customWidth="1"/>
    <col min="12557" max="12557" width="6.5703125" style="4" customWidth="1"/>
    <col min="12558" max="12559" width="6.85546875" style="4" customWidth="1"/>
    <col min="12560" max="12560" width="7" style="4" customWidth="1"/>
    <col min="12561" max="12798" width="9.140625" style="4"/>
    <col min="12799" max="12799" width="30.42578125" style="4" customWidth="1"/>
    <col min="12800" max="12800" width="6.140625" style="4" customWidth="1"/>
    <col min="12801" max="12801" width="7.42578125" style="4" customWidth="1"/>
    <col min="12802" max="12802" width="6.28515625" style="4" customWidth="1"/>
    <col min="12803" max="12803" width="7.140625" style="4" customWidth="1"/>
    <col min="12804" max="12804" width="6.5703125" style="4" customWidth="1"/>
    <col min="12805" max="12805" width="14.7109375" style="4" customWidth="1"/>
    <col min="12806" max="12806" width="13.7109375" style="4" customWidth="1"/>
    <col min="12807" max="12807" width="14.85546875" style="4" customWidth="1"/>
    <col min="12808" max="12808" width="15.42578125" style="4" customWidth="1"/>
    <col min="12809" max="12809" width="14.28515625" style="4" customWidth="1"/>
    <col min="12810" max="12810" width="14.42578125" style="4" customWidth="1"/>
    <col min="12811" max="12811" width="32.28515625" style="4" customWidth="1"/>
    <col min="12812" max="12812" width="7.28515625" style="4" customWidth="1"/>
    <col min="12813" max="12813" width="6.5703125" style="4" customWidth="1"/>
    <col min="12814" max="12815" width="6.85546875" style="4" customWidth="1"/>
    <col min="12816" max="12816" width="7" style="4" customWidth="1"/>
    <col min="12817" max="13054" width="9.140625" style="4"/>
    <col min="13055" max="13055" width="30.42578125" style="4" customWidth="1"/>
    <col min="13056" max="13056" width="6.140625" style="4" customWidth="1"/>
    <col min="13057" max="13057" width="7.42578125" style="4" customWidth="1"/>
    <col min="13058" max="13058" width="6.28515625" style="4" customWidth="1"/>
    <col min="13059" max="13059" width="7.140625" style="4" customWidth="1"/>
    <col min="13060" max="13060" width="6.5703125" style="4" customWidth="1"/>
    <col min="13061" max="13061" width="14.7109375" style="4" customWidth="1"/>
    <col min="13062" max="13062" width="13.7109375" style="4" customWidth="1"/>
    <col min="13063" max="13063" width="14.85546875" style="4" customWidth="1"/>
    <col min="13064" max="13064" width="15.42578125" style="4" customWidth="1"/>
    <col min="13065" max="13065" width="14.28515625" style="4" customWidth="1"/>
    <col min="13066" max="13066" width="14.42578125" style="4" customWidth="1"/>
    <col min="13067" max="13067" width="32.28515625" style="4" customWidth="1"/>
    <col min="13068" max="13068" width="7.28515625" style="4" customWidth="1"/>
    <col min="13069" max="13069" width="6.5703125" style="4" customWidth="1"/>
    <col min="13070" max="13071" width="6.85546875" style="4" customWidth="1"/>
    <col min="13072" max="13072" width="7" style="4" customWidth="1"/>
    <col min="13073" max="13310" width="9.140625" style="4"/>
    <col min="13311" max="13311" width="30.42578125" style="4" customWidth="1"/>
    <col min="13312" max="13312" width="6.140625" style="4" customWidth="1"/>
    <col min="13313" max="13313" width="7.42578125" style="4" customWidth="1"/>
    <col min="13314" max="13314" width="6.28515625" style="4" customWidth="1"/>
    <col min="13315" max="13315" width="7.140625" style="4" customWidth="1"/>
    <col min="13316" max="13316" width="6.5703125" style="4" customWidth="1"/>
    <col min="13317" max="13317" width="14.7109375" style="4" customWidth="1"/>
    <col min="13318" max="13318" width="13.7109375" style="4" customWidth="1"/>
    <col min="13319" max="13319" width="14.85546875" style="4" customWidth="1"/>
    <col min="13320" max="13320" width="15.42578125" style="4" customWidth="1"/>
    <col min="13321" max="13321" width="14.28515625" style="4" customWidth="1"/>
    <col min="13322" max="13322" width="14.42578125" style="4" customWidth="1"/>
    <col min="13323" max="13323" width="32.28515625" style="4" customWidth="1"/>
    <col min="13324" max="13324" width="7.28515625" style="4" customWidth="1"/>
    <col min="13325" max="13325" width="6.5703125" style="4" customWidth="1"/>
    <col min="13326" max="13327" width="6.85546875" style="4" customWidth="1"/>
    <col min="13328" max="13328" width="7" style="4" customWidth="1"/>
    <col min="13329" max="13566" width="9.140625" style="4"/>
    <col min="13567" max="13567" width="30.42578125" style="4" customWidth="1"/>
    <col min="13568" max="13568" width="6.140625" style="4" customWidth="1"/>
    <col min="13569" max="13569" width="7.42578125" style="4" customWidth="1"/>
    <col min="13570" max="13570" width="6.28515625" style="4" customWidth="1"/>
    <col min="13571" max="13571" width="7.140625" style="4" customWidth="1"/>
    <col min="13572" max="13572" width="6.5703125" style="4" customWidth="1"/>
    <col min="13573" max="13573" width="14.7109375" style="4" customWidth="1"/>
    <col min="13574" max="13574" width="13.7109375" style="4" customWidth="1"/>
    <col min="13575" max="13575" width="14.85546875" style="4" customWidth="1"/>
    <col min="13576" max="13576" width="15.42578125" style="4" customWidth="1"/>
    <col min="13577" max="13577" width="14.28515625" style="4" customWidth="1"/>
    <col min="13578" max="13578" width="14.42578125" style="4" customWidth="1"/>
    <col min="13579" max="13579" width="32.28515625" style="4" customWidth="1"/>
    <col min="13580" max="13580" width="7.28515625" style="4" customWidth="1"/>
    <col min="13581" max="13581" width="6.5703125" style="4" customWidth="1"/>
    <col min="13582" max="13583" width="6.85546875" style="4" customWidth="1"/>
    <col min="13584" max="13584" width="7" style="4" customWidth="1"/>
    <col min="13585" max="13822" width="9.140625" style="4"/>
    <col min="13823" max="13823" width="30.42578125" style="4" customWidth="1"/>
    <col min="13824" max="13824" width="6.140625" style="4" customWidth="1"/>
    <col min="13825" max="13825" width="7.42578125" style="4" customWidth="1"/>
    <col min="13826" max="13826" width="6.28515625" style="4" customWidth="1"/>
    <col min="13827" max="13827" width="7.140625" style="4" customWidth="1"/>
    <col min="13828" max="13828" width="6.5703125" style="4" customWidth="1"/>
    <col min="13829" max="13829" width="14.7109375" style="4" customWidth="1"/>
    <col min="13830" max="13830" width="13.7109375" style="4" customWidth="1"/>
    <col min="13831" max="13831" width="14.85546875" style="4" customWidth="1"/>
    <col min="13832" max="13832" width="15.42578125" style="4" customWidth="1"/>
    <col min="13833" max="13833" width="14.28515625" style="4" customWidth="1"/>
    <col min="13834" max="13834" width="14.42578125" style="4" customWidth="1"/>
    <col min="13835" max="13835" width="32.28515625" style="4" customWidth="1"/>
    <col min="13836" max="13836" width="7.28515625" style="4" customWidth="1"/>
    <col min="13837" max="13837" width="6.5703125" style="4" customWidth="1"/>
    <col min="13838" max="13839" width="6.85546875" style="4" customWidth="1"/>
    <col min="13840" max="13840" width="7" style="4" customWidth="1"/>
    <col min="13841" max="14078" width="9.140625" style="4"/>
    <col min="14079" max="14079" width="30.42578125" style="4" customWidth="1"/>
    <col min="14080" max="14080" width="6.140625" style="4" customWidth="1"/>
    <col min="14081" max="14081" width="7.42578125" style="4" customWidth="1"/>
    <col min="14082" max="14082" width="6.28515625" style="4" customWidth="1"/>
    <col min="14083" max="14083" width="7.140625" style="4" customWidth="1"/>
    <col min="14084" max="14084" width="6.5703125" style="4" customWidth="1"/>
    <col min="14085" max="14085" width="14.7109375" style="4" customWidth="1"/>
    <col min="14086" max="14086" width="13.7109375" style="4" customWidth="1"/>
    <col min="14087" max="14087" width="14.85546875" style="4" customWidth="1"/>
    <col min="14088" max="14088" width="15.42578125" style="4" customWidth="1"/>
    <col min="14089" max="14089" width="14.28515625" style="4" customWidth="1"/>
    <col min="14090" max="14090" width="14.42578125" style="4" customWidth="1"/>
    <col min="14091" max="14091" width="32.28515625" style="4" customWidth="1"/>
    <col min="14092" max="14092" width="7.28515625" style="4" customWidth="1"/>
    <col min="14093" max="14093" width="6.5703125" style="4" customWidth="1"/>
    <col min="14094" max="14095" width="6.85546875" style="4" customWidth="1"/>
    <col min="14096" max="14096" width="7" style="4" customWidth="1"/>
    <col min="14097" max="14334" width="9.140625" style="4"/>
    <col min="14335" max="14335" width="30.42578125" style="4" customWidth="1"/>
    <col min="14336" max="14336" width="6.140625" style="4" customWidth="1"/>
    <col min="14337" max="14337" width="7.42578125" style="4" customWidth="1"/>
    <col min="14338" max="14338" width="6.28515625" style="4" customWidth="1"/>
    <col min="14339" max="14339" width="7.140625" style="4" customWidth="1"/>
    <col min="14340" max="14340" width="6.5703125" style="4" customWidth="1"/>
    <col min="14341" max="14341" width="14.7109375" style="4" customWidth="1"/>
    <col min="14342" max="14342" width="13.7109375" style="4" customWidth="1"/>
    <col min="14343" max="14343" width="14.85546875" style="4" customWidth="1"/>
    <col min="14344" max="14344" width="15.42578125" style="4" customWidth="1"/>
    <col min="14345" max="14345" width="14.28515625" style="4" customWidth="1"/>
    <col min="14346" max="14346" width="14.42578125" style="4" customWidth="1"/>
    <col min="14347" max="14347" width="32.28515625" style="4" customWidth="1"/>
    <col min="14348" max="14348" width="7.28515625" style="4" customWidth="1"/>
    <col min="14349" max="14349" width="6.5703125" style="4" customWidth="1"/>
    <col min="14350" max="14351" width="6.85546875" style="4" customWidth="1"/>
    <col min="14352" max="14352" width="7" style="4" customWidth="1"/>
    <col min="14353" max="14590" width="9.140625" style="4"/>
    <col min="14591" max="14591" width="30.42578125" style="4" customWidth="1"/>
    <col min="14592" max="14592" width="6.140625" style="4" customWidth="1"/>
    <col min="14593" max="14593" width="7.42578125" style="4" customWidth="1"/>
    <col min="14594" max="14594" width="6.28515625" style="4" customWidth="1"/>
    <col min="14595" max="14595" width="7.140625" style="4" customWidth="1"/>
    <col min="14596" max="14596" width="6.5703125" style="4" customWidth="1"/>
    <col min="14597" max="14597" width="14.7109375" style="4" customWidth="1"/>
    <col min="14598" max="14598" width="13.7109375" style="4" customWidth="1"/>
    <col min="14599" max="14599" width="14.85546875" style="4" customWidth="1"/>
    <col min="14600" max="14600" width="15.42578125" style="4" customWidth="1"/>
    <col min="14601" max="14601" width="14.28515625" style="4" customWidth="1"/>
    <col min="14602" max="14602" width="14.42578125" style="4" customWidth="1"/>
    <col min="14603" max="14603" width="32.28515625" style="4" customWidth="1"/>
    <col min="14604" max="14604" width="7.28515625" style="4" customWidth="1"/>
    <col min="14605" max="14605" width="6.5703125" style="4" customWidth="1"/>
    <col min="14606" max="14607" width="6.85546875" style="4" customWidth="1"/>
    <col min="14608" max="14608" width="7" style="4" customWidth="1"/>
    <col min="14609" max="14846" width="9.140625" style="4"/>
    <col min="14847" max="14847" width="30.42578125" style="4" customWidth="1"/>
    <col min="14848" max="14848" width="6.140625" style="4" customWidth="1"/>
    <col min="14849" max="14849" width="7.42578125" style="4" customWidth="1"/>
    <col min="14850" max="14850" width="6.28515625" style="4" customWidth="1"/>
    <col min="14851" max="14851" width="7.140625" style="4" customWidth="1"/>
    <col min="14852" max="14852" width="6.5703125" style="4" customWidth="1"/>
    <col min="14853" max="14853" width="14.7109375" style="4" customWidth="1"/>
    <col min="14854" max="14854" width="13.7109375" style="4" customWidth="1"/>
    <col min="14855" max="14855" width="14.85546875" style="4" customWidth="1"/>
    <col min="14856" max="14856" width="15.42578125" style="4" customWidth="1"/>
    <col min="14857" max="14857" width="14.28515625" style="4" customWidth="1"/>
    <col min="14858" max="14858" width="14.42578125" style="4" customWidth="1"/>
    <col min="14859" max="14859" width="32.28515625" style="4" customWidth="1"/>
    <col min="14860" max="14860" width="7.28515625" style="4" customWidth="1"/>
    <col min="14861" max="14861" width="6.5703125" style="4" customWidth="1"/>
    <col min="14862" max="14863" width="6.85546875" style="4" customWidth="1"/>
    <col min="14864" max="14864" width="7" style="4" customWidth="1"/>
    <col min="14865" max="15102" width="9.140625" style="4"/>
    <col min="15103" max="15103" width="30.42578125" style="4" customWidth="1"/>
    <col min="15104" max="15104" width="6.140625" style="4" customWidth="1"/>
    <col min="15105" max="15105" width="7.42578125" style="4" customWidth="1"/>
    <col min="15106" max="15106" width="6.28515625" style="4" customWidth="1"/>
    <col min="15107" max="15107" width="7.140625" style="4" customWidth="1"/>
    <col min="15108" max="15108" width="6.5703125" style="4" customWidth="1"/>
    <col min="15109" max="15109" width="14.7109375" style="4" customWidth="1"/>
    <col min="15110" max="15110" width="13.7109375" style="4" customWidth="1"/>
    <col min="15111" max="15111" width="14.85546875" style="4" customWidth="1"/>
    <col min="15112" max="15112" width="15.42578125" style="4" customWidth="1"/>
    <col min="15113" max="15113" width="14.28515625" style="4" customWidth="1"/>
    <col min="15114" max="15114" width="14.42578125" style="4" customWidth="1"/>
    <col min="15115" max="15115" width="32.28515625" style="4" customWidth="1"/>
    <col min="15116" max="15116" width="7.28515625" style="4" customWidth="1"/>
    <col min="15117" max="15117" width="6.5703125" style="4" customWidth="1"/>
    <col min="15118" max="15119" width="6.85546875" style="4" customWidth="1"/>
    <col min="15120" max="15120" width="7" style="4" customWidth="1"/>
    <col min="15121" max="15358" width="9.140625" style="4"/>
    <col min="15359" max="15359" width="30.42578125" style="4" customWidth="1"/>
    <col min="15360" max="15360" width="6.140625" style="4" customWidth="1"/>
    <col min="15361" max="15361" width="7.42578125" style="4" customWidth="1"/>
    <col min="15362" max="15362" width="6.28515625" style="4" customWidth="1"/>
    <col min="15363" max="15363" width="7.140625" style="4" customWidth="1"/>
    <col min="15364" max="15364" width="6.5703125" style="4" customWidth="1"/>
    <col min="15365" max="15365" width="14.7109375" style="4" customWidth="1"/>
    <col min="15366" max="15366" width="13.7109375" style="4" customWidth="1"/>
    <col min="15367" max="15367" width="14.85546875" style="4" customWidth="1"/>
    <col min="15368" max="15368" width="15.42578125" style="4" customWidth="1"/>
    <col min="15369" max="15369" width="14.28515625" style="4" customWidth="1"/>
    <col min="15370" max="15370" width="14.42578125" style="4" customWidth="1"/>
    <col min="15371" max="15371" width="32.28515625" style="4" customWidth="1"/>
    <col min="15372" max="15372" width="7.28515625" style="4" customWidth="1"/>
    <col min="15373" max="15373" width="6.5703125" style="4" customWidth="1"/>
    <col min="15374" max="15375" width="6.85546875" style="4" customWidth="1"/>
    <col min="15376" max="15376" width="7" style="4" customWidth="1"/>
    <col min="15377" max="15614" width="9.140625" style="4"/>
    <col min="15615" max="15615" width="30.42578125" style="4" customWidth="1"/>
    <col min="15616" max="15616" width="6.140625" style="4" customWidth="1"/>
    <col min="15617" max="15617" width="7.42578125" style="4" customWidth="1"/>
    <col min="15618" max="15618" width="6.28515625" style="4" customWidth="1"/>
    <col min="15619" max="15619" width="7.140625" style="4" customWidth="1"/>
    <col min="15620" max="15620" width="6.5703125" style="4" customWidth="1"/>
    <col min="15621" max="15621" width="14.7109375" style="4" customWidth="1"/>
    <col min="15622" max="15622" width="13.7109375" style="4" customWidth="1"/>
    <col min="15623" max="15623" width="14.85546875" style="4" customWidth="1"/>
    <col min="15624" max="15624" width="15.42578125" style="4" customWidth="1"/>
    <col min="15625" max="15625" width="14.28515625" style="4" customWidth="1"/>
    <col min="15626" max="15626" width="14.42578125" style="4" customWidth="1"/>
    <col min="15627" max="15627" width="32.28515625" style="4" customWidth="1"/>
    <col min="15628" max="15628" width="7.28515625" style="4" customWidth="1"/>
    <col min="15629" max="15629" width="6.5703125" style="4" customWidth="1"/>
    <col min="15630" max="15631" width="6.85546875" style="4" customWidth="1"/>
    <col min="15632" max="15632" width="7" style="4" customWidth="1"/>
    <col min="15633" max="15870" width="9.140625" style="4"/>
    <col min="15871" max="15871" width="30.42578125" style="4" customWidth="1"/>
    <col min="15872" max="15872" width="6.140625" style="4" customWidth="1"/>
    <col min="15873" max="15873" width="7.42578125" style="4" customWidth="1"/>
    <col min="15874" max="15874" width="6.28515625" style="4" customWidth="1"/>
    <col min="15875" max="15875" width="7.140625" style="4" customWidth="1"/>
    <col min="15876" max="15876" width="6.5703125" style="4" customWidth="1"/>
    <col min="15877" max="15877" width="14.7109375" style="4" customWidth="1"/>
    <col min="15878" max="15878" width="13.7109375" style="4" customWidth="1"/>
    <col min="15879" max="15879" width="14.85546875" style="4" customWidth="1"/>
    <col min="15880" max="15880" width="15.42578125" style="4" customWidth="1"/>
    <col min="15881" max="15881" width="14.28515625" style="4" customWidth="1"/>
    <col min="15882" max="15882" width="14.42578125" style="4" customWidth="1"/>
    <col min="15883" max="15883" width="32.28515625" style="4" customWidth="1"/>
    <col min="15884" max="15884" width="7.28515625" style="4" customWidth="1"/>
    <col min="15885" max="15885" width="6.5703125" style="4" customWidth="1"/>
    <col min="15886" max="15887" width="6.85546875" style="4" customWidth="1"/>
    <col min="15888" max="15888" width="7" style="4" customWidth="1"/>
    <col min="15889" max="16126" width="9.140625" style="4"/>
    <col min="16127" max="16127" width="30.42578125" style="4" customWidth="1"/>
    <col min="16128" max="16128" width="6.140625" style="4" customWidth="1"/>
    <col min="16129" max="16129" width="7.42578125" style="4" customWidth="1"/>
    <col min="16130" max="16130" width="6.28515625" style="4" customWidth="1"/>
    <col min="16131" max="16131" width="7.140625" style="4" customWidth="1"/>
    <col min="16132" max="16132" width="6.5703125" style="4" customWidth="1"/>
    <col min="16133" max="16133" width="14.7109375" style="4" customWidth="1"/>
    <col min="16134" max="16134" width="13.7109375" style="4" customWidth="1"/>
    <col min="16135" max="16135" width="14.85546875" style="4" customWidth="1"/>
    <col min="16136" max="16136" width="15.42578125" style="4" customWidth="1"/>
    <col min="16137" max="16137" width="14.28515625" style="4" customWidth="1"/>
    <col min="16138" max="16138" width="14.42578125" style="4" customWidth="1"/>
    <col min="16139" max="16139" width="32.28515625" style="4" customWidth="1"/>
    <col min="16140" max="16140" width="7.28515625" style="4" customWidth="1"/>
    <col min="16141" max="16141" width="6.5703125" style="4" customWidth="1"/>
    <col min="16142" max="16143" width="6.85546875" style="4" customWidth="1"/>
    <col min="16144" max="16144" width="7" style="4" customWidth="1"/>
    <col min="16145" max="16384" width="9.140625" style="4"/>
  </cols>
  <sheetData>
    <row r="1" spans="1:16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405" t="s">
        <v>33</v>
      </c>
      <c r="L1" s="405"/>
      <c r="M1" s="405"/>
      <c r="N1" s="405"/>
      <c r="O1" s="406"/>
      <c r="P1" s="406"/>
    </row>
    <row r="2" spans="1:16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</row>
    <row r="3" spans="1:16" ht="49.5" customHeight="1">
      <c r="A3" s="407" t="s">
        <v>383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</row>
    <row r="4" spans="1:16" s="20" customFormat="1" ht="28.5" customHeight="1">
      <c r="A4" s="33" t="s">
        <v>180</v>
      </c>
    </row>
    <row r="5" spans="1:16" ht="25.15" customHeight="1">
      <c r="A5" s="409" t="s">
        <v>34</v>
      </c>
      <c r="B5" s="409"/>
      <c r="C5" s="409"/>
      <c r="D5" s="409"/>
      <c r="E5" s="409"/>
      <c r="F5" s="410" t="s">
        <v>35</v>
      </c>
      <c r="G5" s="410"/>
      <c r="H5" s="410"/>
      <c r="I5" s="410"/>
      <c r="J5" s="410"/>
      <c r="K5" s="410"/>
      <c r="L5" s="409" t="s">
        <v>36</v>
      </c>
      <c r="M5" s="409"/>
      <c r="N5" s="409"/>
      <c r="O5" s="411"/>
      <c r="P5" s="411"/>
    </row>
    <row r="6" spans="1:16" ht="52.5" customHeight="1">
      <c r="A6" s="403" t="s">
        <v>37</v>
      </c>
      <c r="B6" s="403"/>
      <c r="C6" s="404" t="s">
        <v>0</v>
      </c>
      <c r="D6" s="404"/>
      <c r="E6" s="404"/>
      <c r="F6" s="412" t="s">
        <v>112</v>
      </c>
      <c r="G6" s="412"/>
      <c r="H6" s="412" t="s">
        <v>138</v>
      </c>
      <c r="I6" s="412"/>
      <c r="J6" s="412" t="s">
        <v>384</v>
      </c>
      <c r="K6" s="412"/>
      <c r="L6" s="403" t="s">
        <v>37</v>
      </c>
      <c r="M6" s="403"/>
      <c r="N6" s="404" t="s">
        <v>0</v>
      </c>
      <c r="O6" s="404"/>
      <c r="P6" s="404"/>
    </row>
    <row r="7" spans="1:16" s="37" customFormat="1" ht="87.6" customHeight="1">
      <c r="A7" s="100" t="s">
        <v>38</v>
      </c>
      <c r="B7" s="98" t="s">
        <v>39</v>
      </c>
      <c r="C7" s="98" t="s">
        <v>40</v>
      </c>
      <c r="D7" s="98" t="s">
        <v>3</v>
      </c>
      <c r="E7" s="98" t="s">
        <v>4</v>
      </c>
      <c r="F7" s="100" t="s">
        <v>41</v>
      </c>
      <c r="G7" s="100" t="s">
        <v>42</v>
      </c>
      <c r="H7" s="100" t="s">
        <v>41</v>
      </c>
      <c r="I7" s="100" t="s">
        <v>42</v>
      </c>
      <c r="J7" s="100" t="s">
        <v>41</v>
      </c>
      <c r="K7" s="100" t="s">
        <v>42</v>
      </c>
      <c r="L7" s="100" t="s">
        <v>38</v>
      </c>
      <c r="M7" s="99" t="s">
        <v>39</v>
      </c>
      <c r="N7" s="98" t="s">
        <v>40</v>
      </c>
      <c r="O7" s="98" t="s">
        <v>3</v>
      </c>
      <c r="P7" s="98" t="s">
        <v>4</v>
      </c>
    </row>
    <row r="8" spans="1:16">
      <c r="A8" s="14"/>
      <c r="B8" s="13"/>
      <c r="C8" s="14"/>
      <c r="D8" s="14"/>
      <c r="E8" s="14"/>
      <c r="F8" s="15"/>
      <c r="G8" s="15"/>
      <c r="H8" s="15"/>
      <c r="I8" s="15"/>
      <c r="J8" s="15"/>
      <c r="K8" s="15"/>
      <c r="L8" s="13"/>
      <c r="M8" s="13"/>
      <c r="N8" s="13"/>
      <c r="O8" s="16"/>
      <c r="P8" s="16"/>
    </row>
    <row r="9" spans="1:16">
      <c r="A9" s="14"/>
      <c r="B9" s="13"/>
      <c r="C9" s="14"/>
      <c r="D9" s="14"/>
      <c r="E9" s="14"/>
      <c r="F9" s="15"/>
      <c r="G9" s="15"/>
      <c r="H9" s="15"/>
      <c r="I9" s="15"/>
      <c r="J9" s="15"/>
      <c r="K9" s="15"/>
      <c r="L9" s="13"/>
      <c r="M9" s="13"/>
      <c r="N9" s="13"/>
      <c r="O9" s="16"/>
      <c r="P9" s="16"/>
    </row>
    <row r="10" spans="1:16">
      <c r="A10" s="13"/>
      <c r="B10" s="13"/>
      <c r="C10" s="13"/>
      <c r="D10" s="13"/>
      <c r="E10" s="13"/>
      <c r="F10" s="15"/>
      <c r="G10" s="15"/>
      <c r="H10" s="15"/>
      <c r="I10" s="15"/>
      <c r="J10" s="15"/>
      <c r="K10" s="15"/>
      <c r="L10" s="13"/>
      <c r="M10" s="13"/>
      <c r="N10" s="13"/>
      <c r="O10" s="16"/>
      <c r="P10" s="16"/>
    </row>
    <row r="11" spans="1:16">
      <c r="A11" s="13"/>
      <c r="B11" s="13"/>
      <c r="C11" s="13"/>
      <c r="D11" s="13"/>
      <c r="E11" s="13"/>
      <c r="F11" s="15"/>
      <c r="G11" s="15"/>
      <c r="H11" s="15"/>
      <c r="I11" s="15"/>
      <c r="J11" s="15"/>
      <c r="K11" s="15"/>
      <c r="L11" s="13"/>
      <c r="M11" s="13"/>
      <c r="N11" s="13"/>
      <c r="O11" s="16"/>
      <c r="P11" s="16"/>
    </row>
    <row r="12" spans="1:16">
      <c r="A12" s="13"/>
      <c r="B12" s="13"/>
      <c r="C12" s="13"/>
      <c r="D12" s="13"/>
      <c r="E12" s="13"/>
      <c r="F12" s="15"/>
      <c r="G12" s="15"/>
      <c r="H12" s="15"/>
      <c r="I12" s="15"/>
      <c r="J12" s="15"/>
      <c r="K12" s="15"/>
      <c r="L12" s="13"/>
      <c r="M12" s="13"/>
      <c r="N12" s="13"/>
      <c r="O12" s="16"/>
      <c r="P12" s="16"/>
    </row>
    <row r="13" spans="1:16">
      <c r="A13" s="13"/>
      <c r="B13" s="13"/>
      <c r="C13" s="13"/>
      <c r="D13" s="13"/>
      <c r="E13" s="13"/>
      <c r="F13" s="15"/>
      <c r="G13" s="15"/>
      <c r="H13" s="15"/>
      <c r="I13" s="15"/>
      <c r="J13" s="15"/>
      <c r="K13" s="15"/>
      <c r="L13" s="13"/>
      <c r="M13" s="13"/>
      <c r="N13" s="13"/>
      <c r="O13" s="16"/>
      <c r="P13" s="16"/>
    </row>
    <row r="14" spans="1:16">
      <c r="A14" s="13"/>
      <c r="B14" s="13"/>
      <c r="C14" s="13"/>
      <c r="D14" s="13"/>
      <c r="E14" s="13"/>
      <c r="F14" s="15"/>
      <c r="G14" s="15"/>
      <c r="H14" s="15"/>
      <c r="I14" s="15"/>
      <c r="J14" s="15"/>
      <c r="K14" s="15"/>
      <c r="L14" s="13"/>
      <c r="M14" s="13"/>
      <c r="N14" s="13"/>
      <c r="O14" s="16"/>
      <c r="P14" s="16"/>
    </row>
    <row r="15" spans="1:16">
      <c r="A15" s="13"/>
      <c r="B15" s="13"/>
      <c r="C15" s="13"/>
      <c r="D15" s="13"/>
      <c r="E15" s="13"/>
      <c r="F15" s="15"/>
      <c r="G15" s="15"/>
      <c r="H15" s="15"/>
      <c r="I15" s="15"/>
      <c r="J15" s="15"/>
      <c r="K15" s="15"/>
      <c r="L15" s="13"/>
      <c r="M15" s="13"/>
      <c r="N15" s="13"/>
      <c r="O15" s="16"/>
      <c r="P15" s="16"/>
    </row>
    <row r="16" spans="1:16">
      <c r="A16" s="13"/>
      <c r="B16" s="13"/>
      <c r="C16" s="13"/>
      <c r="D16" s="13"/>
      <c r="E16" s="13"/>
      <c r="F16" s="15"/>
      <c r="G16" s="15"/>
      <c r="H16" s="15"/>
      <c r="I16" s="15"/>
      <c r="J16" s="15"/>
      <c r="K16" s="15"/>
      <c r="L16" s="13"/>
      <c r="M16" s="13"/>
      <c r="N16" s="13"/>
      <c r="O16" s="16"/>
      <c r="P16" s="16"/>
    </row>
    <row r="17" spans="1:16">
      <c r="A17" s="13"/>
      <c r="B17" s="13"/>
      <c r="C17" s="13"/>
      <c r="D17" s="13"/>
      <c r="E17" s="13"/>
      <c r="F17" s="15"/>
      <c r="G17" s="15"/>
      <c r="H17" s="15"/>
      <c r="I17" s="15"/>
      <c r="J17" s="15"/>
      <c r="K17" s="15"/>
      <c r="L17" s="13"/>
      <c r="M17" s="13"/>
      <c r="N17" s="13"/>
      <c r="O17" s="16"/>
      <c r="P17" s="16"/>
    </row>
    <row r="18" spans="1:16">
      <c r="A18" s="13"/>
      <c r="B18" s="13"/>
      <c r="C18" s="13"/>
      <c r="D18" s="13"/>
      <c r="E18" s="13"/>
      <c r="F18" s="15"/>
      <c r="G18" s="15"/>
      <c r="H18" s="15"/>
      <c r="I18" s="15"/>
      <c r="J18" s="15"/>
      <c r="K18" s="15"/>
      <c r="L18" s="13"/>
      <c r="M18" s="13"/>
      <c r="N18" s="13"/>
      <c r="O18" s="16"/>
      <c r="P18" s="16"/>
    </row>
    <row r="19" spans="1:16">
      <c r="A19" s="13"/>
      <c r="B19" s="13"/>
      <c r="C19" s="13"/>
      <c r="D19" s="13"/>
      <c r="E19" s="13"/>
      <c r="F19" s="15"/>
      <c r="G19" s="15"/>
      <c r="H19" s="15"/>
      <c r="I19" s="15"/>
      <c r="J19" s="15"/>
      <c r="K19" s="15"/>
      <c r="L19" s="13"/>
      <c r="M19" s="13"/>
      <c r="N19" s="13"/>
      <c r="O19" s="16"/>
      <c r="P19" s="16"/>
    </row>
    <row r="20" spans="1:16">
      <c r="A20" s="13"/>
      <c r="B20" s="13"/>
      <c r="C20" s="13"/>
      <c r="D20" s="13"/>
      <c r="E20" s="13"/>
      <c r="F20" s="15"/>
      <c r="G20" s="15"/>
      <c r="H20" s="15"/>
      <c r="I20" s="15"/>
      <c r="J20" s="15"/>
      <c r="K20" s="15"/>
      <c r="L20" s="13"/>
      <c r="M20" s="13"/>
      <c r="N20" s="13"/>
      <c r="O20" s="16"/>
      <c r="P20" s="16"/>
    </row>
    <row r="21" spans="1:16">
      <c r="A21" s="13"/>
      <c r="B21" s="13"/>
      <c r="C21" s="13"/>
      <c r="D21" s="13"/>
      <c r="E21" s="13"/>
      <c r="F21" s="15"/>
      <c r="G21" s="15"/>
      <c r="H21" s="15"/>
      <c r="I21" s="15"/>
      <c r="J21" s="15"/>
      <c r="K21" s="15"/>
      <c r="L21" s="13"/>
      <c r="M21" s="13"/>
      <c r="N21" s="13"/>
      <c r="O21" s="16"/>
      <c r="P21" s="16"/>
    </row>
    <row r="22" spans="1:16">
      <c r="A22" s="13"/>
      <c r="B22" s="13"/>
      <c r="C22" s="13"/>
      <c r="D22" s="13"/>
      <c r="E22" s="13"/>
      <c r="F22" s="15"/>
      <c r="G22" s="15"/>
      <c r="H22" s="15"/>
      <c r="I22" s="15"/>
      <c r="J22" s="15"/>
      <c r="K22" s="15"/>
      <c r="L22" s="13"/>
      <c r="M22" s="13"/>
      <c r="N22" s="13"/>
      <c r="O22" s="16"/>
      <c r="P22" s="16"/>
    </row>
    <row r="23" spans="1:16">
      <c r="A23" s="13"/>
      <c r="B23" s="13"/>
      <c r="C23" s="13"/>
      <c r="D23" s="13"/>
      <c r="E23" s="13"/>
      <c r="F23" s="15"/>
      <c r="G23" s="15"/>
      <c r="H23" s="15"/>
      <c r="I23" s="15"/>
      <c r="J23" s="15"/>
      <c r="K23" s="15"/>
      <c r="L23" s="13"/>
      <c r="M23" s="13"/>
      <c r="N23" s="13"/>
      <c r="O23" s="16"/>
      <c r="P23" s="16"/>
    </row>
    <row r="24" spans="1:16">
      <c r="A24" s="13"/>
      <c r="B24" s="13"/>
      <c r="C24" s="13"/>
      <c r="D24" s="13"/>
      <c r="E24" s="13"/>
      <c r="F24" s="15"/>
      <c r="G24" s="15"/>
      <c r="H24" s="15"/>
      <c r="I24" s="15"/>
      <c r="J24" s="15"/>
      <c r="K24" s="15"/>
      <c r="L24" s="13"/>
      <c r="M24" s="13"/>
      <c r="N24" s="13"/>
      <c r="O24" s="16"/>
      <c r="P24" s="16"/>
    </row>
    <row r="25" spans="1:16">
      <c r="A25" s="13"/>
      <c r="B25" s="13"/>
      <c r="C25" s="13"/>
      <c r="D25" s="13"/>
      <c r="E25" s="13"/>
      <c r="F25" s="15"/>
      <c r="G25" s="15"/>
      <c r="H25" s="15"/>
      <c r="I25" s="15"/>
      <c r="J25" s="15"/>
      <c r="K25" s="15"/>
      <c r="L25" s="13"/>
      <c r="M25" s="13"/>
      <c r="N25" s="13"/>
      <c r="O25" s="16"/>
      <c r="P25" s="16"/>
    </row>
    <row r="28" spans="1:16">
      <c r="A28" s="11" t="s">
        <v>43</v>
      </c>
      <c r="B28" s="11"/>
      <c r="C28" s="17"/>
      <c r="D28" s="17"/>
      <c r="E28" s="17"/>
      <c r="F28" s="17"/>
      <c r="G28" s="11"/>
      <c r="H28" s="11"/>
      <c r="I28" s="11" t="s">
        <v>44</v>
      </c>
      <c r="J28" s="11"/>
      <c r="K28" s="11"/>
      <c r="L28" s="17"/>
      <c r="M28" s="17"/>
      <c r="N28" s="17"/>
    </row>
    <row r="29" spans="1:16">
      <c r="A29" s="11"/>
      <c r="B29" s="11"/>
      <c r="C29" s="11" t="s">
        <v>45</v>
      </c>
      <c r="D29" s="11"/>
      <c r="E29" s="11"/>
      <c r="F29" s="11"/>
      <c r="G29" s="11"/>
      <c r="H29" s="11"/>
      <c r="I29" s="11"/>
      <c r="J29" s="11"/>
      <c r="K29" s="11"/>
      <c r="L29" s="11" t="s">
        <v>45</v>
      </c>
      <c r="M29" s="11"/>
      <c r="N29" s="11"/>
    </row>
    <row r="30" spans="1:16" s="37" customForma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2" spans="1:16" s="18" customFormat="1">
      <c r="A32" s="4" t="s">
        <v>17</v>
      </c>
      <c r="B32" s="4"/>
      <c r="C32" s="4"/>
      <c r="D32" s="4"/>
      <c r="E32" s="4"/>
      <c r="G32" s="37" t="s">
        <v>18</v>
      </c>
      <c r="H32" s="37"/>
      <c r="I32" s="37"/>
    </row>
    <row r="33" spans="1:9" s="18" customFormat="1">
      <c r="A33" s="4" t="s">
        <v>19</v>
      </c>
      <c r="B33" s="4"/>
      <c r="C33" s="4"/>
      <c r="D33" s="6"/>
      <c r="E33" s="4"/>
      <c r="G33" s="39" t="s">
        <v>20</v>
      </c>
      <c r="H33" s="6"/>
      <c r="I33" s="6"/>
    </row>
    <row r="34" spans="1:9" s="18" customFormat="1">
      <c r="A34" s="7" t="s">
        <v>21</v>
      </c>
      <c r="B34" s="7"/>
      <c r="C34" s="4"/>
      <c r="D34" s="4"/>
      <c r="E34" s="4"/>
      <c r="G34" s="37"/>
      <c r="H34" s="37"/>
      <c r="I34" s="37"/>
    </row>
    <row r="35" spans="1:9" s="18" customFormat="1">
      <c r="A35" s="4" t="s">
        <v>22</v>
      </c>
      <c r="B35" s="4"/>
      <c r="C35" s="4"/>
      <c r="D35" s="4"/>
      <c r="E35" s="4"/>
      <c r="G35" s="37" t="s">
        <v>23</v>
      </c>
      <c r="H35" s="37"/>
      <c r="I35" s="37"/>
    </row>
    <row r="36" spans="1:9" s="18" customFormat="1">
      <c r="A36" s="19"/>
      <c r="G36" s="37"/>
      <c r="H36" s="37"/>
      <c r="I36" s="37"/>
    </row>
    <row r="37" spans="1:9" s="18" customFormat="1">
      <c r="A37" s="19"/>
      <c r="G37" s="37"/>
      <c r="H37" s="37"/>
      <c r="I37" s="37"/>
    </row>
    <row r="38" spans="1:9" s="18" customFormat="1">
      <c r="A38" s="4"/>
      <c r="B38" s="4"/>
      <c r="C38" s="4"/>
    </row>
    <row r="39" spans="1:9" s="18" customFormat="1">
      <c r="A39" s="7"/>
      <c r="B39" s="6"/>
      <c r="C39" s="6"/>
    </row>
    <row r="40" spans="1:9" s="18" customFormat="1">
      <c r="A40" s="4"/>
      <c r="B40" s="4"/>
      <c r="C40" s="4"/>
    </row>
    <row r="41" spans="1:9" s="18" customFormat="1">
      <c r="A41" s="4"/>
      <c r="B41" s="4"/>
      <c r="C41" s="4"/>
    </row>
  </sheetData>
  <mergeCells count="12">
    <mergeCell ref="L6:M6"/>
    <mergeCell ref="N6:P6"/>
    <mergeCell ref="K1:P1"/>
    <mergeCell ref="A3:P3"/>
    <mergeCell ref="A5:E5"/>
    <mergeCell ref="F5:K5"/>
    <mergeCell ref="L5:P5"/>
    <mergeCell ref="A6:B6"/>
    <mergeCell ref="C6:E6"/>
    <mergeCell ref="F6:G6"/>
    <mergeCell ref="H6:I6"/>
    <mergeCell ref="J6:K6"/>
  </mergeCells>
  <pageMargins left="0.35433070866141736" right="0" top="0.15748031496062992" bottom="0.55118110236220474" header="0.31496062992125984" footer="0.31496062992125984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E29" sqref="E29"/>
    </sheetView>
  </sheetViews>
  <sheetFormatPr defaultColWidth="9.140625" defaultRowHeight="15"/>
  <cols>
    <col min="1" max="1" width="8.5703125" style="1" customWidth="1"/>
    <col min="2" max="2" width="17.140625" style="1" customWidth="1"/>
    <col min="3" max="3" width="5.42578125" style="1" customWidth="1"/>
    <col min="4" max="4" width="5.7109375" style="1" customWidth="1"/>
    <col min="5" max="5" width="12.7109375" style="1" customWidth="1"/>
    <col min="6" max="6" width="9.140625" style="1"/>
    <col min="7" max="7" width="11.5703125" style="1" customWidth="1"/>
    <col min="8" max="8" width="15.7109375" style="1" customWidth="1"/>
    <col min="9" max="9" width="14.85546875" style="1" customWidth="1"/>
    <col min="10" max="16384" width="9.140625" style="1"/>
  </cols>
  <sheetData>
    <row r="1" spans="1:9">
      <c r="A1" s="87"/>
      <c r="B1" s="87"/>
      <c r="C1" s="87"/>
      <c r="D1" s="87"/>
      <c r="E1" s="87"/>
      <c r="F1" s="87"/>
      <c r="G1" s="87"/>
      <c r="H1" s="87"/>
      <c r="I1" s="88" t="s">
        <v>111</v>
      </c>
    </row>
    <row r="2" spans="1:9" ht="25.9" customHeight="1">
      <c r="A2" s="494" t="s">
        <v>404</v>
      </c>
      <c r="B2" s="494"/>
      <c r="C2" s="494"/>
      <c r="D2" s="494"/>
      <c r="E2" s="494"/>
      <c r="F2" s="494"/>
      <c r="G2" s="494"/>
      <c r="H2" s="494"/>
      <c r="I2" s="494"/>
    </row>
    <row r="3" spans="1:9" ht="22.15" customHeight="1">
      <c r="A3" s="495"/>
      <c r="B3" s="495"/>
      <c r="C3" s="495"/>
      <c r="D3" s="495"/>
      <c r="E3" s="495"/>
      <c r="F3" s="495"/>
      <c r="G3" s="495"/>
      <c r="H3" s="495"/>
      <c r="I3" s="495"/>
    </row>
    <row r="4" spans="1:9">
      <c r="A4" s="496" t="s">
        <v>207</v>
      </c>
      <c r="B4" s="496"/>
      <c r="C4" s="496"/>
      <c r="D4" s="496"/>
      <c r="E4" s="496"/>
      <c r="F4" s="496"/>
      <c r="G4" s="496"/>
      <c r="H4" s="496"/>
      <c r="I4" s="496"/>
    </row>
    <row r="5" spans="1:9">
      <c r="A5" s="87"/>
      <c r="B5" s="87"/>
      <c r="C5" s="87"/>
      <c r="D5" s="87"/>
      <c r="E5" s="87"/>
      <c r="F5" s="87"/>
      <c r="G5" s="87"/>
      <c r="H5" s="87"/>
      <c r="I5" s="87"/>
    </row>
    <row r="6" spans="1:9" ht="18" customHeight="1">
      <c r="A6" s="497" t="s">
        <v>140</v>
      </c>
      <c r="B6" s="497"/>
      <c r="C6" s="497"/>
      <c r="D6" s="497"/>
      <c r="E6" s="497"/>
      <c r="F6" s="497"/>
      <c r="G6" s="497"/>
      <c r="H6" s="497"/>
      <c r="I6" s="498" t="s">
        <v>141</v>
      </c>
    </row>
    <row r="7" spans="1:9">
      <c r="A7" s="396" t="s">
        <v>142</v>
      </c>
      <c r="B7" s="396" t="s">
        <v>3</v>
      </c>
      <c r="C7" s="396" t="s">
        <v>4</v>
      </c>
      <c r="D7" s="396" t="s">
        <v>143</v>
      </c>
      <c r="E7" s="396" t="s">
        <v>215</v>
      </c>
      <c r="F7" s="498" t="s">
        <v>144</v>
      </c>
      <c r="G7" s="498"/>
      <c r="H7" s="498"/>
      <c r="I7" s="498"/>
    </row>
    <row r="8" spans="1:9" ht="19.149999999999999" customHeight="1">
      <c r="A8" s="91" t="s">
        <v>145</v>
      </c>
      <c r="B8" s="92" t="s">
        <v>146</v>
      </c>
      <c r="C8" s="93" t="s">
        <v>147</v>
      </c>
      <c r="D8" s="93" t="s">
        <v>147</v>
      </c>
      <c r="E8" s="94" t="s">
        <v>148</v>
      </c>
      <c r="F8" s="499"/>
      <c r="G8" s="500"/>
      <c r="H8" s="501"/>
      <c r="I8" s="89">
        <f>I9+I10</f>
        <v>0</v>
      </c>
    </row>
    <row r="9" spans="1:9">
      <c r="A9" s="502" t="s">
        <v>169</v>
      </c>
      <c r="B9" s="503"/>
      <c r="C9" s="503"/>
      <c r="D9" s="503"/>
      <c r="E9" s="504"/>
      <c r="F9" s="502" t="s">
        <v>149</v>
      </c>
      <c r="G9" s="503"/>
      <c r="H9" s="504"/>
      <c r="I9" s="89"/>
    </row>
    <row r="10" spans="1:9">
      <c r="A10" s="502" t="s">
        <v>169</v>
      </c>
      <c r="B10" s="503"/>
      <c r="C10" s="503"/>
      <c r="D10" s="503"/>
      <c r="E10" s="504"/>
      <c r="F10" s="502" t="s">
        <v>149</v>
      </c>
      <c r="G10" s="503"/>
      <c r="H10" s="504"/>
      <c r="I10" s="89"/>
    </row>
    <row r="11" spans="1:9">
      <c r="A11" s="493" t="s">
        <v>97</v>
      </c>
      <c r="B11" s="493"/>
      <c r="C11" s="493"/>
      <c r="D11" s="493"/>
      <c r="E11" s="493"/>
      <c r="F11" s="493"/>
      <c r="G11" s="493"/>
      <c r="H11" s="493"/>
      <c r="I11" s="89"/>
    </row>
    <row r="12" spans="1:9" ht="25.15" customHeight="1">
      <c r="A12" s="508" t="s">
        <v>150</v>
      </c>
      <c r="B12" s="509"/>
      <c r="C12" s="509"/>
      <c r="D12" s="509"/>
      <c r="E12" s="509"/>
      <c r="F12" s="509"/>
      <c r="G12" s="509"/>
      <c r="H12" s="509"/>
      <c r="I12" s="510"/>
    </row>
    <row r="13" spans="1:9" ht="19.899999999999999" customHeight="1">
      <c r="A13" s="91" t="s">
        <v>145</v>
      </c>
      <c r="B13" s="92" t="s">
        <v>146</v>
      </c>
      <c r="C13" s="93">
        <v>121</v>
      </c>
      <c r="D13" s="93">
        <v>211</v>
      </c>
      <c r="E13" s="94" t="s">
        <v>151</v>
      </c>
      <c r="F13" s="511" t="s">
        <v>152</v>
      </c>
      <c r="G13" s="511"/>
      <c r="H13" s="511"/>
      <c r="I13" s="89">
        <f>I14+I15+I16</f>
        <v>0</v>
      </c>
    </row>
    <row r="14" spans="1:9" ht="29.45" customHeight="1">
      <c r="A14" s="512" t="s">
        <v>459</v>
      </c>
      <c r="B14" s="512"/>
      <c r="C14" s="512"/>
      <c r="D14" s="512"/>
      <c r="E14" s="512"/>
      <c r="F14" s="513" t="s">
        <v>213</v>
      </c>
      <c r="G14" s="514"/>
      <c r="H14" s="515"/>
      <c r="I14" s="90"/>
    </row>
    <row r="15" spans="1:9" ht="42.6" customHeight="1">
      <c r="A15" s="512" t="s">
        <v>208</v>
      </c>
      <c r="B15" s="512"/>
      <c r="C15" s="512"/>
      <c r="D15" s="512"/>
      <c r="E15" s="512"/>
      <c r="F15" s="513" t="s">
        <v>214</v>
      </c>
      <c r="G15" s="514"/>
      <c r="H15" s="515"/>
      <c r="I15" s="90"/>
    </row>
    <row r="16" spans="1:9" ht="18" hidden="1" customHeight="1">
      <c r="A16" s="655"/>
      <c r="B16" s="656"/>
      <c r="C16" s="656"/>
      <c r="D16" s="656"/>
      <c r="E16" s="657"/>
      <c r="F16" s="513"/>
      <c r="G16" s="514"/>
      <c r="H16" s="515"/>
      <c r="I16" s="90"/>
    </row>
    <row r="17" spans="1:9" ht="21" customHeight="1">
      <c r="A17" s="91" t="s">
        <v>145</v>
      </c>
      <c r="B17" s="92" t="s">
        <v>146</v>
      </c>
      <c r="C17" s="93">
        <v>129</v>
      </c>
      <c r="D17" s="93">
        <v>213</v>
      </c>
      <c r="E17" s="94" t="s">
        <v>151</v>
      </c>
      <c r="F17" s="511" t="s">
        <v>153</v>
      </c>
      <c r="G17" s="511"/>
      <c r="H17" s="511"/>
      <c r="I17" s="89">
        <f>I18+I19+I20+I21+I22</f>
        <v>0</v>
      </c>
    </row>
    <row r="18" spans="1:9">
      <c r="A18" s="505" t="s">
        <v>154</v>
      </c>
      <c r="B18" s="506"/>
      <c r="C18" s="506"/>
      <c r="D18" s="506"/>
      <c r="E18" s="507"/>
      <c r="F18" s="658" t="s">
        <v>460</v>
      </c>
      <c r="G18" s="658"/>
      <c r="H18" s="658"/>
      <c r="I18" s="90"/>
    </row>
    <row r="19" spans="1:9">
      <c r="A19" s="505" t="s">
        <v>155</v>
      </c>
      <c r="B19" s="506"/>
      <c r="C19" s="506"/>
      <c r="D19" s="506"/>
      <c r="E19" s="507"/>
      <c r="F19" s="658" t="s">
        <v>461</v>
      </c>
      <c r="G19" s="658"/>
      <c r="H19" s="658"/>
      <c r="I19" s="90"/>
    </row>
    <row r="20" spans="1:9">
      <c r="A20" s="505" t="s">
        <v>154</v>
      </c>
      <c r="B20" s="506"/>
      <c r="C20" s="506"/>
      <c r="D20" s="506"/>
      <c r="E20" s="507"/>
      <c r="F20" s="658" t="s">
        <v>462</v>
      </c>
      <c r="G20" s="658"/>
      <c r="H20" s="658"/>
      <c r="I20" s="90"/>
    </row>
    <row r="21" spans="1:9">
      <c r="A21" s="505" t="s">
        <v>156</v>
      </c>
      <c r="B21" s="506"/>
      <c r="C21" s="506"/>
      <c r="D21" s="506"/>
      <c r="E21" s="507"/>
      <c r="F21" s="658" t="s">
        <v>157</v>
      </c>
      <c r="G21" s="658"/>
      <c r="H21" s="658"/>
      <c r="I21" s="90"/>
    </row>
    <row r="22" spans="1:9">
      <c r="A22" s="505" t="s">
        <v>155</v>
      </c>
      <c r="B22" s="506"/>
      <c r="C22" s="506"/>
      <c r="D22" s="506"/>
      <c r="E22" s="507"/>
      <c r="F22" s="658" t="s">
        <v>158</v>
      </c>
      <c r="G22" s="658"/>
      <c r="H22" s="658"/>
      <c r="I22" s="90"/>
    </row>
    <row r="23" spans="1:9" ht="19.149999999999999" customHeight="1">
      <c r="A23" s="91">
        <v>410</v>
      </c>
      <c r="B23" s="92" t="s">
        <v>146</v>
      </c>
      <c r="C23" s="93">
        <v>242</v>
      </c>
      <c r="D23" s="93">
        <v>221</v>
      </c>
      <c r="E23" s="94" t="s">
        <v>159</v>
      </c>
      <c r="F23" s="511" t="s">
        <v>160</v>
      </c>
      <c r="G23" s="511"/>
      <c r="H23" s="511"/>
      <c r="I23" s="89">
        <f>I24+I25+I26</f>
        <v>0</v>
      </c>
    </row>
    <row r="24" spans="1:9" ht="19.5" customHeight="1">
      <c r="A24" s="512" t="s">
        <v>161</v>
      </c>
      <c r="B24" s="512"/>
      <c r="C24" s="512"/>
      <c r="D24" s="512"/>
      <c r="E24" s="512"/>
      <c r="F24" s="516" t="s">
        <v>149</v>
      </c>
      <c r="G24" s="516"/>
      <c r="H24" s="516"/>
      <c r="I24" s="90"/>
    </row>
    <row r="25" spans="1:9" ht="16.149999999999999" customHeight="1">
      <c r="A25" s="512" t="s">
        <v>162</v>
      </c>
      <c r="B25" s="512"/>
      <c r="C25" s="512"/>
      <c r="D25" s="512"/>
      <c r="E25" s="512"/>
      <c r="F25" s="516" t="s">
        <v>149</v>
      </c>
      <c r="G25" s="516"/>
      <c r="H25" s="516"/>
      <c r="I25" s="90"/>
    </row>
    <row r="26" spans="1:9">
      <c r="A26" s="517" t="s">
        <v>163</v>
      </c>
      <c r="B26" s="518"/>
      <c r="C26" s="518"/>
      <c r="D26" s="518"/>
      <c r="E26" s="519"/>
      <c r="F26" s="516" t="s">
        <v>149</v>
      </c>
      <c r="G26" s="516"/>
      <c r="H26" s="516"/>
      <c r="I26" s="90"/>
    </row>
    <row r="27" spans="1:9" ht="27" customHeight="1">
      <c r="A27" s="520" t="s">
        <v>164</v>
      </c>
      <c r="B27" s="521"/>
      <c r="C27" s="521"/>
      <c r="D27" s="521"/>
      <c r="E27" s="521"/>
      <c r="F27" s="521"/>
      <c r="G27" s="521"/>
      <c r="H27" s="521"/>
      <c r="I27" s="522"/>
    </row>
    <row r="28" spans="1:9">
      <c r="A28" s="87"/>
      <c r="B28" s="87"/>
      <c r="C28" s="87"/>
      <c r="D28" s="87"/>
      <c r="E28" s="87"/>
      <c r="F28" s="87"/>
      <c r="G28" s="87"/>
      <c r="H28" s="87"/>
      <c r="I28" s="87"/>
    </row>
    <row r="29" spans="1:9">
      <c r="A29" s="87"/>
      <c r="B29" s="87"/>
      <c r="C29" s="87"/>
      <c r="D29" s="87"/>
      <c r="E29" s="87"/>
      <c r="F29" s="87"/>
      <c r="G29" s="87"/>
      <c r="H29" s="87"/>
      <c r="I29" s="87"/>
    </row>
    <row r="30" spans="1:9">
      <c r="A30" s="37" t="s">
        <v>17</v>
      </c>
      <c r="B30" s="37"/>
      <c r="C30" s="30"/>
      <c r="D30" s="37"/>
      <c r="E30" s="37"/>
      <c r="F30" s="37" t="s">
        <v>165</v>
      </c>
      <c r="G30" s="37"/>
      <c r="H30" s="30"/>
      <c r="I30" s="6"/>
    </row>
    <row r="31" spans="1:9">
      <c r="A31" s="37"/>
      <c r="B31" s="37"/>
      <c r="C31" s="30"/>
      <c r="D31" s="6"/>
      <c r="E31" s="6"/>
      <c r="F31" s="31" t="s">
        <v>166</v>
      </c>
      <c r="G31" s="37"/>
      <c r="H31" s="30"/>
      <c r="I31" s="37"/>
    </row>
    <row r="32" spans="1:9">
      <c r="A32" s="31" t="s">
        <v>167</v>
      </c>
      <c r="B32" s="37"/>
      <c r="C32" s="30"/>
      <c r="D32" s="37"/>
      <c r="E32" s="37"/>
      <c r="F32" s="37"/>
      <c r="G32" s="30"/>
      <c r="H32" s="30"/>
      <c r="I32" s="30"/>
    </row>
    <row r="34" spans="1:1" s="660" customFormat="1">
      <c r="A34" s="659" t="s">
        <v>463</v>
      </c>
    </row>
  </sheetData>
  <mergeCells count="39">
    <mergeCell ref="A27:I27"/>
    <mergeCell ref="F23:H23"/>
    <mergeCell ref="A24:E24"/>
    <mergeCell ref="F24:H24"/>
    <mergeCell ref="A25:E25"/>
    <mergeCell ref="F25:H25"/>
    <mergeCell ref="A26:E26"/>
    <mergeCell ref="F26:H26"/>
    <mergeCell ref="A20:E20"/>
    <mergeCell ref="F20:H20"/>
    <mergeCell ref="A21:E21"/>
    <mergeCell ref="F21:H21"/>
    <mergeCell ref="A22:E22"/>
    <mergeCell ref="F22:H22"/>
    <mergeCell ref="A16:E16"/>
    <mergeCell ref="F16:H16"/>
    <mergeCell ref="F17:H17"/>
    <mergeCell ref="A18:E18"/>
    <mergeCell ref="F18:H18"/>
    <mergeCell ref="A19:E19"/>
    <mergeCell ref="F19:H19"/>
    <mergeCell ref="A12:I12"/>
    <mergeCell ref="F13:H13"/>
    <mergeCell ref="A14:E14"/>
    <mergeCell ref="F14:H14"/>
    <mergeCell ref="A15:E15"/>
    <mergeCell ref="F15:H15"/>
    <mergeCell ref="F8:H8"/>
    <mergeCell ref="A9:E9"/>
    <mergeCell ref="F9:H9"/>
    <mergeCell ref="A10:E10"/>
    <mergeCell ref="F10:H10"/>
    <mergeCell ref="A11:H11"/>
    <mergeCell ref="A2:I2"/>
    <mergeCell ref="A3:I3"/>
    <mergeCell ref="A4:I4"/>
    <mergeCell ref="A6:H6"/>
    <mergeCell ref="I6:I7"/>
    <mergeCell ref="F7:H7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>
      <selection activeCell="B17" sqref="B17"/>
    </sheetView>
  </sheetViews>
  <sheetFormatPr defaultColWidth="8.85546875" defaultRowHeight="15"/>
  <cols>
    <col min="1" max="1" width="5.28515625" style="35" customWidth="1"/>
    <col min="2" max="2" width="50.42578125" style="35" customWidth="1"/>
    <col min="3" max="3" width="28.28515625" style="35" customWidth="1"/>
    <col min="4" max="4" width="8.85546875" style="35"/>
    <col min="5" max="5" width="12.7109375" style="35" customWidth="1"/>
    <col min="6" max="16384" width="8.85546875" style="35"/>
  </cols>
  <sheetData>
    <row r="1" spans="1:5" ht="25.15" customHeight="1">
      <c r="A1" s="125"/>
      <c r="B1" s="125"/>
      <c r="C1" s="126"/>
      <c r="D1" s="126"/>
      <c r="E1" s="401" t="s">
        <v>290</v>
      </c>
    </row>
    <row r="2" spans="1:5" ht="99" customHeight="1">
      <c r="A2" s="536" t="s">
        <v>464</v>
      </c>
      <c r="B2" s="536"/>
      <c r="C2" s="536"/>
      <c r="D2" s="536"/>
      <c r="E2" s="536"/>
    </row>
    <row r="3" spans="1:5" ht="30" customHeight="1">
      <c r="A3" s="537" t="s">
        <v>261</v>
      </c>
      <c r="B3" s="537"/>
      <c r="C3" s="537"/>
      <c r="D3" s="397" t="s">
        <v>217</v>
      </c>
      <c r="E3" s="127"/>
    </row>
    <row r="4" spans="1:5" s="130" customFormat="1" ht="19.5" customHeight="1">
      <c r="A4" s="538" t="s">
        <v>260</v>
      </c>
      <c r="B4" s="538"/>
      <c r="C4" s="538"/>
      <c r="D4" s="128" t="s">
        <v>218</v>
      </c>
      <c r="E4" s="129"/>
    </row>
    <row r="5" spans="1:5" ht="16.5" customHeight="1">
      <c r="A5" s="537" t="s">
        <v>73</v>
      </c>
      <c r="B5" s="537"/>
      <c r="C5" s="537"/>
      <c r="D5" s="397" t="s">
        <v>219</v>
      </c>
      <c r="E5" s="127"/>
    </row>
    <row r="6" spans="1:5" ht="16.5" customHeight="1">
      <c r="A6" s="537" t="s">
        <v>74</v>
      </c>
      <c r="B6" s="537"/>
      <c r="C6" s="537"/>
      <c r="D6" s="397" t="s">
        <v>219</v>
      </c>
      <c r="E6" s="127"/>
    </row>
    <row r="7" spans="1:5" ht="18.600000000000001" customHeight="1">
      <c r="A7" s="537" t="s">
        <v>259</v>
      </c>
      <c r="B7" s="537"/>
      <c r="C7" s="537"/>
      <c r="D7" s="397" t="s">
        <v>219</v>
      </c>
      <c r="E7" s="127"/>
    </row>
    <row r="8" spans="1:5" s="132" customFormat="1" ht="13.5" customHeight="1">
      <c r="A8" s="530" t="s">
        <v>75</v>
      </c>
      <c r="B8" s="530"/>
      <c r="C8" s="530"/>
      <c r="D8" s="397" t="s">
        <v>220</v>
      </c>
      <c r="E8" s="131"/>
    </row>
    <row r="9" spans="1:5" s="132" customFormat="1" ht="23.45" customHeight="1">
      <c r="A9" s="133"/>
      <c r="B9" s="133"/>
      <c r="C9" s="133"/>
      <c r="D9" s="133"/>
      <c r="E9" s="397"/>
    </row>
    <row r="10" spans="1:5" s="132" customFormat="1" ht="68.25" customHeight="1">
      <c r="A10" s="180"/>
      <c r="B10" s="661" t="s">
        <v>465</v>
      </c>
      <c r="C10" s="662"/>
      <c r="D10" s="662"/>
      <c r="E10" s="663"/>
    </row>
    <row r="11" spans="1:5" s="132" customFormat="1" ht="24.6" customHeight="1">
      <c r="A11" s="134" t="s">
        <v>61</v>
      </c>
      <c r="B11" s="135" t="s">
        <v>76</v>
      </c>
      <c r="C11" s="134" t="s">
        <v>77</v>
      </c>
      <c r="D11" s="531" t="s">
        <v>78</v>
      </c>
      <c r="E11" s="532"/>
    </row>
    <row r="12" spans="1:5" s="132" customFormat="1" ht="21.6" customHeight="1">
      <c r="A12" s="533" t="s">
        <v>79</v>
      </c>
      <c r="B12" s="534"/>
      <c r="C12" s="534"/>
      <c r="D12" s="534"/>
      <c r="E12" s="535"/>
    </row>
    <row r="13" spans="1:5" s="132" customFormat="1" ht="48" customHeight="1">
      <c r="A13" s="134">
        <v>1</v>
      </c>
      <c r="B13" s="136" t="s">
        <v>80</v>
      </c>
      <c r="C13" s="664" t="s">
        <v>466</v>
      </c>
      <c r="D13" s="528"/>
      <c r="E13" s="529"/>
    </row>
    <row r="14" spans="1:5" s="132" customFormat="1" ht="22.9" customHeight="1">
      <c r="A14" s="134">
        <v>2</v>
      </c>
      <c r="B14" s="136" t="s">
        <v>81</v>
      </c>
      <c r="C14" s="134" t="s">
        <v>82</v>
      </c>
      <c r="D14" s="528"/>
      <c r="E14" s="529"/>
    </row>
    <row r="15" spans="1:5" s="132" customFormat="1" ht="33.6" customHeight="1">
      <c r="A15" s="525" t="s">
        <v>83</v>
      </c>
      <c r="B15" s="526"/>
      <c r="C15" s="526"/>
      <c r="D15" s="526"/>
      <c r="E15" s="527"/>
    </row>
    <row r="16" spans="1:5" s="132" customFormat="1" ht="20.45" customHeight="1">
      <c r="A16" s="134">
        <v>3</v>
      </c>
      <c r="B16" s="136" t="s">
        <v>211</v>
      </c>
      <c r="C16" s="134" t="s">
        <v>221</v>
      </c>
      <c r="D16" s="528"/>
      <c r="E16" s="529"/>
    </row>
    <row r="17" spans="1:5" s="132" customFormat="1" ht="29.45" customHeight="1">
      <c r="A17" s="134">
        <v>4</v>
      </c>
      <c r="B17" s="136" t="s">
        <v>212</v>
      </c>
      <c r="C17" s="134" t="s">
        <v>222</v>
      </c>
      <c r="D17" s="528"/>
      <c r="E17" s="529"/>
    </row>
    <row r="18" spans="1:5" s="132" customFormat="1" ht="19.899999999999999" customHeight="1">
      <c r="A18" s="134">
        <v>5</v>
      </c>
      <c r="B18" s="136" t="s">
        <v>216</v>
      </c>
      <c r="C18" s="134" t="s">
        <v>223</v>
      </c>
      <c r="D18" s="528"/>
      <c r="E18" s="529"/>
    </row>
    <row r="19" spans="1:5" s="132" customFormat="1" ht="12" customHeight="1">
      <c r="A19" s="134"/>
      <c r="B19" s="136" t="s">
        <v>224</v>
      </c>
      <c r="C19" s="134"/>
      <c r="D19" s="528"/>
      <c r="E19" s="529"/>
    </row>
    <row r="20" spans="1:5" s="132" customFormat="1" ht="29.45" customHeight="1">
      <c r="A20" s="134">
        <v>6</v>
      </c>
      <c r="B20" s="131" t="s">
        <v>84</v>
      </c>
      <c r="C20" s="134" t="s">
        <v>225</v>
      </c>
      <c r="D20" s="523">
        <f>D14+D16+D17+D18</f>
        <v>0</v>
      </c>
      <c r="E20" s="524"/>
    </row>
    <row r="21" spans="1:5" s="132" customFormat="1" ht="17.25" customHeight="1">
      <c r="A21" s="525" t="s">
        <v>85</v>
      </c>
      <c r="B21" s="526"/>
      <c r="C21" s="526"/>
      <c r="D21" s="526"/>
      <c r="E21" s="527"/>
    </row>
    <row r="22" spans="1:5" s="132" customFormat="1" ht="18" customHeight="1">
      <c r="A22" s="134">
        <v>7</v>
      </c>
      <c r="B22" s="136" t="s">
        <v>86</v>
      </c>
      <c r="C22" s="134" t="s">
        <v>226</v>
      </c>
      <c r="D22" s="528"/>
      <c r="E22" s="529"/>
    </row>
    <row r="23" spans="1:5" s="132" customFormat="1" ht="31.15" customHeight="1">
      <c r="A23" s="134">
        <v>8</v>
      </c>
      <c r="B23" s="136" t="s">
        <v>87</v>
      </c>
      <c r="C23" s="134" t="s">
        <v>227</v>
      </c>
      <c r="D23" s="528"/>
      <c r="E23" s="529"/>
    </row>
    <row r="24" spans="1:5" s="132" customFormat="1" ht="19.149999999999999" customHeight="1">
      <c r="A24" s="134">
        <v>9</v>
      </c>
      <c r="B24" s="131" t="s">
        <v>88</v>
      </c>
      <c r="C24" s="134" t="s">
        <v>228</v>
      </c>
      <c r="D24" s="523">
        <f>D20+D22+D23</f>
        <v>0</v>
      </c>
      <c r="E24" s="524"/>
    </row>
    <row r="25" spans="1:5" s="132" customFormat="1" ht="19.899999999999999" customHeight="1">
      <c r="A25" s="134">
        <v>10</v>
      </c>
      <c r="B25" s="131" t="s">
        <v>89</v>
      </c>
      <c r="C25" s="134" t="s">
        <v>229</v>
      </c>
      <c r="D25" s="523">
        <f>D24/12</f>
        <v>0</v>
      </c>
      <c r="E25" s="524"/>
    </row>
    <row r="26" spans="1:5" s="132" customFormat="1" ht="56.45" customHeight="1">
      <c r="A26" s="134">
        <v>11</v>
      </c>
      <c r="B26" s="136" t="s">
        <v>230</v>
      </c>
      <c r="C26" s="134" t="s">
        <v>231</v>
      </c>
      <c r="D26" s="528"/>
      <c r="E26" s="529"/>
    </row>
    <row r="27" spans="1:5" s="132" customFormat="1" ht="44.45" customHeight="1">
      <c r="A27" s="134">
        <v>12</v>
      </c>
      <c r="B27" s="136" t="s">
        <v>90</v>
      </c>
      <c r="C27" s="134" t="s">
        <v>232</v>
      </c>
      <c r="D27" s="528"/>
      <c r="E27" s="529"/>
    </row>
    <row r="28" spans="1:5" s="132" customFormat="1" ht="33" customHeight="1">
      <c r="A28" s="134">
        <v>13</v>
      </c>
      <c r="B28" s="136" t="s">
        <v>91</v>
      </c>
      <c r="C28" s="134" t="s">
        <v>233</v>
      </c>
      <c r="D28" s="528"/>
      <c r="E28" s="529"/>
    </row>
    <row r="29" spans="1:5" s="132" customFormat="1" ht="18.75" customHeight="1">
      <c r="A29" s="134"/>
      <c r="B29" s="131" t="s">
        <v>92</v>
      </c>
      <c r="C29" s="134" t="s">
        <v>234</v>
      </c>
      <c r="D29" s="523">
        <f>D24+D26+D27+D28</f>
        <v>0</v>
      </c>
      <c r="E29" s="524"/>
    </row>
    <row r="32" spans="1:5" ht="9.75" customHeight="1"/>
    <row r="33" spans="1:6">
      <c r="A33" s="37" t="s">
        <v>17</v>
      </c>
      <c r="B33" s="37"/>
      <c r="C33" s="37" t="s">
        <v>165</v>
      </c>
      <c r="D33" s="37"/>
      <c r="E33" s="30"/>
      <c r="F33" s="6"/>
    </row>
    <row r="34" spans="1:6">
      <c r="A34" s="37"/>
      <c r="B34" s="37"/>
      <c r="C34" s="31" t="s">
        <v>166</v>
      </c>
      <c r="D34" s="37"/>
      <c r="E34" s="30"/>
      <c r="F34" s="37"/>
    </row>
    <row r="35" spans="1:6">
      <c r="A35" s="31" t="s">
        <v>167</v>
      </c>
      <c r="B35" s="37"/>
      <c r="C35" s="37"/>
      <c r="D35" s="30"/>
      <c r="E35" s="30"/>
      <c r="F35" s="30"/>
    </row>
    <row r="37" spans="1:6" s="665" customFormat="1">
      <c r="A37" s="659" t="s">
        <v>463</v>
      </c>
    </row>
  </sheetData>
  <mergeCells count="27">
    <mergeCell ref="D27:E27"/>
    <mergeCell ref="D28:E28"/>
    <mergeCell ref="D29:E29"/>
    <mergeCell ref="A21:E21"/>
    <mergeCell ref="D22:E22"/>
    <mergeCell ref="D23:E23"/>
    <mergeCell ref="D24:E24"/>
    <mergeCell ref="D25:E25"/>
    <mergeCell ref="D26:E26"/>
    <mergeCell ref="A15:E15"/>
    <mergeCell ref="D16:E16"/>
    <mergeCell ref="D17:E17"/>
    <mergeCell ref="D18:E18"/>
    <mergeCell ref="D19:E19"/>
    <mergeCell ref="D20:E20"/>
    <mergeCell ref="A8:C8"/>
    <mergeCell ref="B10:E10"/>
    <mergeCell ref="D11:E11"/>
    <mergeCell ref="A12:E12"/>
    <mergeCell ref="D13:E13"/>
    <mergeCell ref="D14:E14"/>
    <mergeCell ref="A2:E2"/>
    <mergeCell ref="A3:C3"/>
    <mergeCell ref="A4:C4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opLeftCell="E1" workbookViewId="0">
      <selection activeCell="I17" sqref="I17"/>
    </sheetView>
  </sheetViews>
  <sheetFormatPr defaultRowHeight="12.75"/>
  <cols>
    <col min="1" max="1" width="3.7109375" style="40" customWidth="1"/>
    <col min="2" max="2" width="13.7109375" style="40" customWidth="1"/>
    <col min="3" max="3" width="9.7109375" style="40" customWidth="1"/>
    <col min="4" max="4" width="14" style="40" customWidth="1"/>
    <col min="5" max="5" width="11.28515625" style="40" customWidth="1"/>
    <col min="6" max="6" width="14" style="40" customWidth="1"/>
    <col min="7" max="7" width="11.28515625" style="40" customWidth="1"/>
    <col min="8" max="8" width="13.85546875" style="40" customWidth="1"/>
    <col min="9" max="9" width="12" style="40" customWidth="1"/>
    <col min="10" max="10" width="15.42578125" style="40" customWidth="1"/>
    <col min="11" max="11" width="13.42578125" style="40" customWidth="1"/>
    <col min="12" max="12" width="12.28515625" style="40" customWidth="1"/>
    <col min="13" max="13" width="13.28515625" style="40" customWidth="1"/>
    <col min="14" max="14" width="14.42578125" style="62" customWidth="1"/>
    <col min="15" max="15" width="12" style="40" customWidth="1"/>
    <col min="16" max="16" width="14.42578125" style="40" customWidth="1"/>
    <col min="17" max="17" width="13.42578125" style="40" customWidth="1"/>
    <col min="18" max="18" width="7.28515625" style="40" customWidth="1"/>
    <col min="19" max="19" width="13.140625" style="40" customWidth="1"/>
    <col min="20" max="20" width="9.140625" style="40" customWidth="1"/>
    <col min="21" max="255" width="9.140625" style="40"/>
    <col min="256" max="256" width="3.140625" style="40" customWidth="1"/>
    <col min="257" max="257" width="13.7109375" style="40" customWidth="1"/>
    <col min="258" max="258" width="9.7109375" style="40" customWidth="1"/>
    <col min="259" max="259" width="14" style="40" customWidth="1"/>
    <col min="260" max="260" width="11.28515625" style="40" customWidth="1"/>
    <col min="261" max="261" width="14" style="40" customWidth="1"/>
    <col min="262" max="262" width="13.85546875" style="40" customWidth="1"/>
    <col min="263" max="263" width="11.28515625" style="40" customWidth="1"/>
    <col min="264" max="264" width="12" style="40" customWidth="1"/>
    <col min="265" max="265" width="15.140625" style="40" customWidth="1"/>
    <col min="266" max="266" width="14.85546875" style="40" customWidth="1"/>
    <col min="267" max="267" width="13.140625" style="40" customWidth="1"/>
    <col min="268" max="268" width="13.28515625" style="40" customWidth="1"/>
    <col min="269" max="269" width="12" style="40" customWidth="1"/>
    <col min="270" max="272" width="14.42578125" style="40" customWidth="1"/>
    <col min="273" max="273" width="12.5703125" style="40" customWidth="1"/>
    <col min="274" max="274" width="12.85546875" style="40" customWidth="1"/>
    <col min="275" max="275" width="9.140625" style="40" customWidth="1"/>
    <col min="276" max="276" width="12.42578125" style="40" customWidth="1"/>
    <col min="277" max="511" width="9.140625" style="40"/>
    <col min="512" max="512" width="3.140625" style="40" customWidth="1"/>
    <col min="513" max="513" width="13.7109375" style="40" customWidth="1"/>
    <col min="514" max="514" width="9.7109375" style="40" customWidth="1"/>
    <col min="515" max="515" width="14" style="40" customWidth="1"/>
    <col min="516" max="516" width="11.28515625" style="40" customWidth="1"/>
    <col min="517" max="517" width="14" style="40" customWidth="1"/>
    <col min="518" max="518" width="13.85546875" style="40" customWidth="1"/>
    <col min="519" max="519" width="11.28515625" style="40" customWidth="1"/>
    <col min="520" max="520" width="12" style="40" customWidth="1"/>
    <col min="521" max="521" width="15.140625" style="40" customWidth="1"/>
    <col min="522" max="522" width="14.85546875" style="40" customWidth="1"/>
    <col min="523" max="523" width="13.140625" style="40" customWidth="1"/>
    <col min="524" max="524" width="13.28515625" style="40" customWidth="1"/>
    <col min="525" max="525" width="12" style="40" customWidth="1"/>
    <col min="526" max="528" width="14.42578125" style="40" customWidth="1"/>
    <col min="529" max="529" width="12.5703125" style="40" customWidth="1"/>
    <col min="530" max="530" width="12.85546875" style="40" customWidth="1"/>
    <col min="531" max="531" width="9.140625" style="40" customWidth="1"/>
    <col min="532" max="532" width="12.42578125" style="40" customWidth="1"/>
    <col min="533" max="767" width="9.140625" style="40"/>
    <col min="768" max="768" width="3.140625" style="40" customWidth="1"/>
    <col min="769" max="769" width="13.7109375" style="40" customWidth="1"/>
    <col min="770" max="770" width="9.7109375" style="40" customWidth="1"/>
    <col min="771" max="771" width="14" style="40" customWidth="1"/>
    <col min="772" max="772" width="11.28515625" style="40" customWidth="1"/>
    <col min="773" max="773" width="14" style="40" customWidth="1"/>
    <col min="774" max="774" width="13.85546875" style="40" customWidth="1"/>
    <col min="775" max="775" width="11.28515625" style="40" customWidth="1"/>
    <col min="776" max="776" width="12" style="40" customWidth="1"/>
    <col min="777" max="777" width="15.140625" style="40" customWidth="1"/>
    <col min="778" max="778" width="14.85546875" style="40" customWidth="1"/>
    <col min="779" max="779" width="13.140625" style="40" customWidth="1"/>
    <col min="780" max="780" width="13.28515625" style="40" customWidth="1"/>
    <col min="781" max="781" width="12" style="40" customWidth="1"/>
    <col min="782" max="784" width="14.42578125" style="40" customWidth="1"/>
    <col min="785" max="785" width="12.5703125" style="40" customWidth="1"/>
    <col min="786" max="786" width="12.85546875" style="40" customWidth="1"/>
    <col min="787" max="787" width="9.140625" style="40" customWidth="1"/>
    <col min="788" max="788" width="12.42578125" style="40" customWidth="1"/>
    <col min="789" max="1023" width="9.140625" style="40"/>
    <col min="1024" max="1024" width="3.140625" style="40" customWidth="1"/>
    <col min="1025" max="1025" width="13.7109375" style="40" customWidth="1"/>
    <col min="1026" max="1026" width="9.7109375" style="40" customWidth="1"/>
    <col min="1027" max="1027" width="14" style="40" customWidth="1"/>
    <col min="1028" max="1028" width="11.28515625" style="40" customWidth="1"/>
    <col min="1029" max="1029" width="14" style="40" customWidth="1"/>
    <col min="1030" max="1030" width="13.85546875" style="40" customWidth="1"/>
    <col min="1031" max="1031" width="11.28515625" style="40" customWidth="1"/>
    <col min="1032" max="1032" width="12" style="40" customWidth="1"/>
    <col min="1033" max="1033" width="15.140625" style="40" customWidth="1"/>
    <col min="1034" max="1034" width="14.85546875" style="40" customWidth="1"/>
    <col min="1035" max="1035" width="13.140625" style="40" customWidth="1"/>
    <col min="1036" max="1036" width="13.28515625" style="40" customWidth="1"/>
    <col min="1037" max="1037" width="12" style="40" customWidth="1"/>
    <col min="1038" max="1040" width="14.42578125" style="40" customWidth="1"/>
    <col min="1041" max="1041" width="12.5703125" style="40" customWidth="1"/>
    <col min="1042" max="1042" width="12.85546875" style="40" customWidth="1"/>
    <col min="1043" max="1043" width="9.140625" style="40" customWidth="1"/>
    <col min="1044" max="1044" width="12.42578125" style="40" customWidth="1"/>
    <col min="1045" max="1279" width="9.140625" style="40"/>
    <col min="1280" max="1280" width="3.140625" style="40" customWidth="1"/>
    <col min="1281" max="1281" width="13.7109375" style="40" customWidth="1"/>
    <col min="1282" max="1282" width="9.7109375" style="40" customWidth="1"/>
    <col min="1283" max="1283" width="14" style="40" customWidth="1"/>
    <col min="1284" max="1284" width="11.28515625" style="40" customWidth="1"/>
    <col min="1285" max="1285" width="14" style="40" customWidth="1"/>
    <col min="1286" max="1286" width="13.85546875" style="40" customWidth="1"/>
    <col min="1287" max="1287" width="11.28515625" style="40" customWidth="1"/>
    <col min="1288" max="1288" width="12" style="40" customWidth="1"/>
    <col min="1289" max="1289" width="15.140625" style="40" customWidth="1"/>
    <col min="1290" max="1290" width="14.85546875" style="40" customWidth="1"/>
    <col min="1291" max="1291" width="13.140625" style="40" customWidth="1"/>
    <col min="1292" max="1292" width="13.28515625" style="40" customWidth="1"/>
    <col min="1293" max="1293" width="12" style="40" customWidth="1"/>
    <col min="1294" max="1296" width="14.42578125" style="40" customWidth="1"/>
    <col min="1297" max="1297" width="12.5703125" style="40" customWidth="1"/>
    <col min="1298" max="1298" width="12.85546875" style="40" customWidth="1"/>
    <col min="1299" max="1299" width="9.140625" style="40" customWidth="1"/>
    <col min="1300" max="1300" width="12.42578125" style="40" customWidth="1"/>
    <col min="1301" max="1535" width="9.140625" style="40"/>
    <col min="1536" max="1536" width="3.140625" style="40" customWidth="1"/>
    <col min="1537" max="1537" width="13.7109375" style="40" customWidth="1"/>
    <col min="1538" max="1538" width="9.7109375" style="40" customWidth="1"/>
    <col min="1539" max="1539" width="14" style="40" customWidth="1"/>
    <col min="1540" max="1540" width="11.28515625" style="40" customWidth="1"/>
    <col min="1541" max="1541" width="14" style="40" customWidth="1"/>
    <col min="1542" max="1542" width="13.85546875" style="40" customWidth="1"/>
    <col min="1543" max="1543" width="11.28515625" style="40" customWidth="1"/>
    <col min="1544" max="1544" width="12" style="40" customWidth="1"/>
    <col min="1545" max="1545" width="15.140625" style="40" customWidth="1"/>
    <col min="1546" max="1546" width="14.85546875" style="40" customWidth="1"/>
    <col min="1547" max="1547" width="13.140625" style="40" customWidth="1"/>
    <col min="1548" max="1548" width="13.28515625" style="40" customWidth="1"/>
    <col min="1549" max="1549" width="12" style="40" customWidth="1"/>
    <col min="1550" max="1552" width="14.42578125" style="40" customWidth="1"/>
    <col min="1553" max="1553" width="12.5703125" style="40" customWidth="1"/>
    <col min="1554" max="1554" width="12.85546875" style="40" customWidth="1"/>
    <col min="1555" max="1555" width="9.140625" style="40" customWidth="1"/>
    <col min="1556" max="1556" width="12.42578125" style="40" customWidth="1"/>
    <col min="1557" max="1791" width="9.140625" style="40"/>
    <col min="1792" max="1792" width="3.140625" style="40" customWidth="1"/>
    <col min="1793" max="1793" width="13.7109375" style="40" customWidth="1"/>
    <col min="1794" max="1794" width="9.7109375" style="40" customWidth="1"/>
    <col min="1795" max="1795" width="14" style="40" customWidth="1"/>
    <col min="1796" max="1796" width="11.28515625" style="40" customWidth="1"/>
    <col min="1797" max="1797" width="14" style="40" customWidth="1"/>
    <col min="1798" max="1798" width="13.85546875" style="40" customWidth="1"/>
    <col min="1799" max="1799" width="11.28515625" style="40" customWidth="1"/>
    <col min="1800" max="1800" width="12" style="40" customWidth="1"/>
    <col min="1801" max="1801" width="15.140625" style="40" customWidth="1"/>
    <col min="1802" max="1802" width="14.85546875" style="40" customWidth="1"/>
    <col min="1803" max="1803" width="13.140625" style="40" customWidth="1"/>
    <col min="1804" max="1804" width="13.28515625" style="40" customWidth="1"/>
    <col min="1805" max="1805" width="12" style="40" customWidth="1"/>
    <col min="1806" max="1808" width="14.42578125" style="40" customWidth="1"/>
    <col min="1809" max="1809" width="12.5703125" style="40" customWidth="1"/>
    <col min="1810" max="1810" width="12.85546875" style="40" customWidth="1"/>
    <col min="1811" max="1811" width="9.140625" style="40" customWidth="1"/>
    <col min="1812" max="1812" width="12.42578125" style="40" customWidth="1"/>
    <col min="1813" max="2047" width="9.140625" style="40"/>
    <col min="2048" max="2048" width="3.140625" style="40" customWidth="1"/>
    <col min="2049" max="2049" width="13.7109375" style="40" customWidth="1"/>
    <col min="2050" max="2050" width="9.7109375" style="40" customWidth="1"/>
    <col min="2051" max="2051" width="14" style="40" customWidth="1"/>
    <col min="2052" max="2052" width="11.28515625" style="40" customWidth="1"/>
    <col min="2053" max="2053" width="14" style="40" customWidth="1"/>
    <col min="2054" max="2054" width="13.85546875" style="40" customWidth="1"/>
    <col min="2055" max="2055" width="11.28515625" style="40" customWidth="1"/>
    <col min="2056" max="2056" width="12" style="40" customWidth="1"/>
    <col min="2057" max="2057" width="15.140625" style="40" customWidth="1"/>
    <col min="2058" max="2058" width="14.85546875" style="40" customWidth="1"/>
    <col min="2059" max="2059" width="13.140625" style="40" customWidth="1"/>
    <col min="2060" max="2060" width="13.28515625" style="40" customWidth="1"/>
    <col min="2061" max="2061" width="12" style="40" customWidth="1"/>
    <col min="2062" max="2064" width="14.42578125" style="40" customWidth="1"/>
    <col min="2065" max="2065" width="12.5703125" style="40" customWidth="1"/>
    <col min="2066" max="2066" width="12.85546875" style="40" customWidth="1"/>
    <col min="2067" max="2067" width="9.140625" style="40" customWidth="1"/>
    <col min="2068" max="2068" width="12.42578125" style="40" customWidth="1"/>
    <col min="2069" max="2303" width="9.140625" style="40"/>
    <col min="2304" max="2304" width="3.140625" style="40" customWidth="1"/>
    <col min="2305" max="2305" width="13.7109375" style="40" customWidth="1"/>
    <col min="2306" max="2306" width="9.7109375" style="40" customWidth="1"/>
    <col min="2307" max="2307" width="14" style="40" customWidth="1"/>
    <col min="2308" max="2308" width="11.28515625" style="40" customWidth="1"/>
    <col min="2309" max="2309" width="14" style="40" customWidth="1"/>
    <col min="2310" max="2310" width="13.85546875" style="40" customWidth="1"/>
    <col min="2311" max="2311" width="11.28515625" style="40" customWidth="1"/>
    <col min="2312" max="2312" width="12" style="40" customWidth="1"/>
    <col min="2313" max="2313" width="15.140625" style="40" customWidth="1"/>
    <col min="2314" max="2314" width="14.85546875" style="40" customWidth="1"/>
    <col min="2315" max="2315" width="13.140625" style="40" customWidth="1"/>
    <col min="2316" max="2316" width="13.28515625" style="40" customWidth="1"/>
    <col min="2317" max="2317" width="12" style="40" customWidth="1"/>
    <col min="2318" max="2320" width="14.42578125" style="40" customWidth="1"/>
    <col min="2321" max="2321" width="12.5703125" style="40" customWidth="1"/>
    <col min="2322" max="2322" width="12.85546875" style="40" customWidth="1"/>
    <col min="2323" max="2323" width="9.140625" style="40" customWidth="1"/>
    <col min="2324" max="2324" width="12.42578125" style="40" customWidth="1"/>
    <col min="2325" max="2559" width="9.140625" style="40"/>
    <col min="2560" max="2560" width="3.140625" style="40" customWidth="1"/>
    <col min="2561" max="2561" width="13.7109375" style="40" customWidth="1"/>
    <col min="2562" max="2562" width="9.7109375" style="40" customWidth="1"/>
    <col min="2563" max="2563" width="14" style="40" customWidth="1"/>
    <col min="2564" max="2564" width="11.28515625" style="40" customWidth="1"/>
    <col min="2565" max="2565" width="14" style="40" customWidth="1"/>
    <col min="2566" max="2566" width="13.85546875" style="40" customWidth="1"/>
    <col min="2567" max="2567" width="11.28515625" style="40" customWidth="1"/>
    <col min="2568" max="2568" width="12" style="40" customWidth="1"/>
    <col min="2569" max="2569" width="15.140625" style="40" customWidth="1"/>
    <col min="2570" max="2570" width="14.85546875" style="40" customWidth="1"/>
    <col min="2571" max="2571" width="13.140625" style="40" customWidth="1"/>
    <col min="2572" max="2572" width="13.28515625" style="40" customWidth="1"/>
    <col min="2573" max="2573" width="12" style="40" customWidth="1"/>
    <col min="2574" max="2576" width="14.42578125" style="40" customWidth="1"/>
    <col min="2577" max="2577" width="12.5703125" style="40" customWidth="1"/>
    <col min="2578" max="2578" width="12.85546875" style="40" customWidth="1"/>
    <col min="2579" max="2579" width="9.140625" style="40" customWidth="1"/>
    <col min="2580" max="2580" width="12.42578125" style="40" customWidth="1"/>
    <col min="2581" max="2815" width="9.140625" style="40"/>
    <col min="2816" max="2816" width="3.140625" style="40" customWidth="1"/>
    <col min="2817" max="2817" width="13.7109375" style="40" customWidth="1"/>
    <col min="2818" max="2818" width="9.7109375" style="40" customWidth="1"/>
    <col min="2819" max="2819" width="14" style="40" customWidth="1"/>
    <col min="2820" max="2820" width="11.28515625" style="40" customWidth="1"/>
    <col min="2821" max="2821" width="14" style="40" customWidth="1"/>
    <col min="2822" max="2822" width="13.85546875" style="40" customWidth="1"/>
    <col min="2823" max="2823" width="11.28515625" style="40" customWidth="1"/>
    <col min="2824" max="2824" width="12" style="40" customWidth="1"/>
    <col min="2825" max="2825" width="15.140625" style="40" customWidth="1"/>
    <col min="2826" max="2826" width="14.85546875" style="40" customWidth="1"/>
    <col min="2827" max="2827" width="13.140625" style="40" customWidth="1"/>
    <col min="2828" max="2828" width="13.28515625" style="40" customWidth="1"/>
    <col min="2829" max="2829" width="12" style="40" customWidth="1"/>
    <col min="2830" max="2832" width="14.42578125" style="40" customWidth="1"/>
    <col min="2833" max="2833" width="12.5703125" style="40" customWidth="1"/>
    <col min="2834" max="2834" width="12.85546875" style="40" customWidth="1"/>
    <col min="2835" max="2835" width="9.140625" style="40" customWidth="1"/>
    <col min="2836" max="2836" width="12.42578125" style="40" customWidth="1"/>
    <col min="2837" max="3071" width="9.140625" style="40"/>
    <col min="3072" max="3072" width="3.140625" style="40" customWidth="1"/>
    <col min="3073" max="3073" width="13.7109375" style="40" customWidth="1"/>
    <col min="3074" max="3074" width="9.7109375" style="40" customWidth="1"/>
    <col min="3075" max="3075" width="14" style="40" customWidth="1"/>
    <col min="3076" max="3076" width="11.28515625" style="40" customWidth="1"/>
    <col min="3077" max="3077" width="14" style="40" customWidth="1"/>
    <col min="3078" max="3078" width="13.85546875" style="40" customWidth="1"/>
    <col min="3079" max="3079" width="11.28515625" style="40" customWidth="1"/>
    <col min="3080" max="3080" width="12" style="40" customWidth="1"/>
    <col min="3081" max="3081" width="15.140625" style="40" customWidth="1"/>
    <col min="3082" max="3082" width="14.85546875" style="40" customWidth="1"/>
    <col min="3083" max="3083" width="13.140625" style="40" customWidth="1"/>
    <col min="3084" max="3084" width="13.28515625" style="40" customWidth="1"/>
    <col min="3085" max="3085" width="12" style="40" customWidth="1"/>
    <col min="3086" max="3088" width="14.42578125" style="40" customWidth="1"/>
    <col min="3089" max="3089" width="12.5703125" style="40" customWidth="1"/>
    <col min="3090" max="3090" width="12.85546875" style="40" customWidth="1"/>
    <col min="3091" max="3091" width="9.140625" style="40" customWidth="1"/>
    <col min="3092" max="3092" width="12.42578125" style="40" customWidth="1"/>
    <col min="3093" max="3327" width="9.140625" style="40"/>
    <col min="3328" max="3328" width="3.140625" style="40" customWidth="1"/>
    <col min="3329" max="3329" width="13.7109375" style="40" customWidth="1"/>
    <col min="3330" max="3330" width="9.7109375" style="40" customWidth="1"/>
    <col min="3331" max="3331" width="14" style="40" customWidth="1"/>
    <col min="3332" max="3332" width="11.28515625" style="40" customWidth="1"/>
    <col min="3333" max="3333" width="14" style="40" customWidth="1"/>
    <col min="3334" max="3334" width="13.85546875" style="40" customWidth="1"/>
    <col min="3335" max="3335" width="11.28515625" style="40" customWidth="1"/>
    <col min="3336" max="3336" width="12" style="40" customWidth="1"/>
    <col min="3337" max="3337" width="15.140625" style="40" customWidth="1"/>
    <col min="3338" max="3338" width="14.85546875" style="40" customWidth="1"/>
    <col min="3339" max="3339" width="13.140625" style="40" customWidth="1"/>
    <col min="3340" max="3340" width="13.28515625" style="40" customWidth="1"/>
    <col min="3341" max="3341" width="12" style="40" customWidth="1"/>
    <col min="3342" max="3344" width="14.42578125" style="40" customWidth="1"/>
    <col min="3345" max="3345" width="12.5703125" style="40" customWidth="1"/>
    <col min="3346" max="3346" width="12.85546875" style="40" customWidth="1"/>
    <col min="3347" max="3347" width="9.140625" style="40" customWidth="1"/>
    <col min="3348" max="3348" width="12.42578125" style="40" customWidth="1"/>
    <col min="3349" max="3583" width="9.140625" style="40"/>
    <col min="3584" max="3584" width="3.140625" style="40" customWidth="1"/>
    <col min="3585" max="3585" width="13.7109375" style="40" customWidth="1"/>
    <col min="3586" max="3586" width="9.7109375" style="40" customWidth="1"/>
    <col min="3587" max="3587" width="14" style="40" customWidth="1"/>
    <col min="3588" max="3588" width="11.28515625" style="40" customWidth="1"/>
    <col min="3589" max="3589" width="14" style="40" customWidth="1"/>
    <col min="3590" max="3590" width="13.85546875" style="40" customWidth="1"/>
    <col min="3591" max="3591" width="11.28515625" style="40" customWidth="1"/>
    <col min="3592" max="3592" width="12" style="40" customWidth="1"/>
    <col min="3593" max="3593" width="15.140625" style="40" customWidth="1"/>
    <col min="3594" max="3594" width="14.85546875" style="40" customWidth="1"/>
    <col min="3595" max="3595" width="13.140625" style="40" customWidth="1"/>
    <col min="3596" max="3596" width="13.28515625" style="40" customWidth="1"/>
    <col min="3597" max="3597" width="12" style="40" customWidth="1"/>
    <col min="3598" max="3600" width="14.42578125" style="40" customWidth="1"/>
    <col min="3601" max="3601" width="12.5703125" style="40" customWidth="1"/>
    <col min="3602" max="3602" width="12.85546875" style="40" customWidth="1"/>
    <col min="3603" max="3603" width="9.140625" style="40" customWidth="1"/>
    <col min="3604" max="3604" width="12.42578125" style="40" customWidth="1"/>
    <col min="3605" max="3839" width="9.140625" style="40"/>
    <col min="3840" max="3840" width="3.140625" style="40" customWidth="1"/>
    <col min="3841" max="3841" width="13.7109375" style="40" customWidth="1"/>
    <col min="3842" max="3842" width="9.7109375" style="40" customWidth="1"/>
    <col min="3843" max="3843" width="14" style="40" customWidth="1"/>
    <col min="3844" max="3844" width="11.28515625" style="40" customWidth="1"/>
    <col min="3845" max="3845" width="14" style="40" customWidth="1"/>
    <col min="3846" max="3846" width="13.85546875" style="40" customWidth="1"/>
    <col min="3847" max="3847" width="11.28515625" style="40" customWidth="1"/>
    <col min="3848" max="3848" width="12" style="40" customWidth="1"/>
    <col min="3849" max="3849" width="15.140625" style="40" customWidth="1"/>
    <col min="3850" max="3850" width="14.85546875" style="40" customWidth="1"/>
    <col min="3851" max="3851" width="13.140625" style="40" customWidth="1"/>
    <col min="3852" max="3852" width="13.28515625" style="40" customWidth="1"/>
    <col min="3853" max="3853" width="12" style="40" customWidth="1"/>
    <col min="3854" max="3856" width="14.42578125" style="40" customWidth="1"/>
    <col min="3857" max="3857" width="12.5703125" style="40" customWidth="1"/>
    <col min="3858" max="3858" width="12.85546875" style="40" customWidth="1"/>
    <col min="3859" max="3859" width="9.140625" style="40" customWidth="1"/>
    <col min="3860" max="3860" width="12.42578125" style="40" customWidth="1"/>
    <col min="3861" max="4095" width="9.140625" style="40"/>
    <col min="4096" max="4096" width="3.140625" style="40" customWidth="1"/>
    <col min="4097" max="4097" width="13.7109375" style="40" customWidth="1"/>
    <col min="4098" max="4098" width="9.7109375" style="40" customWidth="1"/>
    <col min="4099" max="4099" width="14" style="40" customWidth="1"/>
    <col min="4100" max="4100" width="11.28515625" style="40" customWidth="1"/>
    <col min="4101" max="4101" width="14" style="40" customWidth="1"/>
    <col min="4102" max="4102" width="13.85546875" style="40" customWidth="1"/>
    <col min="4103" max="4103" width="11.28515625" style="40" customWidth="1"/>
    <col min="4104" max="4104" width="12" style="40" customWidth="1"/>
    <col min="4105" max="4105" width="15.140625" style="40" customWidth="1"/>
    <col min="4106" max="4106" width="14.85546875" style="40" customWidth="1"/>
    <col min="4107" max="4107" width="13.140625" style="40" customWidth="1"/>
    <col min="4108" max="4108" width="13.28515625" style="40" customWidth="1"/>
    <col min="4109" max="4109" width="12" style="40" customWidth="1"/>
    <col min="4110" max="4112" width="14.42578125" style="40" customWidth="1"/>
    <col min="4113" max="4113" width="12.5703125" style="40" customWidth="1"/>
    <col min="4114" max="4114" width="12.85546875" style="40" customWidth="1"/>
    <col min="4115" max="4115" width="9.140625" style="40" customWidth="1"/>
    <col min="4116" max="4116" width="12.42578125" style="40" customWidth="1"/>
    <col min="4117" max="4351" width="9.140625" style="40"/>
    <col min="4352" max="4352" width="3.140625" style="40" customWidth="1"/>
    <col min="4353" max="4353" width="13.7109375" style="40" customWidth="1"/>
    <col min="4354" max="4354" width="9.7109375" style="40" customWidth="1"/>
    <col min="4355" max="4355" width="14" style="40" customWidth="1"/>
    <col min="4356" max="4356" width="11.28515625" style="40" customWidth="1"/>
    <col min="4357" max="4357" width="14" style="40" customWidth="1"/>
    <col min="4358" max="4358" width="13.85546875" style="40" customWidth="1"/>
    <col min="4359" max="4359" width="11.28515625" style="40" customWidth="1"/>
    <col min="4360" max="4360" width="12" style="40" customWidth="1"/>
    <col min="4361" max="4361" width="15.140625" style="40" customWidth="1"/>
    <col min="4362" max="4362" width="14.85546875" style="40" customWidth="1"/>
    <col min="4363" max="4363" width="13.140625" style="40" customWidth="1"/>
    <col min="4364" max="4364" width="13.28515625" style="40" customWidth="1"/>
    <col min="4365" max="4365" width="12" style="40" customWidth="1"/>
    <col min="4366" max="4368" width="14.42578125" style="40" customWidth="1"/>
    <col min="4369" max="4369" width="12.5703125" style="40" customWidth="1"/>
    <col min="4370" max="4370" width="12.85546875" style="40" customWidth="1"/>
    <col min="4371" max="4371" width="9.140625" style="40" customWidth="1"/>
    <col min="4372" max="4372" width="12.42578125" style="40" customWidth="1"/>
    <col min="4373" max="4607" width="9.140625" style="40"/>
    <col min="4608" max="4608" width="3.140625" style="40" customWidth="1"/>
    <col min="4609" max="4609" width="13.7109375" style="40" customWidth="1"/>
    <col min="4610" max="4610" width="9.7109375" style="40" customWidth="1"/>
    <col min="4611" max="4611" width="14" style="40" customWidth="1"/>
    <col min="4612" max="4612" width="11.28515625" style="40" customWidth="1"/>
    <col min="4613" max="4613" width="14" style="40" customWidth="1"/>
    <col min="4614" max="4614" width="13.85546875" style="40" customWidth="1"/>
    <col min="4615" max="4615" width="11.28515625" style="40" customWidth="1"/>
    <col min="4616" max="4616" width="12" style="40" customWidth="1"/>
    <col min="4617" max="4617" width="15.140625" style="40" customWidth="1"/>
    <col min="4618" max="4618" width="14.85546875" style="40" customWidth="1"/>
    <col min="4619" max="4619" width="13.140625" style="40" customWidth="1"/>
    <col min="4620" max="4620" width="13.28515625" style="40" customWidth="1"/>
    <col min="4621" max="4621" width="12" style="40" customWidth="1"/>
    <col min="4622" max="4624" width="14.42578125" style="40" customWidth="1"/>
    <col min="4625" max="4625" width="12.5703125" style="40" customWidth="1"/>
    <col min="4626" max="4626" width="12.85546875" style="40" customWidth="1"/>
    <col min="4627" max="4627" width="9.140625" style="40" customWidth="1"/>
    <col min="4628" max="4628" width="12.42578125" style="40" customWidth="1"/>
    <col min="4629" max="4863" width="9.140625" style="40"/>
    <col min="4864" max="4864" width="3.140625" style="40" customWidth="1"/>
    <col min="4865" max="4865" width="13.7109375" style="40" customWidth="1"/>
    <col min="4866" max="4866" width="9.7109375" style="40" customWidth="1"/>
    <col min="4867" max="4867" width="14" style="40" customWidth="1"/>
    <col min="4868" max="4868" width="11.28515625" style="40" customWidth="1"/>
    <col min="4869" max="4869" width="14" style="40" customWidth="1"/>
    <col min="4870" max="4870" width="13.85546875" style="40" customWidth="1"/>
    <col min="4871" max="4871" width="11.28515625" style="40" customWidth="1"/>
    <col min="4872" max="4872" width="12" style="40" customWidth="1"/>
    <col min="4873" max="4873" width="15.140625" style="40" customWidth="1"/>
    <col min="4874" max="4874" width="14.85546875" style="40" customWidth="1"/>
    <col min="4875" max="4875" width="13.140625" style="40" customWidth="1"/>
    <col min="4876" max="4876" width="13.28515625" style="40" customWidth="1"/>
    <col min="4877" max="4877" width="12" style="40" customWidth="1"/>
    <col min="4878" max="4880" width="14.42578125" style="40" customWidth="1"/>
    <col min="4881" max="4881" width="12.5703125" style="40" customWidth="1"/>
    <col min="4882" max="4882" width="12.85546875" style="40" customWidth="1"/>
    <col min="4883" max="4883" width="9.140625" style="40" customWidth="1"/>
    <col min="4884" max="4884" width="12.42578125" style="40" customWidth="1"/>
    <col min="4885" max="5119" width="9.140625" style="40"/>
    <col min="5120" max="5120" width="3.140625" style="40" customWidth="1"/>
    <col min="5121" max="5121" width="13.7109375" style="40" customWidth="1"/>
    <col min="5122" max="5122" width="9.7109375" style="40" customWidth="1"/>
    <col min="5123" max="5123" width="14" style="40" customWidth="1"/>
    <col min="5124" max="5124" width="11.28515625" style="40" customWidth="1"/>
    <col min="5125" max="5125" width="14" style="40" customWidth="1"/>
    <col min="5126" max="5126" width="13.85546875" style="40" customWidth="1"/>
    <col min="5127" max="5127" width="11.28515625" style="40" customWidth="1"/>
    <col min="5128" max="5128" width="12" style="40" customWidth="1"/>
    <col min="5129" max="5129" width="15.140625" style="40" customWidth="1"/>
    <col min="5130" max="5130" width="14.85546875" style="40" customWidth="1"/>
    <col min="5131" max="5131" width="13.140625" style="40" customWidth="1"/>
    <col min="5132" max="5132" width="13.28515625" style="40" customWidth="1"/>
    <col min="5133" max="5133" width="12" style="40" customWidth="1"/>
    <col min="5134" max="5136" width="14.42578125" style="40" customWidth="1"/>
    <col min="5137" max="5137" width="12.5703125" style="40" customWidth="1"/>
    <col min="5138" max="5138" width="12.85546875" style="40" customWidth="1"/>
    <col min="5139" max="5139" width="9.140625" style="40" customWidth="1"/>
    <col min="5140" max="5140" width="12.42578125" style="40" customWidth="1"/>
    <col min="5141" max="5375" width="9.140625" style="40"/>
    <col min="5376" max="5376" width="3.140625" style="40" customWidth="1"/>
    <col min="5377" max="5377" width="13.7109375" style="40" customWidth="1"/>
    <col min="5378" max="5378" width="9.7109375" style="40" customWidth="1"/>
    <col min="5379" max="5379" width="14" style="40" customWidth="1"/>
    <col min="5380" max="5380" width="11.28515625" style="40" customWidth="1"/>
    <col min="5381" max="5381" width="14" style="40" customWidth="1"/>
    <col min="5382" max="5382" width="13.85546875" style="40" customWidth="1"/>
    <col min="5383" max="5383" width="11.28515625" style="40" customWidth="1"/>
    <col min="5384" max="5384" width="12" style="40" customWidth="1"/>
    <col min="5385" max="5385" width="15.140625" style="40" customWidth="1"/>
    <col min="5386" max="5386" width="14.85546875" style="40" customWidth="1"/>
    <col min="5387" max="5387" width="13.140625" style="40" customWidth="1"/>
    <col min="5388" max="5388" width="13.28515625" style="40" customWidth="1"/>
    <col min="5389" max="5389" width="12" style="40" customWidth="1"/>
    <col min="5390" max="5392" width="14.42578125" style="40" customWidth="1"/>
    <col min="5393" max="5393" width="12.5703125" style="40" customWidth="1"/>
    <col min="5394" max="5394" width="12.85546875" style="40" customWidth="1"/>
    <col min="5395" max="5395" width="9.140625" style="40" customWidth="1"/>
    <col min="5396" max="5396" width="12.42578125" style="40" customWidth="1"/>
    <col min="5397" max="5631" width="9.140625" style="40"/>
    <col min="5632" max="5632" width="3.140625" style="40" customWidth="1"/>
    <col min="5633" max="5633" width="13.7109375" style="40" customWidth="1"/>
    <col min="5634" max="5634" width="9.7109375" style="40" customWidth="1"/>
    <col min="5635" max="5635" width="14" style="40" customWidth="1"/>
    <col min="5636" max="5636" width="11.28515625" style="40" customWidth="1"/>
    <col min="5637" max="5637" width="14" style="40" customWidth="1"/>
    <col min="5638" max="5638" width="13.85546875" style="40" customWidth="1"/>
    <col min="5639" max="5639" width="11.28515625" style="40" customWidth="1"/>
    <col min="5640" max="5640" width="12" style="40" customWidth="1"/>
    <col min="5641" max="5641" width="15.140625" style="40" customWidth="1"/>
    <col min="5642" max="5642" width="14.85546875" style="40" customWidth="1"/>
    <col min="5643" max="5643" width="13.140625" style="40" customWidth="1"/>
    <col min="5644" max="5644" width="13.28515625" style="40" customWidth="1"/>
    <col min="5645" max="5645" width="12" style="40" customWidth="1"/>
    <col min="5646" max="5648" width="14.42578125" style="40" customWidth="1"/>
    <col min="5649" max="5649" width="12.5703125" style="40" customWidth="1"/>
    <col min="5650" max="5650" width="12.85546875" style="40" customWidth="1"/>
    <col min="5651" max="5651" width="9.140625" style="40" customWidth="1"/>
    <col min="5652" max="5652" width="12.42578125" style="40" customWidth="1"/>
    <col min="5653" max="5887" width="9.140625" style="40"/>
    <col min="5888" max="5888" width="3.140625" style="40" customWidth="1"/>
    <col min="5889" max="5889" width="13.7109375" style="40" customWidth="1"/>
    <col min="5890" max="5890" width="9.7109375" style="40" customWidth="1"/>
    <col min="5891" max="5891" width="14" style="40" customWidth="1"/>
    <col min="5892" max="5892" width="11.28515625" style="40" customWidth="1"/>
    <col min="5893" max="5893" width="14" style="40" customWidth="1"/>
    <col min="5894" max="5894" width="13.85546875" style="40" customWidth="1"/>
    <col min="5895" max="5895" width="11.28515625" style="40" customWidth="1"/>
    <col min="5896" max="5896" width="12" style="40" customWidth="1"/>
    <col min="5897" max="5897" width="15.140625" style="40" customWidth="1"/>
    <col min="5898" max="5898" width="14.85546875" style="40" customWidth="1"/>
    <col min="5899" max="5899" width="13.140625" style="40" customWidth="1"/>
    <col min="5900" max="5900" width="13.28515625" style="40" customWidth="1"/>
    <col min="5901" max="5901" width="12" style="40" customWidth="1"/>
    <col min="5902" max="5904" width="14.42578125" style="40" customWidth="1"/>
    <col min="5905" max="5905" width="12.5703125" style="40" customWidth="1"/>
    <col min="5906" max="5906" width="12.85546875" style="40" customWidth="1"/>
    <col min="5907" max="5907" width="9.140625" style="40" customWidth="1"/>
    <col min="5908" max="5908" width="12.42578125" style="40" customWidth="1"/>
    <col min="5909" max="6143" width="9.140625" style="40"/>
    <col min="6144" max="6144" width="3.140625" style="40" customWidth="1"/>
    <col min="6145" max="6145" width="13.7109375" style="40" customWidth="1"/>
    <col min="6146" max="6146" width="9.7109375" style="40" customWidth="1"/>
    <col min="6147" max="6147" width="14" style="40" customWidth="1"/>
    <col min="6148" max="6148" width="11.28515625" style="40" customWidth="1"/>
    <col min="6149" max="6149" width="14" style="40" customWidth="1"/>
    <col min="6150" max="6150" width="13.85546875" style="40" customWidth="1"/>
    <col min="6151" max="6151" width="11.28515625" style="40" customWidth="1"/>
    <col min="6152" max="6152" width="12" style="40" customWidth="1"/>
    <col min="6153" max="6153" width="15.140625" style="40" customWidth="1"/>
    <col min="6154" max="6154" width="14.85546875" style="40" customWidth="1"/>
    <col min="6155" max="6155" width="13.140625" style="40" customWidth="1"/>
    <col min="6156" max="6156" width="13.28515625" style="40" customWidth="1"/>
    <col min="6157" max="6157" width="12" style="40" customWidth="1"/>
    <col min="6158" max="6160" width="14.42578125" style="40" customWidth="1"/>
    <col min="6161" max="6161" width="12.5703125" style="40" customWidth="1"/>
    <col min="6162" max="6162" width="12.85546875" style="40" customWidth="1"/>
    <col min="6163" max="6163" width="9.140625" style="40" customWidth="1"/>
    <col min="6164" max="6164" width="12.42578125" style="40" customWidth="1"/>
    <col min="6165" max="6399" width="9.140625" style="40"/>
    <col min="6400" max="6400" width="3.140625" style="40" customWidth="1"/>
    <col min="6401" max="6401" width="13.7109375" style="40" customWidth="1"/>
    <col min="6402" max="6402" width="9.7109375" style="40" customWidth="1"/>
    <col min="6403" max="6403" width="14" style="40" customWidth="1"/>
    <col min="6404" max="6404" width="11.28515625" style="40" customWidth="1"/>
    <col min="6405" max="6405" width="14" style="40" customWidth="1"/>
    <col min="6406" max="6406" width="13.85546875" style="40" customWidth="1"/>
    <col min="6407" max="6407" width="11.28515625" style="40" customWidth="1"/>
    <col min="6408" max="6408" width="12" style="40" customWidth="1"/>
    <col min="6409" max="6409" width="15.140625" style="40" customWidth="1"/>
    <col min="6410" max="6410" width="14.85546875" style="40" customWidth="1"/>
    <col min="6411" max="6411" width="13.140625" style="40" customWidth="1"/>
    <col min="6412" max="6412" width="13.28515625" style="40" customWidth="1"/>
    <col min="6413" max="6413" width="12" style="40" customWidth="1"/>
    <col min="6414" max="6416" width="14.42578125" style="40" customWidth="1"/>
    <col min="6417" max="6417" width="12.5703125" style="40" customWidth="1"/>
    <col min="6418" max="6418" width="12.85546875" style="40" customWidth="1"/>
    <col min="6419" max="6419" width="9.140625" style="40" customWidth="1"/>
    <col min="6420" max="6420" width="12.42578125" style="40" customWidth="1"/>
    <col min="6421" max="6655" width="9.140625" style="40"/>
    <col min="6656" max="6656" width="3.140625" style="40" customWidth="1"/>
    <col min="6657" max="6657" width="13.7109375" style="40" customWidth="1"/>
    <col min="6658" max="6658" width="9.7109375" style="40" customWidth="1"/>
    <col min="6659" max="6659" width="14" style="40" customWidth="1"/>
    <col min="6660" max="6660" width="11.28515625" style="40" customWidth="1"/>
    <col min="6661" max="6661" width="14" style="40" customWidth="1"/>
    <col min="6662" max="6662" width="13.85546875" style="40" customWidth="1"/>
    <col min="6663" max="6663" width="11.28515625" style="40" customWidth="1"/>
    <col min="6664" max="6664" width="12" style="40" customWidth="1"/>
    <col min="6665" max="6665" width="15.140625" style="40" customWidth="1"/>
    <col min="6666" max="6666" width="14.85546875" style="40" customWidth="1"/>
    <col min="6667" max="6667" width="13.140625" style="40" customWidth="1"/>
    <col min="6668" max="6668" width="13.28515625" style="40" customWidth="1"/>
    <col min="6669" max="6669" width="12" style="40" customWidth="1"/>
    <col min="6670" max="6672" width="14.42578125" style="40" customWidth="1"/>
    <col min="6673" max="6673" width="12.5703125" style="40" customWidth="1"/>
    <col min="6674" max="6674" width="12.85546875" style="40" customWidth="1"/>
    <col min="6675" max="6675" width="9.140625" style="40" customWidth="1"/>
    <col min="6676" max="6676" width="12.42578125" style="40" customWidth="1"/>
    <col min="6677" max="6911" width="9.140625" style="40"/>
    <col min="6912" max="6912" width="3.140625" style="40" customWidth="1"/>
    <col min="6913" max="6913" width="13.7109375" style="40" customWidth="1"/>
    <col min="6914" max="6914" width="9.7109375" style="40" customWidth="1"/>
    <col min="6915" max="6915" width="14" style="40" customWidth="1"/>
    <col min="6916" max="6916" width="11.28515625" style="40" customWidth="1"/>
    <col min="6917" max="6917" width="14" style="40" customWidth="1"/>
    <col min="6918" max="6918" width="13.85546875" style="40" customWidth="1"/>
    <col min="6919" max="6919" width="11.28515625" style="40" customWidth="1"/>
    <col min="6920" max="6920" width="12" style="40" customWidth="1"/>
    <col min="6921" max="6921" width="15.140625" style="40" customWidth="1"/>
    <col min="6922" max="6922" width="14.85546875" style="40" customWidth="1"/>
    <col min="6923" max="6923" width="13.140625" style="40" customWidth="1"/>
    <col min="6924" max="6924" width="13.28515625" style="40" customWidth="1"/>
    <col min="6925" max="6925" width="12" style="40" customWidth="1"/>
    <col min="6926" max="6928" width="14.42578125" style="40" customWidth="1"/>
    <col min="6929" max="6929" width="12.5703125" style="40" customWidth="1"/>
    <col min="6930" max="6930" width="12.85546875" style="40" customWidth="1"/>
    <col min="6931" max="6931" width="9.140625" style="40" customWidth="1"/>
    <col min="6932" max="6932" width="12.42578125" style="40" customWidth="1"/>
    <col min="6933" max="7167" width="9.140625" style="40"/>
    <col min="7168" max="7168" width="3.140625" style="40" customWidth="1"/>
    <col min="7169" max="7169" width="13.7109375" style="40" customWidth="1"/>
    <col min="7170" max="7170" width="9.7109375" style="40" customWidth="1"/>
    <col min="7171" max="7171" width="14" style="40" customWidth="1"/>
    <col min="7172" max="7172" width="11.28515625" style="40" customWidth="1"/>
    <col min="7173" max="7173" width="14" style="40" customWidth="1"/>
    <col min="7174" max="7174" width="13.85546875" style="40" customWidth="1"/>
    <col min="7175" max="7175" width="11.28515625" style="40" customWidth="1"/>
    <col min="7176" max="7176" width="12" style="40" customWidth="1"/>
    <col min="7177" max="7177" width="15.140625" style="40" customWidth="1"/>
    <col min="7178" max="7178" width="14.85546875" style="40" customWidth="1"/>
    <col min="7179" max="7179" width="13.140625" style="40" customWidth="1"/>
    <col min="7180" max="7180" width="13.28515625" style="40" customWidth="1"/>
    <col min="7181" max="7181" width="12" style="40" customWidth="1"/>
    <col min="7182" max="7184" width="14.42578125" style="40" customWidth="1"/>
    <col min="7185" max="7185" width="12.5703125" style="40" customWidth="1"/>
    <col min="7186" max="7186" width="12.85546875" style="40" customWidth="1"/>
    <col min="7187" max="7187" width="9.140625" style="40" customWidth="1"/>
    <col min="7188" max="7188" width="12.42578125" style="40" customWidth="1"/>
    <col min="7189" max="7423" width="9.140625" style="40"/>
    <col min="7424" max="7424" width="3.140625" style="40" customWidth="1"/>
    <col min="7425" max="7425" width="13.7109375" style="40" customWidth="1"/>
    <col min="7426" max="7426" width="9.7109375" style="40" customWidth="1"/>
    <col min="7427" max="7427" width="14" style="40" customWidth="1"/>
    <col min="7428" max="7428" width="11.28515625" style="40" customWidth="1"/>
    <col min="7429" max="7429" width="14" style="40" customWidth="1"/>
    <col min="7430" max="7430" width="13.85546875" style="40" customWidth="1"/>
    <col min="7431" max="7431" width="11.28515625" style="40" customWidth="1"/>
    <col min="7432" max="7432" width="12" style="40" customWidth="1"/>
    <col min="7433" max="7433" width="15.140625" style="40" customWidth="1"/>
    <col min="7434" max="7434" width="14.85546875" style="40" customWidth="1"/>
    <col min="7435" max="7435" width="13.140625" style="40" customWidth="1"/>
    <col min="7436" max="7436" width="13.28515625" style="40" customWidth="1"/>
    <col min="7437" max="7437" width="12" style="40" customWidth="1"/>
    <col min="7438" max="7440" width="14.42578125" style="40" customWidth="1"/>
    <col min="7441" max="7441" width="12.5703125" style="40" customWidth="1"/>
    <col min="7442" max="7442" width="12.85546875" style="40" customWidth="1"/>
    <col min="7443" max="7443" width="9.140625" style="40" customWidth="1"/>
    <col min="7444" max="7444" width="12.42578125" style="40" customWidth="1"/>
    <col min="7445" max="7679" width="9.140625" style="40"/>
    <col min="7680" max="7680" width="3.140625" style="40" customWidth="1"/>
    <col min="7681" max="7681" width="13.7109375" style="40" customWidth="1"/>
    <col min="7682" max="7682" width="9.7109375" style="40" customWidth="1"/>
    <col min="7683" max="7683" width="14" style="40" customWidth="1"/>
    <col min="7684" max="7684" width="11.28515625" style="40" customWidth="1"/>
    <col min="7685" max="7685" width="14" style="40" customWidth="1"/>
    <col min="7686" max="7686" width="13.85546875" style="40" customWidth="1"/>
    <col min="7687" max="7687" width="11.28515625" style="40" customWidth="1"/>
    <col min="7688" max="7688" width="12" style="40" customWidth="1"/>
    <col min="7689" max="7689" width="15.140625" style="40" customWidth="1"/>
    <col min="7690" max="7690" width="14.85546875" style="40" customWidth="1"/>
    <col min="7691" max="7691" width="13.140625" style="40" customWidth="1"/>
    <col min="7692" max="7692" width="13.28515625" style="40" customWidth="1"/>
    <col min="7693" max="7693" width="12" style="40" customWidth="1"/>
    <col min="7694" max="7696" width="14.42578125" style="40" customWidth="1"/>
    <col min="7697" max="7697" width="12.5703125" style="40" customWidth="1"/>
    <col min="7698" max="7698" width="12.85546875" style="40" customWidth="1"/>
    <col min="7699" max="7699" width="9.140625" style="40" customWidth="1"/>
    <col min="7700" max="7700" width="12.42578125" style="40" customWidth="1"/>
    <col min="7701" max="7935" width="9.140625" style="40"/>
    <col min="7936" max="7936" width="3.140625" style="40" customWidth="1"/>
    <col min="7937" max="7937" width="13.7109375" style="40" customWidth="1"/>
    <col min="7938" max="7938" width="9.7109375" style="40" customWidth="1"/>
    <col min="7939" max="7939" width="14" style="40" customWidth="1"/>
    <col min="7940" max="7940" width="11.28515625" style="40" customWidth="1"/>
    <col min="7941" max="7941" width="14" style="40" customWidth="1"/>
    <col min="7942" max="7942" width="13.85546875" style="40" customWidth="1"/>
    <col min="7943" max="7943" width="11.28515625" style="40" customWidth="1"/>
    <col min="7944" max="7944" width="12" style="40" customWidth="1"/>
    <col min="7945" max="7945" width="15.140625" style="40" customWidth="1"/>
    <col min="7946" max="7946" width="14.85546875" style="40" customWidth="1"/>
    <col min="7947" max="7947" width="13.140625" style="40" customWidth="1"/>
    <col min="7948" max="7948" width="13.28515625" style="40" customWidth="1"/>
    <col min="7949" max="7949" width="12" style="40" customWidth="1"/>
    <col min="7950" max="7952" width="14.42578125" style="40" customWidth="1"/>
    <col min="7953" max="7953" width="12.5703125" style="40" customWidth="1"/>
    <col min="7954" max="7954" width="12.85546875" style="40" customWidth="1"/>
    <col min="7955" max="7955" width="9.140625" style="40" customWidth="1"/>
    <col min="7956" max="7956" width="12.42578125" style="40" customWidth="1"/>
    <col min="7957" max="8191" width="9.140625" style="40"/>
    <col min="8192" max="8192" width="3.140625" style="40" customWidth="1"/>
    <col min="8193" max="8193" width="13.7109375" style="40" customWidth="1"/>
    <col min="8194" max="8194" width="9.7109375" style="40" customWidth="1"/>
    <col min="8195" max="8195" width="14" style="40" customWidth="1"/>
    <col min="8196" max="8196" width="11.28515625" style="40" customWidth="1"/>
    <col min="8197" max="8197" width="14" style="40" customWidth="1"/>
    <col min="8198" max="8198" width="13.85546875" style="40" customWidth="1"/>
    <col min="8199" max="8199" width="11.28515625" style="40" customWidth="1"/>
    <col min="8200" max="8200" width="12" style="40" customWidth="1"/>
    <col min="8201" max="8201" width="15.140625" style="40" customWidth="1"/>
    <col min="8202" max="8202" width="14.85546875" style="40" customWidth="1"/>
    <col min="8203" max="8203" width="13.140625" style="40" customWidth="1"/>
    <col min="8204" max="8204" width="13.28515625" style="40" customWidth="1"/>
    <col min="8205" max="8205" width="12" style="40" customWidth="1"/>
    <col min="8206" max="8208" width="14.42578125" style="40" customWidth="1"/>
    <col min="8209" max="8209" width="12.5703125" style="40" customWidth="1"/>
    <col min="8210" max="8210" width="12.85546875" style="40" customWidth="1"/>
    <col min="8211" max="8211" width="9.140625" style="40" customWidth="1"/>
    <col min="8212" max="8212" width="12.42578125" style="40" customWidth="1"/>
    <col min="8213" max="8447" width="9.140625" style="40"/>
    <col min="8448" max="8448" width="3.140625" style="40" customWidth="1"/>
    <col min="8449" max="8449" width="13.7109375" style="40" customWidth="1"/>
    <col min="8450" max="8450" width="9.7109375" style="40" customWidth="1"/>
    <col min="8451" max="8451" width="14" style="40" customWidth="1"/>
    <col min="8452" max="8452" width="11.28515625" style="40" customWidth="1"/>
    <col min="8453" max="8453" width="14" style="40" customWidth="1"/>
    <col min="8454" max="8454" width="13.85546875" style="40" customWidth="1"/>
    <col min="8455" max="8455" width="11.28515625" style="40" customWidth="1"/>
    <col min="8456" max="8456" width="12" style="40" customWidth="1"/>
    <col min="8457" max="8457" width="15.140625" style="40" customWidth="1"/>
    <col min="8458" max="8458" width="14.85546875" style="40" customWidth="1"/>
    <col min="8459" max="8459" width="13.140625" style="40" customWidth="1"/>
    <col min="8460" max="8460" width="13.28515625" style="40" customWidth="1"/>
    <col min="8461" max="8461" width="12" style="40" customWidth="1"/>
    <col min="8462" max="8464" width="14.42578125" style="40" customWidth="1"/>
    <col min="8465" max="8465" width="12.5703125" style="40" customWidth="1"/>
    <col min="8466" max="8466" width="12.85546875" style="40" customWidth="1"/>
    <col min="8467" max="8467" width="9.140625" style="40" customWidth="1"/>
    <col min="8468" max="8468" width="12.42578125" style="40" customWidth="1"/>
    <col min="8469" max="8703" width="9.140625" style="40"/>
    <col min="8704" max="8704" width="3.140625" style="40" customWidth="1"/>
    <col min="8705" max="8705" width="13.7109375" style="40" customWidth="1"/>
    <col min="8706" max="8706" width="9.7109375" style="40" customWidth="1"/>
    <col min="8707" max="8707" width="14" style="40" customWidth="1"/>
    <col min="8708" max="8708" width="11.28515625" style="40" customWidth="1"/>
    <col min="8709" max="8709" width="14" style="40" customWidth="1"/>
    <col min="8710" max="8710" width="13.85546875" style="40" customWidth="1"/>
    <col min="8711" max="8711" width="11.28515625" style="40" customWidth="1"/>
    <col min="8712" max="8712" width="12" style="40" customWidth="1"/>
    <col min="8713" max="8713" width="15.140625" style="40" customWidth="1"/>
    <col min="8714" max="8714" width="14.85546875" style="40" customWidth="1"/>
    <col min="8715" max="8715" width="13.140625" style="40" customWidth="1"/>
    <col min="8716" max="8716" width="13.28515625" style="40" customWidth="1"/>
    <col min="8717" max="8717" width="12" style="40" customWidth="1"/>
    <col min="8718" max="8720" width="14.42578125" style="40" customWidth="1"/>
    <col min="8721" max="8721" width="12.5703125" style="40" customWidth="1"/>
    <col min="8722" max="8722" width="12.85546875" style="40" customWidth="1"/>
    <col min="8723" max="8723" width="9.140625" style="40" customWidth="1"/>
    <col min="8724" max="8724" width="12.42578125" style="40" customWidth="1"/>
    <col min="8725" max="8959" width="9.140625" style="40"/>
    <col min="8960" max="8960" width="3.140625" style="40" customWidth="1"/>
    <col min="8961" max="8961" width="13.7109375" style="40" customWidth="1"/>
    <col min="8962" max="8962" width="9.7109375" style="40" customWidth="1"/>
    <col min="8963" max="8963" width="14" style="40" customWidth="1"/>
    <col min="8964" max="8964" width="11.28515625" style="40" customWidth="1"/>
    <col min="8965" max="8965" width="14" style="40" customWidth="1"/>
    <col min="8966" max="8966" width="13.85546875" style="40" customWidth="1"/>
    <col min="8967" max="8967" width="11.28515625" style="40" customWidth="1"/>
    <col min="8968" max="8968" width="12" style="40" customWidth="1"/>
    <col min="8969" max="8969" width="15.140625" style="40" customWidth="1"/>
    <col min="8970" max="8970" width="14.85546875" style="40" customWidth="1"/>
    <col min="8971" max="8971" width="13.140625" style="40" customWidth="1"/>
    <col min="8972" max="8972" width="13.28515625" style="40" customWidth="1"/>
    <col min="8973" max="8973" width="12" style="40" customWidth="1"/>
    <col min="8974" max="8976" width="14.42578125" style="40" customWidth="1"/>
    <col min="8977" max="8977" width="12.5703125" style="40" customWidth="1"/>
    <col min="8978" max="8978" width="12.85546875" style="40" customWidth="1"/>
    <col min="8979" max="8979" width="9.140625" style="40" customWidth="1"/>
    <col min="8980" max="8980" width="12.42578125" style="40" customWidth="1"/>
    <col min="8981" max="9215" width="9.140625" style="40"/>
    <col min="9216" max="9216" width="3.140625" style="40" customWidth="1"/>
    <col min="9217" max="9217" width="13.7109375" style="40" customWidth="1"/>
    <col min="9218" max="9218" width="9.7109375" style="40" customWidth="1"/>
    <col min="9219" max="9219" width="14" style="40" customWidth="1"/>
    <col min="9220" max="9220" width="11.28515625" style="40" customWidth="1"/>
    <col min="9221" max="9221" width="14" style="40" customWidth="1"/>
    <col min="9222" max="9222" width="13.85546875" style="40" customWidth="1"/>
    <col min="9223" max="9223" width="11.28515625" style="40" customWidth="1"/>
    <col min="9224" max="9224" width="12" style="40" customWidth="1"/>
    <col min="9225" max="9225" width="15.140625" style="40" customWidth="1"/>
    <col min="9226" max="9226" width="14.85546875" style="40" customWidth="1"/>
    <col min="9227" max="9227" width="13.140625" style="40" customWidth="1"/>
    <col min="9228" max="9228" width="13.28515625" style="40" customWidth="1"/>
    <col min="9229" max="9229" width="12" style="40" customWidth="1"/>
    <col min="9230" max="9232" width="14.42578125" style="40" customWidth="1"/>
    <col min="9233" max="9233" width="12.5703125" style="40" customWidth="1"/>
    <col min="9234" max="9234" width="12.85546875" style="40" customWidth="1"/>
    <col min="9235" max="9235" width="9.140625" style="40" customWidth="1"/>
    <col min="9236" max="9236" width="12.42578125" style="40" customWidth="1"/>
    <col min="9237" max="9471" width="9.140625" style="40"/>
    <col min="9472" max="9472" width="3.140625" style="40" customWidth="1"/>
    <col min="9473" max="9473" width="13.7109375" style="40" customWidth="1"/>
    <col min="9474" max="9474" width="9.7109375" style="40" customWidth="1"/>
    <col min="9475" max="9475" width="14" style="40" customWidth="1"/>
    <col min="9476" max="9476" width="11.28515625" style="40" customWidth="1"/>
    <col min="9477" max="9477" width="14" style="40" customWidth="1"/>
    <col min="9478" max="9478" width="13.85546875" style="40" customWidth="1"/>
    <col min="9479" max="9479" width="11.28515625" style="40" customWidth="1"/>
    <col min="9480" max="9480" width="12" style="40" customWidth="1"/>
    <col min="9481" max="9481" width="15.140625" style="40" customWidth="1"/>
    <col min="9482" max="9482" width="14.85546875" style="40" customWidth="1"/>
    <col min="9483" max="9483" width="13.140625" style="40" customWidth="1"/>
    <col min="9484" max="9484" width="13.28515625" style="40" customWidth="1"/>
    <col min="9485" max="9485" width="12" style="40" customWidth="1"/>
    <col min="9486" max="9488" width="14.42578125" style="40" customWidth="1"/>
    <col min="9489" max="9489" width="12.5703125" style="40" customWidth="1"/>
    <col min="9490" max="9490" width="12.85546875" style="40" customWidth="1"/>
    <col min="9491" max="9491" width="9.140625" style="40" customWidth="1"/>
    <col min="9492" max="9492" width="12.42578125" style="40" customWidth="1"/>
    <col min="9493" max="9727" width="9.140625" style="40"/>
    <col min="9728" max="9728" width="3.140625" style="40" customWidth="1"/>
    <col min="9729" max="9729" width="13.7109375" style="40" customWidth="1"/>
    <col min="9730" max="9730" width="9.7109375" style="40" customWidth="1"/>
    <col min="9731" max="9731" width="14" style="40" customWidth="1"/>
    <col min="9732" max="9732" width="11.28515625" style="40" customWidth="1"/>
    <col min="9733" max="9733" width="14" style="40" customWidth="1"/>
    <col min="9734" max="9734" width="13.85546875" style="40" customWidth="1"/>
    <col min="9735" max="9735" width="11.28515625" style="40" customWidth="1"/>
    <col min="9736" max="9736" width="12" style="40" customWidth="1"/>
    <col min="9737" max="9737" width="15.140625" style="40" customWidth="1"/>
    <col min="9738" max="9738" width="14.85546875" style="40" customWidth="1"/>
    <col min="9739" max="9739" width="13.140625" style="40" customWidth="1"/>
    <col min="9740" max="9740" width="13.28515625" style="40" customWidth="1"/>
    <col min="9741" max="9741" width="12" style="40" customWidth="1"/>
    <col min="9742" max="9744" width="14.42578125" style="40" customWidth="1"/>
    <col min="9745" max="9745" width="12.5703125" style="40" customWidth="1"/>
    <col min="9746" max="9746" width="12.85546875" style="40" customWidth="1"/>
    <col min="9747" max="9747" width="9.140625" style="40" customWidth="1"/>
    <col min="9748" max="9748" width="12.42578125" style="40" customWidth="1"/>
    <col min="9749" max="9983" width="9.140625" style="40"/>
    <col min="9984" max="9984" width="3.140625" style="40" customWidth="1"/>
    <col min="9985" max="9985" width="13.7109375" style="40" customWidth="1"/>
    <col min="9986" max="9986" width="9.7109375" style="40" customWidth="1"/>
    <col min="9987" max="9987" width="14" style="40" customWidth="1"/>
    <col min="9988" max="9988" width="11.28515625" style="40" customWidth="1"/>
    <col min="9989" max="9989" width="14" style="40" customWidth="1"/>
    <col min="9990" max="9990" width="13.85546875" style="40" customWidth="1"/>
    <col min="9991" max="9991" width="11.28515625" style="40" customWidth="1"/>
    <col min="9992" max="9992" width="12" style="40" customWidth="1"/>
    <col min="9993" max="9993" width="15.140625" style="40" customWidth="1"/>
    <col min="9994" max="9994" width="14.85546875" style="40" customWidth="1"/>
    <col min="9995" max="9995" width="13.140625" style="40" customWidth="1"/>
    <col min="9996" max="9996" width="13.28515625" style="40" customWidth="1"/>
    <col min="9997" max="9997" width="12" style="40" customWidth="1"/>
    <col min="9998" max="10000" width="14.42578125" style="40" customWidth="1"/>
    <col min="10001" max="10001" width="12.5703125" style="40" customWidth="1"/>
    <col min="10002" max="10002" width="12.85546875" style="40" customWidth="1"/>
    <col min="10003" max="10003" width="9.140625" style="40" customWidth="1"/>
    <col min="10004" max="10004" width="12.42578125" style="40" customWidth="1"/>
    <col min="10005" max="10239" width="9.140625" style="40"/>
    <col min="10240" max="10240" width="3.140625" style="40" customWidth="1"/>
    <col min="10241" max="10241" width="13.7109375" style="40" customWidth="1"/>
    <col min="10242" max="10242" width="9.7109375" style="40" customWidth="1"/>
    <col min="10243" max="10243" width="14" style="40" customWidth="1"/>
    <col min="10244" max="10244" width="11.28515625" style="40" customWidth="1"/>
    <col min="10245" max="10245" width="14" style="40" customWidth="1"/>
    <col min="10246" max="10246" width="13.85546875" style="40" customWidth="1"/>
    <col min="10247" max="10247" width="11.28515625" style="40" customWidth="1"/>
    <col min="10248" max="10248" width="12" style="40" customWidth="1"/>
    <col min="10249" max="10249" width="15.140625" style="40" customWidth="1"/>
    <col min="10250" max="10250" width="14.85546875" style="40" customWidth="1"/>
    <col min="10251" max="10251" width="13.140625" style="40" customWidth="1"/>
    <col min="10252" max="10252" width="13.28515625" style="40" customWidth="1"/>
    <col min="10253" max="10253" width="12" style="40" customWidth="1"/>
    <col min="10254" max="10256" width="14.42578125" style="40" customWidth="1"/>
    <col min="10257" max="10257" width="12.5703125" style="40" customWidth="1"/>
    <col min="10258" max="10258" width="12.85546875" style="40" customWidth="1"/>
    <col min="10259" max="10259" width="9.140625" style="40" customWidth="1"/>
    <col min="10260" max="10260" width="12.42578125" style="40" customWidth="1"/>
    <col min="10261" max="10495" width="9.140625" style="40"/>
    <col min="10496" max="10496" width="3.140625" style="40" customWidth="1"/>
    <col min="10497" max="10497" width="13.7109375" style="40" customWidth="1"/>
    <col min="10498" max="10498" width="9.7109375" style="40" customWidth="1"/>
    <col min="10499" max="10499" width="14" style="40" customWidth="1"/>
    <col min="10500" max="10500" width="11.28515625" style="40" customWidth="1"/>
    <col min="10501" max="10501" width="14" style="40" customWidth="1"/>
    <col min="10502" max="10502" width="13.85546875" style="40" customWidth="1"/>
    <col min="10503" max="10503" width="11.28515625" style="40" customWidth="1"/>
    <col min="10504" max="10504" width="12" style="40" customWidth="1"/>
    <col min="10505" max="10505" width="15.140625" style="40" customWidth="1"/>
    <col min="10506" max="10506" width="14.85546875" style="40" customWidth="1"/>
    <col min="10507" max="10507" width="13.140625" style="40" customWidth="1"/>
    <col min="10508" max="10508" width="13.28515625" style="40" customWidth="1"/>
    <col min="10509" max="10509" width="12" style="40" customWidth="1"/>
    <col min="10510" max="10512" width="14.42578125" style="40" customWidth="1"/>
    <col min="10513" max="10513" width="12.5703125" style="40" customWidth="1"/>
    <col min="10514" max="10514" width="12.85546875" style="40" customWidth="1"/>
    <col min="10515" max="10515" width="9.140625" style="40" customWidth="1"/>
    <col min="10516" max="10516" width="12.42578125" style="40" customWidth="1"/>
    <col min="10517" max="10751" width="9.140625" style="40"/>
    <col min="10752" max="10752" width="3.140625" style="40" customWidth="1"/>
    <col min="10753" max="10753" width="13.7109375" style="40" customWidth="1"/>
    <col min="10754" max="10754" width="9.7109375" style="40" customWidth="1"/>
    <col min="10755" max="10755" width="14" style="40" customWidth="1"/>
    <col min="10756" max="10756" width="11.28515625" style="40" customWidth="1"/>
    <col min="10757" max="10757" width="14" style="40" customWidth="1"/>
    <col min="10758" max="10758" width="13.85546875" style="40" customWidth="1"/>
    <col min="10759" max="10759" width="11.28515625" style="40" customWidth="1"/>
    <col min="10760" max="10760" width="12" style="40" customWidth="1"/>
    <col min="10761" max="10761" width="15.140625" style="40" customWidth="1"/>
    <col min="10762" max="10762" width="14.85546875" style="40" customWidth="1"/>
    <col min="10763" max="10763" width="13.140625" style="40" customWidth="1"/>
    <col min="10764" max="10764" width="13.28515625" style="40" customWidth="1"/>
    <col min="10765" max="10765" width="12" style="40" customWidth="1"/>
    <col min="10766" max="10768" width="14.42578125" style="40" customWidth="1"/>
    <col min="10769" max="10769" width="12.5703125" style="40" customWidth="1"/>
    <col min="10770" max="10770" width="12.85546875" style="40" customWidth="1"/>
    <col min="10771" max="10771" width="9.140625" style="40" customWidth="1"/>
    <col min="10772" max="10772" width="12.42578125" style="40" customWidth="1"/>
    <col min="10773" max="11007" width="9.140625" style="40"/>
    <col min="11008" max="11008" width="3.140625" style="40" customWidth="1"/>
    <col min="11009" max="11009" width="13.7109375" style="40" customWidth="1"/>
    <col min="11010" max="11010" width="9.7109375" style="40" customWidth="1"/>
    <col min="11011" max="11011" width="14" style="40" customWidth="1"/>
    <col min="11012" max="11012" width="11.28515625" style="40" customWidth="1"/>
    <col min="11013" max="11013" width="14" style="40" customWidth="1"/>
    <col min="11014" max="11014" width="13.85546875" style="40" customWidth="1"/>
    <col min="11015" max="11015" width="11.28515625" style="40" customWidth="1"/>
    <col min="11016" max="11016" width="12" style="40" customWidth="1"/>
    <col min="11017" max="11017" width="15.140625" style="40" customWidth="1"/>
    <col min="11018" max="11018" width="14.85546875" style="40" customWidth="1"/>
    <col min="11019" max="11019" width="13.140625" style="40" customWidth="1"/>
    <col min="11020" max="11020" width="13.28515625" style="40" customWidth="1"/>
    <col min="11021" max="11021" width="12" style="40" customWidth="1"/>
    <col min="11022" max="11024" width="14.42578125" style="40" customWidth="1"/>
    <col min="11025" max="11025" width="12.5703125" style="40" customWidth="1"/>
    <col min="11026" max="11026" width="12.85546875" style="40" customWidth="1"/>
    <col min="11027" max="11027" width="9.140625" style="40" customWidth="1"/>
    <col min="11028" max="11028" width="12.42578125" style="40" customWidth="1"/>
    <col min="11029" max="11263" width="9.140625" style="40"/>
    <col min="11264" max="11264" width="3.140625" style="40" customWidth="1"/>
    <col min="11265" max="11265" width="13.7109375" style="40" customWidth="1"/>
    <col min="11266" max="11266" width="9.7109375" style="40" customWidth="1"/>
    <col min="11267" max="11267" width="14" style="40" customWidth="1"/>
    <col min="11268" max="11268" width="11.28515625" style="40" customWidth="1"/>
    <col min="11269" max="11269" width="14" style="40" customWidth="1"/>
    <col min="11270" max="11270" width="13.85546875" style="40" customWidth="1"/>
    <col min="11271" max="11271" width="11.28515625" style="40" customWidth="1"/>
    <col min="11272" max="11272" width="12" style="40" customWidth="1"/>
    <col min="11273" max="11273" width="15.140625" style="40" customWidth="1"/>
    <col min="11274" max="11274" width="14.85546875" style="40" customWidth="1"/>
    <col min="11275" max="11275" width="13.140625" style="40" customWidth="1"/>
    <col min="11276" max="11276" width="13.28515625" style="40" customWidth="1"/>
    <col min="11277" max="11277" width="12" style="40" customWidth="1"/>
    <col min="11278" max="11280" width="14.42578125" style="40" customWidth="1"/>
    <col min="11281" max="11281" width="12.5703125" style="40" customWidth="1"/>
    <col min="11282" max="11282" width="12.85546875" style="40" customWidth="1"/>
    <col min="11283" max="11283" width="9.140625" style="40" customWidth="1"/>
    <col min="11284" max="11284" width="12.42578125" style="40" customWidth="1"/>
    <col min="11285" max="11519" width="9.140625" style="40"/>
    <col min="11520" max="11520" width="3.140625" style="40" customWidth="1"/>
    <col min="11521" max="11521" width="13.7109375" style="40" customWidth="1"/>
    <col min="11522" max="11522" width="9.7109375" style="40" customWidth="1"/>
    <col min="11523" max="11523" width="14" style="40" customWidth="1"/>
    <col min="11524" max="11524" width="11.28515625" style="40" customWidth="1"/>
    <col min="11525" max="11525" width="14" style="40" customWidth="1"/>
    <col min="11526" max="11526" width="13.85546875" style="40" customWidth="1"/>
    <col min="11527" max="11527" width="11.28515625" style="40" customWidth="1"/>
    <col min="11528" max="11528" width="12" style="40" customWidth="1"/>
    <col min="11529" max="11529" width="15.140625" style="40" customWidth="1"/>
    <col min="11530" max="11530" width="14.85546875" style="40" customWidth="1"/>
    <col min="11531" max="11531" width="13.140625" style="40" customWidth="1"/>
    <col min="11532" max="11532" width="13.28515625" style="40" customWidth="1"/>
    <col min="11533" max="11533" width="12" style="40" customWidth="1"/>
    <col min="11534" max="11536" width="14.42578125" style="40" customWidth="1"/>
    <col min="11537" max="11537" width="12.5703125" style="40" customWidth="1"/>
    <col min="11538" max="11538" width="12.85546875" style="40" customWidth="1"/>
    <col min="11539" max="11539" width="9.140625" style="40" customWidth="1"/>
    <col min="11540" max="11540" width="12.42578125" style="40" customWidth="1"/>
    <col min="11541" max="11775" width="9.140625" style="40"/>
    <col min="11776" max="11776" width="3.140625" style="40" customWidth="1"/>
    <col min="11777" max="11777" width="13.7109375" style="40" customWidth="1"/>
    <col min="11778" max="11778" width="9.7109375" style="40" customWidth="1"/>
    <col min="11779" max="11779" width="14" style="40" customWidth="1"/>
    <col min="11780" max="11780" width="11.28515625" style="40" customWidth="1"/>
    <col min="11781" max="11781" width="14" style="40" customWidth="1"/>
    <col min="11782" max="11782" width="13.85546875" style="40" customWidth="1"/>
    <col min="11783" max="11783" width="11.28515625" style="40" customWidth="1"/>
    <col min="11784" max="11784" width="12" style="40" customWidth="1"/>
    <col min="11785" max="11785" width="15.140625" style="40" customWidth="1"/>
    <col min="11786" max="11786" width="14.85546875" style="40" customWidth="1"/>
    <col min="11787" max="11787" width="13.140625" style="40" customWidth="1"/>
    <col min="11788" max="11788" width="13.28515625" style="40" customWidth="1"/>
    <col min="11789" max="11789" width="12" style="40" customWidth="1"/>
    <col min="11790" max="11792" width="14.42578125" style="40" customWidth="1"/>
    <col min="11793" max="11793" width="12.5703125" style="40" customWidth="1"/>
    <col min="11794" max="11794" width="12.85546875" style="40" customWidth="1"/>
    <col min="11795" max="11795" width="9.140625" style="40" customWidth="1"/>
    <col min="11796" max="11796" width="12.42578125" style="40" customWidth="1"/>
    <col min="11797" max="12031" width="9.140625" style="40"/>
    <col min="12032" max="12032" width="3.140625" style="40" customWidth="1"/>
    <col min="12033" max="12033" width="13.7109375" style="40" customWidth="1"/>
    <col min="12034" max="12034" width="9.7109375" style="40" customWidth="1"/>
    <col min="12035" max="12035" width="14" style="40" customWidth="1"/>
    <col min="12036" max="12036" width="11.28515625" style="40" customWidth="1"/>
    <col min="12037" max="12037" width="14" style="40" customWidth="1"/>
    <col min="12038" max="12038" width="13.85546875" style="40" customWidth="1"/>
    <col min="12039" max="12039" width="11.28515625" style="40" customWidth="1"/>
    <col min="12040" max="12040" width="12" style="40" customWidth="1"/>
    <col min="12041" max="12041" width="15.140625" style="40" customWidth="1"/>
    <col min="12042" max="12042" width="14.85546875" style="40" customWidth="1"/>
    <col min="12043" max="12043" width="13.140625" style="40" customWidth="1"/>
    <col min="12044" max="12044" width="13.28515625" style="40" customWidth="1"/>
    <col min="12045" max="12045" width="12" style="40" customWidth="1"/>
    <col min="12046" max="12048" width="14.42578125" style="40" customWidth="1"/>
    <col min="12049" max="12049" width="12.5703125" style="40" customWidth="1"/>
    <col min="12050" max="12050" width="12.85546875" style="40" customWidth="1"/>
    <col min="12051" max="12051" width="9.140625" style="40" customWidth="1"/>
    <col min="12052" max="12052" width="12.42578125" style="40" customWidth="1"/>
    <col min="12053" max="12287" width="9.140625" style="40"/>
    <col min="12288" max="12288" width="3.140625" style="40" customWidth="1"/>
    <col min="12289" max="12289" width="13.7109375" style="40" customWidth="1"/>
    <col min="12290" max="12290" width="9.7109375" style="40" customWidth="1"/>
    <col min="12291" max="12291" width="14" style="40" customWidth="1"/>
    <col min="12292" max="12292" width="11.28515625" style="40" customWidth="1"/>
    <col min="12293" max="12293" width="14" style="40" customWidth="1"/>
    <col min="12294" max="12294" width="13.85546875" style="40" customWidth="1"/>
    <col min="12295" max="12295" width="11.28515625" style="40" customWidth="1"/>
    <col min="12296" max="12296" width="12" style="40" customWidth="1"/>
    <col min="12297" max="12297" width="15.140625" style="40" customWidth="1"/>
    <col min="12298" max="12298" width="14.85546875" style="40" customWidth="1"/>
    <col min="12299" max="12299" width="13.140625" style="40" customWidth="1"/>
    <col min="12300" max="12300" width="13.28515625" style="40" customWidth="1"/>
    <col min="12301" max="12301" width="12" style="40" customWidth="1"/>
    <col min="12302" max="12304" width="14.42578125" style="40" customWidth="1"/>
    <col min="12305" max="12305" width="12.5703125" style="40" customWidth="1"/>
    <col min="12306" max="12306" width="12.85546875" style="40" customWidth="1"/>
    <col min="12307" max="12307" width="9.140625" style="40" customWidth="1"/>
    <col min="12308" max="12308" width="12.42578125" style="40" customWidth="1"/>
    <col min="12309" max="12543" width="9.140625" style="40"/>
    <col min="12544" max="12544" width="3.140625" style="40" customWidth="1"/>
    <col min="12545" max="12545" width="13.7109375" style="40" customWidth="1"/>
    <col min="12546" max="12546" width="9.7109375" style="40" customWidth="1"/>
    <col min="12547" max="12547" width="14" style="40" customWidth="1"/>
    <col min="12548" max="12548" width="11.28515625" style="40" customWidth="1"/>
    <col min="12549" max="12549" width="14" style="40" customWidth="1"/>
    <col min="12550" max="12550" width="13.85546875" style="40" customWidth="1"/>
    <col min="12551" max="12551" width="11.28515625" style="40" customWidth="1"/>
    <col min="12552" max="12552" width="12" style="40" customWidth="1"/>
    <col min="12553" max="12553" width="15.140625" style="40" customWidth="1"/>
    <col min="12554" max="12554" width="14.85546875" style="40" customWidth="1"/>
    <col min="12555" max="12555" width="13.140625" style="40" customWidth="1"/>
    <col min="12556" max="12556" width="13.28515625" style="40" customWidth="1"/>
    <col min="12557" max="12557" width="12" style="40" customWidth="1"/>
    <col min="12558" max="12560" width="14.42578125" style="40" customWidth="1"/>
    <col min="12561" max="12561" width="12.5703125" style="40" customWidth="1"/>
    <col min="12562" max="12562" width="12.85546875" style="40" customWidth="1"/>
    <col min="12563" max="12563" width="9.140625" style="40" customWidth="1"/>
    <col min="12564" max="12564" width="12.42578125" style="40" customWidth="1"/>
    <col min="12565" max="12799" width="9.140625" style="40"/>
    <col min="12800" max="12800" width="3.140625" style="40" customWidth="1"/>
    <col min="12801" max="12801" width="13.7109375" style="40" customWidth="1"/>
    <col min="12802" max="12802" width="9.7109375" style="40" customWidth="1"/>
    <col min="12803" max="12803" width="14" style="40" customWidth="1"/>
    <col min="12804" max="12804" width="11.28515625" style="40" customWidth="1"/>
    <col min="12805" max="12805" width="14" style="40" customWidth="1"/>
    <col min="12806" max="12806" width="13.85546875" style="40" customWidth="1"/>
    <col min="12807" max="12807" width="11.28515625" style="40" customWidth="1"/>
    <col min="12808" max="12808" width="12" style="40" customWidth="1"/>
    <col min="12809" max="12809" width="15.140625" style="40" customWidth="1"/>
    <col min="12810" max="12810" width="14.85546875" style="40" customWidth="1"/>
    <col min="12811" max="12811" width="13.140625" style="40" customWidth="1"/>
    <col min="12812" max="12812" width="13.28515625" style="40" customWidth="1"/>
    <col min="12813" max="12813" width="12" style="40" customWidth="1"/>
    <col min="12814" max="12816" width="14.42578125" style="40" customWidth="1"/>
    <col min="12817" max="12817" width="12.5703125" style="40" customWidth="1"/>
    <col min="12818" max="12818" width="12.85546875" style="40" customWidth="1"/>
    <col min="12819" max="12819" width="9.140625" style="40" customWidth="1"/>
    <col min="12820" max="12820" width="12.42578125" style="40" customWidth="1"/>
    <col min="12821" max="13055" width="9.140625" style="40"/>
    <col min="13056" max="13056" width="3.140625" style="40" customWidth="1"/>
    <col min="13057" max="13057" width="13.7109375" style="40" customWidth="1"/>
    <col min="13058" max="13058" width="9.7109375" style="40" customWidth="1"/>
    <col min="13059" max="13059" width="14" style="40" customWidth="1"/>
    <col min="13060" max="13060" width="11.28515625" style="40" customWidth="1"/>
    <col min="13061" max="13061" width="14" style="40" customWidth="1"/>
    <col min="13062" max="13062" width="13.85546875" style="40" customWidth="1"/>
    <col min="13063" max="13063" width="11.28515625" style="40" customWidth="1"/>
    <col min="13064" max="13064" width="12" style="40" customWidth="1"/>
    <col min="13065" max="13065" width="15.140625" style="40" customWidth="1"/>
    <col min="13066" max="13066" width="14.85546875" style="40" customWidth="1"/>
    <col min="13067" max="13067" width="13.140625" style="40" customWidth="1"/>
    <col min="13068" max="13068" width="13.28515625" style="40" customWidth="1"/>
    <col min="13069" max="13069" width="12" style="40" customWidth="1"/>
    <col min="13070" max="13072" width="14.42578125" style="40" customWidth="1"/>
    <col min="13073" max="13073" width="12.5703125" style="40" customWidth="1"/>
    <col min="13074" max="13074" width="12.85546875" style="40" customWidth="1"/>
    <col min="13075" max="13075" width="9.140625" style="40" customWidth="1"/>
    <col min="13076" max="13076" width="12.42578125" style="40" customWidth="1"/>
    <col min="13077" max="13311" width="9.140625" style="40"/>
    <col min="13312" max="13312" width="3.140625" style="40" customWidth="1"/>
    <col min="13313" max="13313" width="13.7109375" style="40" customWidth="1"/>
    <col min="13314" max="13314" width="9.7109375" style="40" customWidth="1"/>
    <col min="13315" max="13315" width="14" style="40" customWidth="1"/>
    <col min="13316" max="13316" width="11.28515625" style="40" customWidth="1"/>
    <col min="13317" max="13317" width="14" style="40" customWidth="1"/>
    <col min="13318" max="13318" width="13.85546875" style="40" customWidth="1"/>
    <col min="13319" max="13319" width="11.28515625" style="40" customWidth="1"/>
    <col min="13320" max="13320" width="12" style="40" customWidth="1"/>
    <col min="13321" max="13321" width="15.140625" style="40" customWidth="1"/>
    <col min="13322" max="13322" width="14.85546875" style="40" customWidth="1"/>
    <col min="13323" max="13323" width="13.140625" style="40" customWidth="1"/>
    <col min="13324" max="13324" width="13.28515625" style="40" customWidth="1"/>
    <col min="13325" max="13325" width="12" style="40" customWidth="1"/>
    <col min="13326" max="13328" width="14.42578125" style="40" customWidth="1"/>
    <col min="13329" max="13329" width="12.5703125" style="40" customWidth="1"/>
    <col min="13330" max="13330" width="12.85546875" style="40" customWidth="1"/>
    <col min="13331" max="13331" width="9.140625" style="40" customWidth="1"/>
    <col min="13332" max="13332" width="12.42578125" style="40" customWidth="1"/>
    <col min="13333" max="13567" width="9.140625" style="40"/>
    <col min="13568" max="13568" width="3.140625" style="40" customWidth="1"/>
    <col min="13569" max="13569" width="13.7109375" style="40" customWidth="1"/>
    <col min="13570" max="13570" width="9.7109375" style="40" customWidth="1"/>
    <col min="13571" max="13571" width="14" style="40" customWidth="1"/>
    <col min="13572" max="13572" width="11.28515625" style="40" customWidth="1"/>
    <col min="13573" max="13573" width="14" style="40" customWidth="1"/>
    <col min="13574" max="13574" width="13.85546875" style="40" customWidth="1"/>
    <col min="13575" max="13575" width="11.28515625" style="40" customWidth="1"/>
    <col min="13576" max="13576" width="12" style="40" customWidth="1"/>
    <col min="13577" max="13577" width="15.140625" style="40" customWidth="1"/>
    <col min="13578" max="13578" width="14.85546875" style="40" customWidth="1"/>
    <col min="13579" max="13579" width="13.140625" style="40" customWidth="1"/>
    <col min="13580" max="13580" width="13.28515625" style="40" customWidth="1"/>
    <col min="13581" max="13581" width="12" style="40" customWidth="1"/>
    <col min="13582" max="13584" width="14.42578125" style="40" customWidth="1"/>
    <col min="13585" max="13585" width="12.5703125" style="40" customWidth="1"/>
    <col min="13586" max="13586" width="12.85546875" style="40" customWidth="1"/>
    <col min="13587" max="13587" width="9.140625" style="40" customWidth="1"/>
    <col min="13588" max="13588" width="12.42578125" style="40" customWidth="1"/>
    <col min="13589" max="13823" width="9.140625" style="40"/>
    <col min="13824" max="13824" width="3.140625" style="40" customWidth="1"/>
    <col min="13825" max="13825" width="13.7109375" style="40" customWidth="1"/>
    <col min="13826" max="13826" width="9.7109375" style="40" customWidth="1"/>
    <col min="13827" max="13827" width="14" style="40" customWidth="1"/>
    <col min="13828" max="13828" width="11.28515625" style="40" customWidth="1"/>
    <col min="13829" max="13829" width="14" style="40" customWidth="1"/>
    <col min="13830" max="13830" width="13.85546875" style="40" customWidth="1"/>
    <col min="13831" max="13831" width="11.28515625" style="40" customWidth="1"/>
    <col min="13832" max="13832" width="12" style="40" customWidth="1"/>
    <col min="13833" max="13833" width="15.140625" style="40" customWidth="1"/>
    <col min="13834" max="13834" width="14.85546875" style="40" customWidth="1"/>
    <col min="13835" max="13835" width="13.140625" style="40" customWidth="1"/>
    <col min="13836" max="13836" width="13.28515625" style="40" customWidth="1"/>
    <col min="13837" max="13837" width="12" style="40" customWidth="1"/>
    <col min="13838" max="13840" width="14.42578125" style="40" customWidth="1"/>
    <col min="13841" max="13841" width="12.5703125" style="40" customWidth="1"/>
    <col min="13842" max="13842" width="12.85546875" style="40" customWidth="1"/>
    <col min="13843" max="13843" width="9.140625" style="40" customWidth="1"/>
    <col min="13844" max="13844" width="12.42578125" style="40" customWidth="1"/>
    <col min="13845" max="14079" width="9.140625" style="40"/>
    <col min="14080" max="14080" width="3.140625" style="40" customWidth="1"/>
    <col min="14081" max="14081" width="13.7109375" style="40" customWidth="1"/>
    <col min="14082" max="14082" width="9.7109375" style="40" customWidth="1"/>
    <col min="14083" max="14083" width="14" style="40" customWidth="1"/>
    <col min="14084" max="14084" width="11.28515625" style="40" customWidth="1"/>
    <col min="14085" max="14085" width="14" style="40" customWidth="1"/>
    <col min="14086" max="14086" width="13.85546875" style="40" customWidth="1"/>
    <col min="14087" max="14087" width="11.28515625" style="40" customWidth="1"/>
    <col min="14088" max="14088" width="12" style="40" customWidth="1"/>
    <col min="14089" max="14089" width="15.140625" style="40" customWidth="1"/>
    <col min="14090" max="14090" width="14.85546875" style="40" customWidth="1"/>
    <col min="14091" max="14091" width="13.140625" style="40" customWidth="1"/>
    <col min="14092" max="14092" width="13.28515625" style="40" customWidth="1"/>
    <col min="14093" max="14093" width="12" style="40" customWidth="1"/>
    <col min="14094" max="14096" width="14.42578125" style="40" customWidth="1"/>
    <col min="14097" max="14097" width="12.5703125" style="40" customWidth="1"/>
    <col min="14098" max="14098" width="12.85546875" style="40" customWidth="1"/>
    <col min="14099" max="14099" width="9.140625" style="40" customWidth="1"/>
    <col min="14100" max="14100" width="12.42578125" style="40" customWidth="1"/>
    <col min="14101" max="14335" width="9.140625" style="40"/>
    <col min="14336" max="14336" width="3.140625" style="40" customWidth="1"/>
    <col min="14337" max="14337" width="13.7109375" style="40" customWidth="1"/>
    <col min="14338" max="14338" width="9.7109375" style="40" customWidth="1"/>
    <col min="14339" max="14339" width="14" style="40" customWidth="1"/>
    <col min="14340" max="14340" width="11.28515625" style="40" customWidth="1"/>
    <col min="14341" max="14341" width="14" style="40" customWidth="1"/>
    <col min="14342" max="14342" width="13.85546875" style="40" customWidth="1"/>
    <col min="14343" max="14343" width="11.28515625" style="40" customWidth="1"/>
    <col min="14344" max="14344" width="12" style="40" customWidth="1"/>
    <col min="14345" max="14345" width="15.140625" style="40" customWidth="1"/>
    <col min="14346" max="14346" width="14.85546875" style="40" customWidth="1"/>
    <col min="14347" max="14347" width="13.140625" style="40" customWidth="1"/>
    <col min="14348" max="14348" width="13.28515625" style="40" customWidth="1"/>
    <col min="14349" max="14349" width="12" style="40" customWidth="1"/>
    <col min="14350" max="14352" width="14.42578125" style="40" customWidth="1"/>
    <col min="14353" max="14353" width="12.5703125" style="40" customWidth="1"/>
    <col min="14354" max="14354" width="12.85546875" style="40" customWidth="1"/>
    <col min="14355" max="14355" width="9.140625" style="40" customWidth="1"/>
    <col min="14356" max="14356" width="12.42578125" style="40" customWidth="1"/>
    <col min="14357" max="14591" width="9.140625" style="40"/>
    <col min="14592" max="14592" width="3.140625" style="40" customWidth="1"/>
    <col min="14593" max="14593" width="13.7109375" style="40" customWidth="1"/>
    <col min="14594" max="14594" width="9.7109375" style="40" customWidth="1"/>
    <col min="14595" max="14595" width="14" style="40" customWidth="1"/>
    <col min="14596" max="14596" width="11.28515625" style="40" customWidth="1"/>
    <col min="14597" max="14597" width="14" style="40" customWidth="1"/>
    <col min="14598" max="14598" width="13.85546875" style="40" customWidth="1"/>
    <col min="14599" max="14599" width="11.28515625" style="40" customWidth="1"/>
    <col min="14600" max="14600" width="12" style="40" customWidth="1"/>
    <col min="14601" max="14601" width="15.140625" style="40" customWidth="1"/>
    <col min="14602" max="14602" width="14.85546875" style="40" customWidth="1"/>
    <col min="14603" max="14603" width="13.140625" style="40" customWidth="1"/>
    <col min="14604" max="14604" width="13.28515625" style="40" customWidth="1"/>
    <col min="14605" max="14605" width="12" style="40" customWidth="1"/>
    <col min="14606" max="14608" width="14.42578125" style="40" customWidth="1"/>
    <col min="14609" max="14609" width="12.5703125" style="40" customWidth="1"/>
    <col min="14610" max="14610" width="12.85546875" style="40" customWidth="1"/>
    <col min="14611" max="14611" width="9.140625" style="40" customWidth="1"/>
    <col min="14612" max="14612" width="12.42578125" style="40" customWidth="1"/>
    <col min="14613" max="14847" width="9.140625" style="40"/>
    <col min="14848" max="14848" width="3.140625" style="40" customWidth="1"/>
    <col min="14849" max="14849" width="13.7109375" style="40" customWidth="1"/>
    <col min="14850" max="14850" width="9.7109375" style="40" customWidth="1"/>
    <col min="14851" max="14851" width="14" style="40" customWidth="1"/>
    <col min="14852" max="14852" width="11.28515625" style="40" customWidth="1"/>
    <col min="14853" max="14853" width="14" style="40" customWidth="1"/>
    <col min="14854" max="14854" width="13.85546875" style="40" customWidth="1"/>
    <col min="14855" max="14855" width="11.28515625" style="40" customWidth="1"/>
    <col min="14856" max="14856" width="12" style="40" customWidth="1"/>
    <col min="14857" max="14857" width="15.140625" style="40" customWidth="1"/>
    <col min="14858" max="14858" width="14.85546875" style="40" customWidth="1"/>
    <col min="14859" max="14859" width="13.140625" style="40" customWidth="1"/>
    <col min="14860" max="14860" width="13.28515625" style="40" customWidth="1"/>
    <col min="14861" max="14861" width="12" style="40" customWidth="1"/>
    <col min="14862" max="14864" width="14.42578125" style="40" customWidth="1"/>
    <col min="14865" max="14865" width="12.5703125" style="40" customWidth="1"/>
    <col min="14866" max="14866" width="12.85546875" style="40" customWidth="1"/>
    <col min="14867" max="14867" width="9.140625" style="40" customWidth="1"/>
    <col min="14868" max="14868" width="12.42578125" style="40" customWidth="1"/>
    <col min="14869" max="15103" width="9.140625" style="40"/>
    <col min="15104" max="15104" width="3.140625" style="40" customWidth="1"/>
    <col min="15105" max="15105" width="13.7109375" style="40" customWidth="1"/>
    <col min="15106" max="15106" width="9.7109375" style="40" customWidth="1"/>
    <col min="15107" max="15107" width="14" style="40" customWidth="1"/>
    <col min="15108" max="15108" width="11.28515625" style="40" customWidth="1"/>
    <col min="15109" max="15109" width="14" style="40" customWidth="1"/>
    <col min="15110" max="15110" width="13.85546875" style="40" customWidth="1"/>
    <col min="15111" max="15111" width="11.28515625" style="40" customWidth="1"/>
    <col min="15112" max="15112" width="12" style="40" customWidth="1"/>
    <col min="15113" max="15113" width="15.140625" style="40" customWidth="1"/>
    <col min="15114" max="15114" width="14.85546875" style="40" customWidth="1"/>
    <col min="15115" max="15115" width="13.140625" style="40" customWidth="1"/>
    <col min="15116" max="15116" width="13.28515625" style="40" customWidth="1"/>
    <col min="15117" max="15117" width="12" style="40" customWidth="1"/>
    <col min="15118" max="15120" width="14.42578125" style="40" customWidth="1"/>
    <col min="15121" max="15121" width="12.5703125" style="40" customWidth="1"/>
    <col min="15122" max="15122" width="12.85546875" style="40" customWidth="1"/>
    <col min="15123" max="15123" width="9.140625" style="40" customWidth="1"/>
    <col min="15124" max="15124" width="12.42578125" style="40" customWidth="1"/>
    <col min="15125" max="15359" width="9.140625" style="40"/>
    <col min="15360" max="15360" width="3.140625" style="40" customWidth="1"/>
    <col min="15361" max="15361" width="13.7109375" style="40" customWidth="1"/>
    <col min="15362" max="15362" width="9.7109375" style="40" customWidth="1"/>
    <col min="15363" max="15363" width="14" style="40" customWidth="1"/>
    <col min="15364" max="15364" width="11.28515625" style="40" customWidth="1"/>
    <col min="15365" max="15365" width="14" style="40" customWidth="1"/>
    <col min="15366" max="15366" width="13.85546875" style="40" customWidth="1"/>
    <col min="15367" max="15367" width="11.28515625" style="40" customWidth="1"/>
    <col min="15368" max="15368" width="12" style="40" customWidth="1"/>
    <col min="15369" max="15369" width="15.140625" style="40" customWidth="1"/>
    <col min="15370" max="15370" width="14.85546875" style="40" customWidth="1"/>
    <col min="15371" max="15371" width="13.140625" style="40" customWidth="1"/>
    <col min="15372" max="15372" width="13.28515625" style="40" customWidth="1"/>
    <col min="15373" max="15373" width="12" style="40" customWidth="1"/>
    <col min="15374" max="15376" width="14.42578125" style="40" customWidth="1"/>
    <col min="15377" max="15377" width="12.5703125" style="40" customWidth="1"/>
    <col min="15378" max="15378" width="12.85546875" style="40" customWidth="1"/>
    <col min="15379" max="15379" width="9.140625" style="40" customWidth="1"/>
    <col min="15380" max="15380" width="12.42578125" style="40" customWidth="1"/>
    <col min="15381" max="15615" width="9.140625" style="40"/>
    <col min="15616" max="15616" width="3.140625" style="40" customWidth="1"/>
    <col min="15617" max="15617" width="13.7109375" style="40" customWidth="1"/>
    <col min="15618" max="15618" width="9.7109375" style="40" customWidth="1"/>
    <col min="15619" max="15619" width="14" style="40" customWidth="1"/>
    <col min="15620" max="15620" width="11.28515625" style="40" customWidth="1"/>
    <col min="15621" max="15621" width="14" style="40" customWidth="1"/>
    <col min="15622" max="15622" width="13.85546875" style="40" customWidth="1"/>
    <col min="15623" max="15623" width="11.28515625" style="40" customWidth="1"/>
    <col min="15624" max="15624" width="12" style="40" customWidth="1"/>
    <col min="15625" max="15625" width="15.140625" style="40" customWidth="1"/>
    <col min="15626" max="15626" width="14.85546875" style="40" customWidth="1"/>
    <col min="15627" max="15627" width="13.140625" style="40" customWidth="1"/>
    <col min="15628" max="15628" width="13.28515625" style="40" customWidth="1"/>
    <col min="15629" max="15629" width="12" style="40" customWidth="1"/>
    <col min="15630" max="15632" width="14.42578125" style="40" customWidth="1"/>
    <col min="15633" max="15633" width="12.5703125" style="40" customWidth="1"/>
    <col min="15634" max="15634" width="12.85546875" style="40" customWidth="1"/>
    <col min="15635" max="15635" width="9.140625" style="40" customWidth="1"/>
    <col min="15636" max="15636" width="12.42578125" style="40" customWidth="1"/>
    <col min="15637" max="15871" width="9.140625" style="40"/>
    <col min="15872" max="15872" width="3.140625" style="40" customWidth="1"/>
    <col min="15873" max="15873" width="13.7109375" style="40" customWidth="1"/>
    <col min="15874" max="15874" width="9.7109375" style="40" customWidth="1"/>
    <col min="15875" max="15875" width="14" style="40" customWidth="1"/>
    <col min="15876" max="15876" width="11.28515625" style="40" customWidth="1"/>
    <col min="15877" max="15877" width="14" style="40" customWidth="1"/>
    <col min="15878" max="15878" width="13.85546875" style="40" customWidth="1"/>
    <col min="15879" max="15879" width="11.28515625" style="40" customWidth="1"/>
    <col min="15880" max="15880" width="12" style="40" customWidth="1"/>
    <col min="15881" max="15881" width="15.140625" style="40" customWidth="1"/>
    <col min="15882" max="15882" width="14.85546875" style="40" customWidth="1"/>
    <col min="15883" max="15883" width="13.140625" style="40" customWidth="1"/>
    <col min="15884" max="15884" width="13.28515625" style="40" customWidth="1"/>
    <col min="15885" max="15885" width="12" style="40" customWidth="1"/>
    <col min="15886" max="15888" width="14.42578125" style="40" customWidth="1"/>
    <col min="15889" max="15889" width="12.5703125" style="40" customWidth="1"/>
    <col min="15890" max="15890" width="12.85546875" style="40" customWidth="1"/>
    <col min="15891" max="15891" width="9.140625" style="40" customWidth="1"/>
    <col min="15892" max="15892" width="12.42578125" style="40" customWidth="1"/>
    <col min="15893" max="16127" width="9.140625" style="40"/>
    <col min="16128" max="16128" width="3.140625" style="40" customWidth="1"/>
    <col min="16129" max="16129" width="13.7109375" style="40" customWidth="1"/>
    <col min="16130" max="16130" width="9.7109375" style="40" customWidth="1"/>
    <col min="16131" max="16131" width="14" style="40" customWidth="1"/>
    <col min="16132" max="16132" width="11.28515625" style="40" customWidth="1"/>
    <col min="16133" max="16133" width="14" style="40" customWidth="1"/>
    <col min="16134" max="16134" width="13.85546875" style="40" customWidth="1"/>
    <col min="16135" max="16135" width="11.28515625" style="40" customWidth="1"/>
    <col min="16136" max="16136" width="12" style="40" customWidth="1"/>
    <col min="16137" max="16137" width="15.140625" style="40" customWidth="1"/>
    <col min="16138" max="16138" width="14.85546875" style="40" customWidth="1"/>
    <col min="16139" max="16139" width="13.140625" style="40" customWidth="1"/>
    <col min="16140" max="16140" width="13.28515625" style="40" customWidth="1"/>
    <col min="16141" max="16141" width="12" style="40" customWidth="1"/>
    <col min="16142" max="16144" width="14.42578125" style="40" customWidth="1"/>
    <col min="16145" max="16145" width="12.5703125" style="40" customWidth="1"/>
    <col min="16146" max="16146" width="12.85546875" style="40" customWidth="1"/>
    <col min="16147" max="16147" width="9.140625" style="40" customWidth="1"/>
    <col min="16148" max="16148" width="12.42578125" style="40" customWidth="1"/>
    <col min="16149" max="16384" width="9.140625" style="40"/>
  </cols>
  <sheetData>
    <row r="1" spans="1:20" ht="13.9" customHeight="1">
      <c r="O1" s="540" t="s">
        <v>290</v>
      </c>
      <c r="P1" s="540"/>
      <c r="Q1" s="540"/>
      <c r="R1" s="540"/>
      <c r="S1" s="540"/>
    </row>
    <row r="2" spans="1:20" s="41" customFormat="1" ht="40.5" customHeight="1">
      <c r="A2" s="539" t="s">
        <v>467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398"/>
      <c r="S2" s="398"/>
    </row>
    <row r="3" spans="1:20" s="20" customFormat="1" ht="24" customHeight="1">
      <c r="A3" s="34" t="s">
        <v>380</v>
      </c>
      <c r="N3" s="297"/>
    </row>
    <row r="4" spans="1:20" s="42" customFormat="1" ht="15.75">
      <c r="A4" s="398"/>
      <c r="B4" s="398"/>
      <c r="C4" s="398"/>
      <c r="D4" s="398"/>
      <c r="E4" s="398"/>
      <c r="F4" s="398"/>
      <c r="G4" s="398"/>
      <c r="H4" s="398"/>
      <c r="I4" s="398"/>
      <c r="J4" s="137"/>
      <c r="K4" s="398"/>
      <c r="L4" s="398"/>
      <c r="M4" s="398"/>
      <c r="N4" s="298"/>
      <c r="O4" s="137"/>
      <c r="P4" s="398"/>
      <c r="Q4" s="398"/>
      <c r="R4" s="398"/>
      <c r="S4" s="398"/>
    </row>
    <row r="5" spans="1:20" s="41" customFormat="1" ht="159.6" customHeight="1">
      <c r="A5" s="399" t="s">
        <v>61</v>
      </c>
      <c r="B5" s="399" t="s">
        <v>93</v>
      </c>
      <c r="C5" s="399" t="s">
        <v>362</v>
      </c>
      <c r="D5" s="666" t="s">
        <v>468</v>
      </c>
      <c r="E5" s="399" t="s">
        <v>363</v>
      </c>
      <c r="F5" s="399" t="s">
        <v>235</v>
      </c>
      <c r="G5" s="399" t="s">
        <v>236</v>
      </c>
      <c r="H5" s="400" t="s">
        <v>265</v>
      </c>
      <c r="I5" s="399" t="s">
        <v>264</v>
      </c>
      <c r="J5" s="400" t="s">
        <v>237</v>
      </c>
      <c r="K5" s="399" t="s">
        <v>364</v>
      </c>
      <c r="L5" s="399" t="s">
        <v>365</v>
      </c>
      <c r="M5" s="399" t="s">
        <v>469</v>
      </c>
      <c r="N5" s="299" t="s">
        <v>470</v>
      </c>
      <c r="O5" s="399" t="s">
        <v>366</v>
      </c>
      <c r="P5" s="399" t="s">
        <v>94</v>
      </c>
      <c r="Q5" s="399" t="s">
        <v>367</v>
      </c>
      <c r="R5" s="399" t="s">
        <v>368</v>
      </c>
      <c r="S5" s="399" t="s">
        <v>369</v>
      </c>
    </row>
    <row r="6" spans="1:20" s="41" customFormat="1">
      <c r="A6" s="399"/>
      <c r="B6" s="399">
        <v>1</v>
      </c>
      <c r="C6" s="399">
        <v>2</v>
      </c>
      <c r="D6" s="399">
        <v>3</v>
      </c>
      <c r="E6" s="399">
        <v>4</v>
      </c>
      <c r="F6" s="399">
        <v>5</v>
      </c>
      <c r="G6" s="399">
        <v>6</v>
      </c>
      <c r="H6" s="399">
        <v>7</v>
      </c>
      <c r="I6" s="399">
        <v>8</v>
      </c>
      <c r="J6" s="399">
        <v>9</v>
      </c>
      <c r="K6" s="399">
        <v>10</v>
      </c>
      <c r="L6" s="399">
        <v>11</v>
      </c>
      <c r="M6" s="399">
        <v>12</v>
      </c>
      <c r="N6" s="299">
        <v>13</v>
      </c>
      <c r="O6" s="399">
        <v>14</v>
      </c>
      <c r="P6" s="399">
        <v>15</v>
      </c>
      <c r="Q6" s="399">
        <v>16</v>
      </c>
      <c r="R6" s="399">
        <v>17</v>
      </c>
      <c r="S6" s="399">
        <v>18</v>
      </c>
    </row>
    <row r="7" spans="1:20" s="304" customFormat="1" ht="100.5" customHeight="1">
      <c r="A7" s="300"/>
      <c r="B7" s="300" t="s">
        <v>370</v>
      </c>
      <c r="C7" s="667" t="s">
        <v>381</v>
      </c>
      <c r="D7" s="664" t="s">
        <v>471</v>
      </c>
      <c r="E7" s="300" t="s">
        <v>371</v>
      </c>
      <c r="F7" s="300" t="s">
        <v>381</v>
      </c>
      <c r="G7" s="301" t="s">
        <v>372</v>
      </c>
      <c r="H7" s="300" t="s">
        <v>382</v>
      </c>
      <c r="I7" s="668" t="s">
        <v>472</v>
      </c>
      <c r="J7" s="300" t="s">
        <v>382</v>
      </c>
      <c r="K7" s="300" t="s">
        <v>382</v>
      </c>
      <c r="L7" s="300" t="s">
        <v>373</v>
      </c>
      <c r="M7" s="300" t="s">
        <v>374</v>
      </c>
      <c r="N7" s="302" t="s">
        <v>375</v>
      </c>
      <c r="O7" s="300" t="s">
        <v>376</v>
      </c>
      <c r="P7" s="300" t="s">
        <v>377</v>
      </c>
      <c r="Q7" s="300" t="s">
        <v>378</v>
      </c>
      <c r="R7" s="303"/>
      <c r="S7" s="300" t="s">
        <v>379</v>
      </c>
    </row>
    <row r="8" spans="1:20">
      <c r="A8" s="43">
        <v>1</v>
      </c>
      <c r="B8" s="305"/>
      <c r="C8" s="305"/>
      <c r="D8" s="306"/>
      <c r="E8" s="306">
        <f>D8*12</f>
        <v>0</v>
      </c>
      <c r="F8" s="306"/>
      <c r="G8" s="306">
        <f>D8*3.6</f>
        <v>0</v>
      </c>
      <c r="H8" s="305">
        <f>D8*22</f>
        <v>0</v>
      </c>
      <c r="I8" s="306"/>
      <c r="J8" s="306">
        <f>D8*24.5</f>
        <v>0</v>
      </c>
      <c r="K8" s="306">
        <f>D8*38.5</f>
        <v>0</v>
      </c>
      <c r="L8" s="306">
        <f>E8+F8+G8+H8+I8+J8+K8</f>
        <v>0</v>
      </c>
      <c r="M8" s="306">
        <f>L8/12*4.5</f>
        <v>0</v>
      </c>
      <c r="N8" s="307">
        <f t="shared" ref="N8:N21" si="0">(J8+K8)/12*3.5</f>
        <v>0</v>
      </c>
      <c r="O8" s="306">
        <f>(L8-J8)/12</f>
        <v>0</v>
      </c>
      <c r="P8" s="306">
        <f>(L8+M8+O8+N8)*1.2</f>
        <v>0</v>
      </c>
      <c r="Q8" s="306">
        <f>L8+M8+N8+O8+P8</f>
        <v>0</v>
      </c>
      <c r="R8" s="308"/>
      <c r="S8" s="306">
        <f>R8*Q8</f>
        <v>0</v>
      </c>
      <c r="T8" s="309"/>
    </row>
    <row r="9" spans="1:20">
      <c r="A9" s="43">
        <v>2</v>
      </c>
      <c r="B9" s="305"/>
      <c r="C9" s="305"/>
      <c r="D9" s="310"/>
      <c r="E9" s="310">
        <f>D9*12</f>
        <v>0</v>
      </c>
      <c r="F9" s="310"/>
      <c r="G9" s="306">
        <f t="shared" ref="G9:G22" si="1">D9*3.6</f>
        <v>0</v>
      </c>
      <c r="H9" s="305">
        <f t="shared" ref="H9:H21" si="2">D9*22</f>
        <v>0</v>
      </c>
      <c r="I9" s="310"/>
      <c r="J9" s="306">
        <f t="shared" ref="J9:J21" si="3">D9*24.5</f>
        <v>0</v>
      </c>
      <c r="K9" s="306">
        <f t="shared" ref="K9:K21" si="4">D9*38.5</f>
        <v>0</v>
      </c>
      <c r="L9" s="306">
        <f t="shared" ref="L9:L22" si="5">E9+F9+G9+H9+I9+J9+K9</f>
        <v>0</v>
      </c>
      <c r="M9" s="306">
        <f t="shared" ref="M9:M21" si="6">L9/12*4.5</f>
        <v>0</v>
      </c>
      <c r="N9" s="307">
        <f t="shared" si="0"/>
        <v>0</v>
      </c>
      <c r="O9" s="306">
        <f t="shared" ref="O9:O21" si="7">(L9-J9)/12</f>
        <v>0</v>
      </c>
      <c r="P9" s="306">
        <f t="shared" ref="P9:P21" si="8">(L9+M9+O9+N9)*1.2</f>
        <v>0</v>
      </c>
      <c r="Q9" s="306">
        <f t="shared" ref="Q9:S21" si="9">L9+M9+N9+O9+P9</f>
        <v>0</v>
      </c>
      <c r="R9" s="308"/>
      <c r="S9" s="306">
        <f t="shared" ref="S9:S20" si="10">R9*Q9</f>
        <v>0</v>
      </c>
    </row>
    <row r="10" spans="1:20">
      <c r="A10" s="43">
        <v>3</v>
      </c>
      <c r="B10" s="305"/>
      <c r="C10" s="305"/>
      <c r="D10" s="306"/>
      <c r="E10" s="310">
        <f t="shared" ref="E10:E21" si="11">D10*12</f>
        <v>0</v>
      </c>
      <c r="F10" s="306"/>
      <c r="G10" s="306">
        <f t="shared" si="1"/>
        <v>0</v>
      </c>
      <c r="H10" s="305">
        <f t="shared" si="2"/>
        <v>0</v>
      </c>
      <c r="I10" s="306"/>
      <c r="J10" s="306">
        <f t="shared" si="3"/>
        <v>0</v>
      </c>
      <c r="K10" s="306">
        <f t="shared" si="4"/>
        <v>0</v>
      </c>
      <c r="L10" s="306">
        <f t="shared" si="5"/>
        <v>0</v>
      </c>
      <c r="M10" s="306">
        <f t="shared" si="6"/>
        <v>0</v>
      </c>
      <c r="N10" s="307">
        <f t="shared" si="0"/>
        <v>0</v>
      </c>
      <c r="O10" s="306">
        <f t="shared" si="7"/>
        <v>0</v>
      </c>
      <c r="P10" s="306">
        <f t="shared" si="8"/>
        <v>0</v>
      </c>
      <c r="Q10" s="306">
        <f t="shared" si="9"/>
        <v>0</v>
      </c>
      <c r="R10" s="308"/>
      <c r="S10" s="306">
        <f t="shared" si="10"/>
        <v>0</v>
      </c>
    </row>
    <row r="11" spans="1:20">
      <c r="A11" s="43">
        <v>4</v>
      </c>
      <c r="B11" s="305"/>
      <c r="C11" s="305"/>
      <c r="D11" s="306"/>
      <c r="E11" s="310">
        <f t="shared" si="11"/>
        <v>0</v>
      </c>
      <c r="F11" s="306"/>
      <c r="G11" s="306">
        <f t="shared" si="1"/>
        <v>0</v>
      </c>
      <c r="H11" s="305">
        <f t="shared" si="2"/>
        <v>0</v>
      </c>
      <c r="I11" s="306"/>
      <c r="J11" s="306">
        <f t="shared" si="3"/>
        <v>0</v>
      </c>
      <c r="K11" s="306">
        <f t="shared" si="4"/>
        <v>0</v>
      </c>
      <c r="L11" s="306">
        <f t="shared" si="5"/>
        <v>0</v>
      </c>
      <c r="M11" s="306">
        <f t="shared" si="6"/>
        <v>0</v>
      </c>
      <c r="N11" s="307">
        <f t="shared" si="0"/>
        <v>0</v>
      </c>
      <c r="O11" s="306">
        <f t="shared" si="7"/>
        <v>0</v>
      </c>
      <c r="P11" s="306">
        <f t="shared" si="8"/>
        <v>0</v>
      </c>
      <c r="Q11" s="306">
        <f t="shared" si="9"/>
        <v>0</v>
      </c>
      <c r="R11" s="308"/>
      <c r="S11" s="306">
        <f t="shared" si="10"/>
        <v>0</v>
      </c>
    </row>
    <row r="12" spans="1:20">
      <c r="A12" s="43">
        <v>5</v>
      </c>
      <c r="B12" s="305"/>
      <c r="C12" s="305"/>
      <c r="D12" s="306"/>
      <c r="E12" s="310">
        <f t="shared" si="11"/>
        <v>0</v>
      </c>
      <c r="F12" s="306"/>
      <c r="G12" s="306">
        <f t="shared" si="1"/>
        <v>0</v>
      </c>
      <c r="H12" s="305">
        <f t="shared" si="2"/>
        <v>0</v>
      </c>
      <c r="I12" s="306"/>
      <c r="J12" s="306">
        <f t="shared" si="3"/>
        <v>0</v>
      </c>
      <c r="K12" s="306">
        <f t="shared" si="4"/>
        <v>0</v>
      </c>
      <c r="L12" s="306">
        <f t="shared" si="5"/>
        <v>0</v>
      </c>
      <c r="M12" s="306">
        <f t="shared" si="6"/>
        <v>0</v>
      </c>
      <c r="N12" s="307">
        <f t="shared" si="0"/>
        <v>0</v>
      </c>
      <c r="O12" s="306">
        <f t="shared" si="7"/>
        <v>0</v>
      </c>
      <c r="P12" s="306">
        <f t="shared" si="8"/>
        <v>0</v>
      </c>
      <c r="Q12" s="306">
        <f t="shared" si="9"/>
        <v>0</v>
      </c>
      <c r="R12" s="308"/>
      <c r="S12" s="306">
        <f t="shared" si="10"/>
        <v>0</v>
      </c>
    </row>
    <row r="13" spans="1:20">
      <c r="A13" s="43">
        <v>6</v>
      </c>
      <c r="B13" s="305"/>
      <c r="C13" s="305"/>
      <c r="D13" s="306"/>
      <c r="E13" s="310">
        <f t="shared" si="11"/>
        <v>0</v>
      </c>
      <c r="F13" s="306"/>
      <c r="G13" s="306">
        <f t="shared" si="1"/>
        <v>0</v>
      </c>
      <c r="H13" s="305">
        <f t="shared" si="2"/>
        <v>0</v>
      </c>
      <c r="I13" s="306"/>
      <c r="J13" s="306">
        <f t="shared" si="3"/>
        <v>0</v>
      </c>
      <c r="K13" s="306">
        <f t="shared" si="4"/>
        <v>0</v>
      </c>
      <c r="L13" s="306">
        <f t="shared" si="5"/>
        <v>0</v>
      </c>
      <c r="M13" s="306">
        <f t="shared" si="6"/>
        <v>0</v>
      </c>
      <c r="N13" s="307">
        <f t="shared" si="0"/>
        <v>0</v>
      </c>
      <c r="O13" s="306">
        <f t="shared" si="7"/>
        <v>0</v>
      </c>
      <c r="P13" s="306">
        <f t="shared" si="8"/>
        <v>0</v>
      </c>
      <c r="Q13" s="306">
        <f t="shared" si="9"/>
        <v>0</v>
      </c>
      <c r="R13" s="308"/>
      <c r="S13" s="306">
        <f t="shared" si="10"/>
        <v>0</v>
      </c>
    </row>
    <row r="14" spans="1:20">
      <c r="A14" s="43">
        <v>7</v>
      </c>
      <c r="B14" s="305"/>
      <c r="C14" s="305"/>
      <c r="D14" s="306"/>
      <c r="E14" s="310">
        <f t="shared" si="11"/>
        <v>0</v>
      </c>
      <c r="F14" s="306"/>
      <c r="G14" s="306">
        <f t="shared" si="1"/>
        <v>0</v>
      </c>
      <c r="H14" s="305">
        <f t="shared" si="2"/>
        <v>0</v>
      </c>
      <c r="I14" s="306"/>
      <c r="J14" s="306">
        <f t="shared" si="3"/>
        <v>0</v>
      </c>
      <c r="K14" s="306">
        <f t="shared" si="4"/>
        <v>0</v>
      </c>
      <c r="L14" s="306">
        <f t="shared" si="5"/>
        <v>0</v>
      </c>
      <c r="M14" s="306">
        <f t="shared" si="6"/>
        <v>0</v>
      </c>
      <c r="N14" s="307">
        <f t="shared" si="0"/>
        <v>0</v>
      </c>
      <c r="O14" s="306">
        <f t="shared" si="7"/>
        <v>0</v>
      </c>
      <c r="P14" s="306">
        <f t="shared" si="8"/>
        <v>0</v>
      </c>
      <c r="Q14" s="306">
        <f t="shared" si="9"/>
        <v>0</v>
      </c>
      <c r="R14" s="308"/>
      <c r="S14" s="306">
        <f t="shared" si="10"/>
        <v>0</v>
      </c>
    </row>
    <row r="15" spans="1:20">
      <c r="A15" s="43">
        <v>8</v>
      </c>
      <c r="B15" s="305"/>
      <c r="C15" s="305"/>
      <c r="D15" s="306"/>
      <c r="E15" s="310">
        <f t="shared" si="11"/>
        <v>0</v>
      </c>
      <c r="F15" s="306"/>
      <c r="G15" s="306">
        <f t="shared" si="1"/>
        <v>0</v>
      </c>
      <c r="H15" s="305">
        <f t="shared" si="2"/>
        <v>0</v>
      </c>
      <c r="I15" s="306"/>
      <c r="J15" s="306">
        <f t="shared" si="3"/>
        <v>0</v>
      </c>
      <c r="K15" s="306">
        <f t="shared" si="4"/>
        <v>0</v>
      </c>
      <c r="L15" s="306">
        <f t="shared" si="5"/>
        <v>0</v>
      </c>
      <c r="M15" s="306">
        <f t="shared" si="6"/>
        <v>0</v>
      </c>
      <c r="N15" s="307">
        <f t="shared" si="0"/>
        <v>0</v>
      </c>
      <c r="O15" s="306">
        <f t="shared" si="7"/>
        <v>0</v>
      </c>
      <c r="P15" s="306">
        <f t="shared" si="8"/>
        <v>0</v>
      </c>
      <c r="Q15" s="306">
        <f t="shared" si="9"/>
        <v>0</v>
      </c>
      <c r="R15" s="308"/>
      <c r="S15" s="306">
        <f t="shared" si="10"/>
        <v>0</v>
      </c>
    </row>
    <row r="16" spans="1:20">
      <c r="A16" s="43">
        <v>9</v>
      </c>
      <c r="B16" s="305"/>
      <c r="C16" s="305"/>
      <c r="D16" s="306"/>
      <c r="E16" s="310">
        <f t="shared" si="11"/>
        <v>0</v>
      </c>
      <c r="F16" s="306"/>
      <c r="G16" s="306">
        <f t="shared" si="1"/>
        <v>0</v>
      </c>
      <c r="H16" s="305">
        <f t="shared" si="2"/>
        <v>0</v>
      </c>
      <c r="I16" s="306"/>
      <c r="J16" s="306">
        <f t="shared" si="3"/>
        <v>0</v>
      </c>
      <c r="K16" s="306">
        <f t="shared" si="4"/>
        <v>0</v>
      </c>
      <c r="L16" s="306">
        <f t="shared" si="5"/>
        <v>0</v>
      </c>
      <c r="M16" s="306">
        <f t="shared" si="6"/>
        <v>0</v>
      </c>
      <c r="N16" s="307">
        <f t="shared" si="0"/>
        <v>0</v>
      </c>
      <c r="O16" s="306">
        <f t="shared" si="7"/>
        <v>0</v>
      </c>
      <c r="P16" s="306">
        <f t="shared" si="8"/>
        <v>0</v>
      </c>
      <c r="Q16" s="306">
        <f t="shared" si="9"/>
        <v>0</v>
      </c>
      <c r="R16" s="308"/>
      <c r="S16" s="306">
        <f t="shared" si="10"/>
        <v>0</v>
      </c>
    </row>
    <row r="17" spans="1:19">
      <c r="A17" s="43">
        <v>10</v>
      </c>
      <c r="B17" s="305"/>
      <c r="C17" s="305"/>
      <c r="D17" s="306"/>
      <c r="E17" s="310">
        <f t="shared" si="11"/>
        <v>0</v>
      </c>
      <c r="F17" s="306"/>
      <c r="G17" s="306">
        <f t="shared" si="1"/>
        <v>0</v>
      </c>
      <c r="H17" s="305">
        <f t="shared" si="2"/>
        <v>0</v>
      </c>
      <c r="I17" s="306"/>
      <c r="J17" s="306">
        <f t="shared" si="3"/>
        <v>0</v>
      </c>
      <c r="K17" s="306">
        <f t="shared" si="4"/>
        <v>0</v>
      </c>
      <c r="L17" s="306">
        <f t="shared" si="5"/>
        <v>0</v>
      </c>
      <c r="M17" s="306">
        <f t="shared" si="6"/>
        <v>0</v>
      </c>
      <c r="N17" s="307">
        <f t="shared" si="0"/>
        <v>0</v>
      </c>
      <c r="O17" s="306">
        <f t="shared" si="7"/>
        <v>0</v>
      </c>
      <c r="P17" s="306">
        <f t="shared" si="8"/>
        <v>0</v>
      </c>
      <c r="Q17" s="306">
        <f t="shared" si="9"/>
        <v>0</v>
      </c>
      <c r="R17" s="308"/>
      <c r="S17" s="306">
        <f t="shared" si="10"/>
        <v>0</v>
      </c>
    </row>
    <row r="18" spans="1:19">
      <c r="A18" s="43">
        <v>11</v>
      </c>
      <c r="B18" s="305"/>
      <c r="C18" s="305"/>
      <c r="D18" s="306"/>
      <c r="E18" s="310">
        <f t="shared" si="11"/>
        <v>0</v>
      </c>
      <c r="F18" s="306"/>
      <c r="G18" s="306">
        <f t="shared" si="1"/>
        <v>0</v>
      </c>
      <c r="H18" s="305">
        <f t="shared" si="2"/>
        <v>0</v>
      </c>
      <c r="I18" s="306"/>
      <c r="J18" s="306">
        <f t="shared" si="3"/>
        <v>0</v>
      </c>
      <c r="K18" s="306">
        <f t="shared" si="4"/>
        <v>0</v>
      </c>
      <c r="L18" s="306">
        <f t="shared" si="5"/>
        <v>0</v>
      </c>
      <c r="M18" s="306">
        <f t="shared" si="6"/>
        <v>0</v>
      </c>
      <c r="N18" s="307">
        <f t="shared" si="0"/>
        <v>0</v>
      </c>
      <c r="O18" s="306">
        <f t="shared" si="7"/>
        <v>0</v>
      </c>
      <c r="P18" s="306">
        <f t="shared" si="8"/>
        <v>0</v>
      </c>
      <c r="Q18" s="306">
        <f t="shared" si="9"/>
        <v>0</v>
      </c>
      <c r="R18" s="308"/>
      <c r="S18" s="306">
        <f t="shared" si="10"/>
        <v>0</v>
      </c>
    </row>
    <row r="19" spans="1:19">
      <c r="A19" s="43">
        <v>12</v>
      </c>
      <c r="B19" s="311"/>
      <c r="C19" s="305"/>
      <c r="D19" s="306"/>
      <c r="E19" s="310">
        <f t="shared" si="11"/>
        <v>0</v>
      </c>
      <c r="F19" s="306"/>
      <c r="G19" s="306">
        <f t="shared" si="1"/>
        <v>0</v>
      </c>
      <c r="H19" s="305">
        <f t="shared" si="2"/>
        <v>0</v>
      </c>
      <c r="I19" s="306"/>
      <c r="J19" s="306">
        <f t="shared" si="3"/>
        <v>0</v>
      </c>
      <c r="K19" s="306">
        <f t="shared" si="4"/>
        <v>0</v>
      </c>
      <c r="L19" s="306">
        <f t="shared" si="5"/>
        <v>0</v>
      </c>
      <c r="M19" s="306">
        <f t="shared" si="6"/>
        <v>0</v>
      </c>
      <c r="N19" s="307">
        <f t="shared" si="0"/>
        <v>0</v>
      </c>
      <c r="O19" s="306">
        <f t="shared" si="7"/>
        <v>0</v>
      </c>
      <c r="P19" s="306">
        <f t="shared" si="8"/>
        <v>0</v>
      </c>
      <c r="Q19" s="306">
        <f t="shared" si="9"/>
        <v>0</v>
      </c>
      <c r="R19" s="308"/>
      <c r="S19" s="306">
        <f t="shared" si="10"/>
        <v>0</v>
      </c>
    </row>
    <row r="20" spans="1:19">
      <c r="A20" s="43">
        <v>13</v>
      </c>
      <c r="B20" s="305"/>
      <c r="C20" s="305"/>
      <c r="D20" s="306"/>
      <c r="E20" s="310">
        <f t="shared" si="11"/>
        <v>0</v>
      </c>
      <c r="F20" s="306"/>
      <c r="G20" s="306">
        <f t="shared" si="1"/>
        <v>0</v>
      </c>
      <c r="H20" s="305">
        <f t="shared" si="2"/>
        <v>0</v>
      </c>
      <c r="I20" s="306"/>
      <c r="J20" s="306">
        <f t="shared" si="3"/>
        <v>0</v>
      </c>
      <c r="K20" s="306">
        <f t="shared" si="4"/>
        <v>0</v>
      </c>
      <c r="L20" s="306">
        <f t="shared" si="5"/>
        <v>0</v>
      </c>
      <c r="M20" s="306">
        <f t="shared" si="6"/>
        <v>0</v>
      </c>
      <c r="N20" s="307">
        <f t="shared" si="0"/>
        <v>0</v>
      </c>
      <c r="O20" s="306">
        <f t="shared" si="7"/>
        <v>0</v>
      </c>
      <c r="P20" s="306">
        <f t="shared" si="8"/>
        <v>0</v>
      </c>
      <c r="Q20" s="306">
        <f t="shared" si="9"/>
        <v>0</v>
      </c>
      <c r="R20" s="308"/>
      <c r="S20" s="306">
        <f t="shared" si="10"/>
        <v>0</v>
      </c>
    </row>
    <row r="21" spans="1:19">
      <c r="A21" s="43">
        <v>14</v>
      </c>
      <c r="B21" s="305"/>
      <c r="C21" s="305"/>
      <c r="D21" s="306"/>
      <c r="E21" s="310">
        <f t="shared" si="11"/>
        <v>0</v>
      </c>
      <c r="F21" s="306"/>
      <c r="G21" s="306">
        <f t="shared" si="1"/>
        <v>0</v>
      </c>
      <c r="H21" s="305">
        <f t="shared" si="2"/>
        <v>0</v>
      </c>
      <c r="I21" s="306"/>
      <c r="J21" s="306">
        <f t="shared" si="3"/>
        <v>0</v>
      </c>
      <c r="K21" s="306">
        <f t="shared" si="4"/>
        <v>0</v>
      </c>
      <c r="L21" s="306">
        <f t="shared" si="5"/>
        <v>0</v>
      </c>
      <c r="M21" s="306">
        <f t="shared" si="6"/>
        <v>0</v>
      </c>
      <c r="N21" s="307">
        <f t="shared" si="0"/>
        <v>0</v>
      </c>
      <c r="O21" s="306">
        <f t="shared" si="7"/>
        <v>0</v>
      </c>
      <c r="P21" s="306">
        <f t="shared" si="8"/>
        <v>0</v>
      </c>
      <c r="Q21" s="306">
        <f t="shared" si="9"/>
        <v>0</v>
      </c>
      <c r="R21" s="308"/>
      <c r="S21" s="306">
        <f t="shared" si="9"/>
        <v>0</v>
      </c>
    </row>
    <row r="22" spans="1:19" s="141" customFormat="1" ht="17.45" customHeight="1">
      <c r="A22" s="138"/>
      <c r="B22" s="46" t="s">
        <v>97</v>
      </c>
      <c r="C22" s="139"/>
      <c r="D22" s="140"/>
      <c r="E22" s="140">
        <f>SUM(E8:E21)</f>
        <v>0</v>
      </c>
      <c r="F22" s="140">
        <f>SUM(F8:F21)</f>
        <v>0</v>
      </c>
      <c r="G22" s="306">
        <f t="shared" si="1"/>
        <v>0</v>
      </c>
      <c r="H22" s="140">
        <f>SUM(H8:H21)</f>
        <v>0</v>
      </c>
      <c r="I22" s="140">
        <f>SUM(I8:I21)</f>
        <v>0</v>
      </c>
      <c r="J22" s="140">
        <f>SUM(J8:J21)</f>
        <v>0</v>
      </c>
      <c r="K22" s="140">
        <f>SUM(K8:K21)</f>
        <v>0</v>
      </c>
      <c r="L22" s="312">
        <f t="shared" si="5"/>
        <v>0</v>
      </c>
      <c r="M22" s="140">
        <f t="shared" ref="M22:S22" si="12">SUM(M8:M21)</f>
        <v>0</v>
      </c>
      <c r="N22" s="313">
        <f t="shared" si="12"/>
        <v>0</v>
      </c>
      <c r="O22" s="140">
        <f t="shared" si="12"/>
        <v>0</v>
      </c>
      <c r="P22" s="140">
        <f t="shared" si="12"/>
        <v>0</v>
      </c>
      <c r="Q22" s="140">
        <f t="shared" si="12"/>
        <v>0</v>
      </c>
      <c r="R22" s="140">
        <f t="shared" si="12"/>
        <v>0</v>
      </c>
      <c r="S22" s="140">
        <f t="shared" si="12"/>
        <v>0</v>
      </c>
    </row>
    <row r="23" spans="1:19">
      <c r="G23" s="315"/>
    </row>
    <row r="24" spans="1:19">
      <c r="G24" s="315"/>
    </row>
    <row r="25" spans="1:19" s="47" customFormat="1" ht="15">
      <c r="A25" s="37" t="s">
        <v>17</v>
      </c>
      <c r="B25" s="37"/>
      <c r="C25" s="38"/>
      <c r="D25" s="35"/>
      <c r="E25" s="35"/>
      <c r="F25" s="35"/>
      <c r="G25" s="315"/>
      <c r="H25" s="37" t="s">
        <v>18</v>
      </c>
      <c r="I25" s="35"/>
      <c r="N25" s="314"/>
    </row>
    <row r="26" spans="1:19" s="47" customFormat="1" ht="15">
      <c r="A26" s="37" t="s">
        <v>19</v>
      </c>
      <c r="B26" s="37"/>
      <c r="C26" s="38"/>
      <c r="D26" s="35"/>
      <c r="E26" s="35"/>
      <c r="F26" s="35"/>
      <c r="G26" s="315"/>
      <c r="H26" s="39" t="s">
        <v>20</v>
      </c>
      <c r="I26" s="35"/>
      <c r="N26" s="314"/>
    </row>
    <row r="27" spans="1:19" s="47" customFormat="1" ht="15">
      <c r="A27" s="39" t="s">
        <v>21</v>
      </c>
      <c r="B27" s="37"/>
      <c r="C27" s="38"/>
      <c r="D27" s="35"/>
      <c r="E27" s="35"/>
      <c r="F27" s="35"/>
      <c r="G27" s="315"/>
      <c r="H27" s="37"/>
      <c r="I27" s="35"/>
      <c r="N27" s="314"/>
    </row>
    <row r="29" spans="1:19" s="669" customFormat="1">
      <c r="A29" s="659" t="s">
        <v>463</v>
      </c>
      <c r="N29" s="670"/>
    </row>
  </sheetData>
  <mergeCells count="2">
    <mergeCell ref="O1:S1"/>
    <mergeCell ref="A2:Q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opLeftCell="G1" workbookViewId="0">
      <selection activeCell="J15" sqref="J15"/>
    </sheetView>
  </sheetViews>
  <sheetFormatPr defaultColWidth="14" defaultRowHeight="12.75"/>
  <cols>
    <col min="1" max="1" width="3.140625" style="40" customWidth="1"/>
    <col min="2" max="2" width="13.7109375" style="40" customWidth="1"/>
    <col min="3" max="3" width="6.28515625" style="40" customWidth="1"/>
    <col min="4" max="4" width="11.28515625" style="40" customWidth="1"/>
    <col min="5" max="5" width="6.140625" style="40" customWidth="1"/>
    <col min="6" max="6" width="10.140625" style="40" customWidth="1"/>
    <col min="7" max="7" width="6.7109375" style="40" customWidth="1"/>
    <col min="8" max="8" width="8.85546875" style="40" customWidth="1"/>
    <col min="9" max="9" width="6.140625" style="40" customWidth="1"/>
    <col min="10" max="10" width="14.85546875" style="40" customWidth="1"/>
    <col min="11" max="11" width="11.140625" style="40" customWidth="1"/>
    <col min="12" max="12" width="9.5703125" style="40" customWidth="1"/>
    <col min="13" max="13" width="11.7109375" style="40" customWidth="1"/>
    <col min="14" max="14" width="12" style="40" customWidth="1"/>
    <col min="15" max="15" width="12.42578125" style="40" customWidth="1"/>
    <col min="16" max="16" width="12.28515625" style="40" customWidth="1"/>
    <col min="17" max="17" width="11.7109375" style="163" customWidth="1"/>
    <col min="18" max="19" width="11.42578125" style="40" customWidth="1"/>
    <col min="20" max="20" width="11.7109375" style="40" customWidth="1"/>
    <col min="21" max="21" width="13.28515625" style="40" customWidth="1"/>
    <col min="22" max="252" width="9.140625" style="40" customWidth="1"/>
    <col min="253" max="253" width="3.140625" style="40" customWidth="1"/>
    <col min="254" max="254" width="13.7109375" style="40" customWidth="1"/>
    <col min="255" max="255" width="9.7109375" style="40" customWidth="1"/>
    <col min="256" max="16384" width="14" style="40"/>
  </cols>
  <sheetData>
    <row r="1" spans="1:21" ht="20.45" customHeight="1">
      <c r="A1" s="543" t="s">
        <v>289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</row>
    <row r="2" spans="1:21" s="41" customFormat="1" ht="94.5" customHeight="1">
      <c r="A2" s="539" t="s">
        <v>473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</row>
    <row r="3" spans="1:21" s="166" customFormat="1" ht="16.149999999999999" customHeight="1">
      <c r="A3" s="165" t="s">
        <v>287</v>
      </c>
      <c r="Q3" s="167"/>
    </row>
    <row r="4" spans="1:21" s="42" customFormat="1" ht="14.45" customHeight="1">
      <c r="A4" s="398"/>
      <c r="B4" s="398"/>
      <c r="C4" s="398"/>
      <c r="D4" s="398"/>
      <c r="E4" s="398"/>
      <c r="F4" s="398"/>
      <c r="G4" s="398"/>
      <c r="H4" s="398"/>
      <c r="I4" s="137"/>
      <c r="J4" s="398"/>
      <c r="K4" s="398"/>
      <c r="L4" s="398"/>
      <c r="M4" s="398"/>
      <c r="N4" s="137"/>
      <c r="O4" s="398"/>
      <c r="P4" s="398"/>
      <c r="Q4" s="168"/>
    </row>
    <row r="5" spans="1:21" s="41" customFormat="1" ht="156" customHeight="1">
      <c r="A5" s="399" t="s">
        <v>61</v>
      </c>
      <c r="B5" s="399" t="s">
        <v>93</v>
      </c>
      <c r="C5" s="48" t="s">
        <v>238</v>
      </c>
      <c r="D5" s="666" t="s">
        <v>474</v>
      </c>
      <c r="E5" s="544" t="s">
        <v>268</v>
      </c>
      <c r="F5" s="544"/>
      <c r="G5" s="545" t="s">
        <v>269</v>
      </c>
      <c r="H5" s="546"/>
      <c r="I5" s="545" t="s">
        <v>270</v>
      </c>
      <c r="J5" s="546"/>
      <c r="K5" s="544" t="s">
        <v>271</v>
      </c>
      <c r="L5" s="544"/>
      <c r="M5" s="399" t="s">
        <v>272</v>
      </c>
      <c r="N5" s="399" t="s">
        <v>273</v>
      </c>
      <c r="O5" s="399" t="s">
        <v>274</v>
      </c>
      <c r="P5" s="399" t="s">
        <v>94</v>
      </c>
      <c r="Q5" s="169" t="s">
        <v>95</v>
      </c>
      <c r="R5" s="402" t="s">
        <v>242</v>
      </c>
      <c r="S5" s="402" t="s">
        <v>275</v>
      </c>
      <c r="T5" s="399" t="s">
        <v>276</v>
      </c>
      <c r="U5" s="142" t="s">
        <v>277</v>
      </c>
    </row>
    <row r="6" spans="1:21" s="41" customFormat="1">
      <c r="A6" s="399"/>
      <c r="B6" s="399">
        <v>1</v>
      </c>
      <c r="C6" s="399">
        <v>2</v>
      </c>
      <c r="D6" s="399">
        <v>4</v>
      </c>
      <c r="E6" s="170">
        <v>5</v>
      </c>
      <c r="F6" s="399">
        <v>6</v>
      </c>
      <c r="G6" s="399">
        <v>7</v>
      </c>
      <c r="H6" s="399">
        <v>8</v>
      </c>
      <c r="I6" s="399">
        <v>9</v>
      </c>
      <c r="J6" s="399">
        <v>10</v>
      </c>
      <c r="K6" s="171">
        <v>11</v>
      </c>
      <c r="L6" s="399">
        <v>12</v>
      </c>
      <c r="M6" s="399">
        <v>13</v>
      </c>
      <c r="N6" s="399">
        <v>14</v>
      </c>
      <c r="O6" s="399">
        <v>15</v>
      </c>
      <c r="P6" s="399">
        <v>16</v>
      </c>
      <c r="Q6" s="172">
        <v>17</v>
      </c>
      <c r="R6" s="399">
        <v>18</v>
      </c>
      <c r="S6" s="399">
        <v>19</v>
      </c>
      <c r="T6" s="399">
        <v>20</v>
      </c>
      <c r="U6" s="173">
        <v>21</v>
      </c>
    </row>
    <row r="7" spans="1:21" s="175" customFormat="1" ht="45">
      <c r="A7" s="149"/>
      <c r="B7" s="541" t="s">
        <v>246</v>
      </c>
      <c r="C7" s="149"/>
      <c r="D7" s="671" t="s">
        <v>475</v>
      </c>
      <c r="E7" s="148" t="s">
        <v>247</v>
      </c>
      <c r="F7" s="149" t="s">
        <v>96</v>
      </c>
      <c r="G7" s="148" t="s">
        <v>247</v>
      </c>
      <c r="H7" s="149" t="s">
        <v>248</v>
      </c>
      <c r="I7" s="148" t="s">
        <v>247</v>
      </c>
      <c r="J7" s="149" t="s">
        <v>278</v>
      </c>
      <c r="K7" s="149" t="s">
        <v>279</v>
      </c>
      <c r="L7" s="149" t="s">
        <v>280</v>
      </c>
      <c r="M7" s="149" t="s">
        <v>281</v>
      </c>
      <c r="N7" s="149" t="s">
        <v>281</v>
      </c>
      <c r="O7" s="149"/>
      <c r="P7" s="149" t="s">
        <v>282</v>
      </c>
      <c r="Q7" s="672" t="s">
        <v>476</v>
      </c>
      <c r="R7" s="149" t="s">
        <v>283</v>
      </c>
      <c r="S7" s="149" t="s">
        <v>284</v>
      </c>
      <c r="T7" s="149" t="s">
        <v>285</v>
      </c>
      <c r="U7" s="174" t="s">
        <v>286</v>
      </c>
    </row>
    <row r="8" spans="1:21" s="175" customFormat="1" ht="56.25">
      <c r="A8" s="149"/>
      <c r="B8" s="542"/>
      <c r="C8" s="149"/>
      <c r="D8" s="149"/>
      <c r="E8" s="148"/>
      <c r="F8" s="149"/>
      <c r="G8" s="149"/>
      <c r="H8" s="149"/>
      <c r="I8" s="149"/>
      <c r="J8" s="149"/>
      <c r="K8" s="176" t="s">
        <v>288</v>
      </c>
      <c r="L8" s="149"/>
      <c r="M8" s="176" t="s">
        <v>288</v>
      </c>
      <c r="N8" s="149"/>
      <c r="O8" s="149"/>
      <c r="P8" s="149"/>
      <c r="Q8" s="174"/>
      <c r="R8" s="149"/>
      <c r="S8" s="149"/>
      <c r="T8" s="149"/>
      <c r="U8" s="174"/>
    </row>
    <row r="9" spans="1:21">
      <c r="A9" s="155">
        <v>1</v>
      </c>
      <c r="B9" s="44"/>
      <c r="C9" s="45"/>
      <c r="D9" s="156"/>
      <c r="E9" s="157"/>
      <c r="F9" s="158">
        <f>D9*E9/100</f>
        <v>0</v>
      </c>
      <c r="G9" s="158"/>
      <c r="H9" s="156">
        <f>D9*G9/100</f>
        <v>0</v>
      </c>
      <c r="I9" s="156"/>
      <c r="J9" s="156">
        <f>D9*I9/100</f>
        <v>0</v>
      </c>
      <c r="K9" s="159"/>
      <c r="L9" s="156">
        <f>D9*K9</f>
        <v>0</v>
      </c>
      <c r="M9" s="156"/>
      <c r="N9" s="156"/>
      <c r="O9" s="156"/>
      <c r="P9" s="156">
        <f>(N9+M9+L9+J9+H9+F9+D9+O9)*120%</f>
        <v>0</v>
      </c>
      <c r="Q9" s="160">
        <f>D9+F9+H9+J9+L9+M9+N9+P9+O9</f>
        <v>0</v>
      </c>
      <c r="R9" s="156">
        <f>Q9*2.5</f>
        <v>0</v>
      </c>
      <c r="S9" s="156">
        <f>Q9*7.5</f>
        <v>0</v>
      </c>
      <c r="T9" s="156">
        <f>Q9*3.5</f>
        <v>0</v>
      </c>
      <c r="U9" s="160">
        <f>(Q9*12)+R9+S9+T9</f>
        <v>0</v>
      </c>
    </row>
    <row r="10" spans="1:21">
      <c r="A10" s="43">
        <v>2</v>
      </c>
      <c r="B10" s="44"/>
      <c r="C10" s="45"/>
      <c r="D10" s="156"/>
      <c r="E10" s="157"/>
      <c r="F10" s="158">
        <f t="shared" ref="F10:F15" si="0">D10*E10/100</f>
        <v>0</v>
      </c>
      <c r="G10" s="158"/>
      <c r="H10" s="156">
        <f t="shared" ref="H10:H15" si="1">D10*G10/100</f>
        <v>0</v>
      </c>
      <c r="I10" s="156"/>
      <c r="J10" s="156">
        <f t="shared" ref="J10:J15" si="2">D10*I10/100</f>
        <v>0</v>
      </c>
      <c r="K10" s="159"/>
      <c r="L10" s="156">
        <f t="shared" ref="L10:L15" si="3">D10*K10</f>
        <v>0</v>
      </c>
      <c r="M10" s="156"/>
      <c r="N10" s="156"/>
      <c r="O10" s="156"/>
      <c r="P10" s="156">
        <f t="shared" ref="P10:P15" si="4">(N10+M10+L10+J10+H10+F10+D10+O10)*120%</f>
        <v>0</v>
      </c>
      <c r="Q10" s="160">
        <f t="shared" ref="Q10:Q15" si="5">D10+F10+H10+J10+L10+M10+N10+P10+O10</f>
        <v>0</v>
      </c>
      <c r="R10" s="156">
        <f t="shared" ref="R10:R15" si="6">Q10*2.5</f>
        <v>0</v>
      </c>
      <c r="S10" s="156">
        <f t="shared" ref="S10:S15" si="7">Q10*7.5</f>
        <v>0</v>
      </c>
      <c r="T10" s="156">
        <f t="shared" ref="T10:T15" si="8">Q10*3.5</f>
        <v>0</v>
      </c>
      <c r="U10" s="160">
        <f t="shared" ref="U10:U15" si="9">(Q10*12)+R10+S10+T10</f>
        <v>0</v>
      </c>
    </row>
    <row r="11" spans="1:21">
      <c r="A11" s="43">
        <v>3</v>
      </c>
      <c r="B11" s="44"/>
      <c r="C11" s="45"/>
      <c r="D11" s="156"/>
      <c r="E11" s="157"/>
      <c r="F11" s="158">
        <f t="shared" si="0"/>
        <v>0</v>
      </c>
      <c r="G11" s="158"/>
      <c r="H11" s="156">
        <f t="shared" si="1"/>
        <v>0</v>
      </c>
      <c r="I11" s="156"/>
      <c r="J11" s="156">
        <f t="shared" si="2"/>
        <v>0</v>
      </c>
      <c r="K11" s="159"/>
      <c r="L11" s="156">
        <f t="shared" si="3"/>
        <v>0</v>
      </c>
      <c r="M11" s="156"/>
      <c r="N11" s="156"/>
      <c r="O11" s="156"/>
      <c r="P11" s="156">
        <f t="shared" si="4"/>
        <v>0</v>
      </c>
      <c r="Q11" s="160">
        <f t="shared" si="5"/>
        <v>0</v>
      </c>
      <c r="R11" s="156">
        <f t="shared" si="6"/>
        <v>0</v>
      </c>
      <c r="S11" s="156">
        <f t="shared" si="7"/>
        <v>0</v>
      </c>
      <c r="T11" s="156">
        <f t="shared" si="8"/>
        <v>0</v>
      </c>
      <c r="U11" s="160">
        <f t="shared" si="9"/>
        <v>0</v>
      </c>
    </row>
    <row r="12" spans="1:21">
      <c r="A12" s="43">
        <v>4</v>
      </c>
      <c r="B12" s="44"/>
      <c r="C12" s="45"/>
      <c r="D12" s="156"/>
      <c r="E12" s="157"/>
      <c r="F12" s="158">
        <f t="shared" si="0"/>
        <v>0</v>
      </c>
      <c r="G12" s="158"/>
      <c r="H12" s="156">
        <f t="shared" si="1"/>
        <v>0</v>
      </c>
      <c r="I12" s="156"/>
      <c r="J12" s="156">
        <f t="shared" si="2"/>
        <v>0</v>
      </c>
      <c r="K12" s="159"/>
      <c r="L12" s="156">
        <f t="shared" si="3"/>
        <v>0</v>
      </c>
      <c r="M12" s="156"/>
      <c r="N12" s="156"/>
      <c r="O12" s="156"/>
      <c r="P12" s="156">
        <f t="shared" si="4"/>
        <v>0</v>
      </c>
      <c r="Q12" s="160">
        <f t="shared" si="5"/>
        <v>0</v>
      </c>
      <c r="R12" s="156">
        <f t="shared" si="6"/>
        <v>0</v>
      </c>
      <c r="S12" s="156">
        <f t="shared" si="7"/>
        <v>0</v>
      </c>
      <c r="T12" s="156">
        <f t="shared" si="8"/>
        <v>0</v>
      </c>
      <c r="U12" s="160">
        <f t="shared" si="9"/>
        <v>0</v>
      </c>
    </row>
    <row r="13" spans="1:21">
      <c r="A13" s="43">
        <v>5</v>
      </c>
      <c r="B13" s="44"/>
      <c r="C13" s="45"/>
      <c r="D13" s="156"/>
      <c r="E13" s="157"/>
      <c r="F13" s="158">
        <f t="shared" si="0"/>
        <v>0</v>
      </c>
      <c r="G13" s="158"/>
      <c r="H13" s="156">
        <f t="shared" si="1"/>
        <v>0</v>
      </c>
      <c r="I13" s="156"/>
      <c r="J13" s="156">
        <f t="shared" si="2"/>
        <v>0</v>
      </c>
      <c r="K13" s="159"/>
      <c r="L13" s="156">
        <f t="shared" si="3"/>
        <v>0</v>
      </c>
      <c r="M13" s="156"/>
      <c r="N13" s="156"/>
      <c r="O13" s="156"/>
      <c r="P13" s="156">
        <f t="shared" si="4"/>
        <v>0</v>
      </c>
      <c r="Q13" s="160">
        <f t="shared" si="5"/>
        <v>0</v>
      </c>
      <c r="R13" s="156">
        <f t="shared" si="6"/>
        <v>0</v>
      </c>
      <c r="S13" s="156">
        <f t="shared" si="7"/>
        <v>0</v>
      </c>
      <c r="T13" s="156">
        <f t="shared" si="8"/>
        <v>0</v>
      </c>
      <c r="U13" s="160">
        <f t="shared" si="9"/>
        <v>0</v>
      </c>
    </row>
    <row r="14" spans="1:21">
      <c r="A14" s="43">
        <v>6</v>
      </c>
      <c r="B14" s="44"/>
      <c r="C14" s="45"/>
      <c r="D14" s="156"/>
      <c r="E14" s="157"/>
      <c r="F14" s="158">
        <f t="shared" si="0"/>
        <v>0</v>
      </c>
      <c r="G14" s="158"/>
      <c r="H14" s="156">
        <f t="shared" si="1"/>
        <v>0</v>
      </c>
      <c r="I14" s="156"/>
      <c r="J14" s="156">
        <f t="shared" si="2"/>
        <v>0</v>
      </c>
      <c r="K14" s="159"/>
      <c r="L14" s="156">
        <f t="shared" si="3"/>
        <v>0</v>
      </c>
      <c r="M14" s="156"/>
      <c r="N14" s="156"/>
      <c r="O14" s="156"/>
      <c r="P14" s="156">
        <f t="shared" si="4"/>
        <v>0</v>
      </c>
      <c r="Q14" s="160">
        <f t="shared" si="5"/>
        <v>0</v>
      </c>
      <c r="R14" s="156">
        <f t="shared" si="6"/>
        <v>0</v>
      </c>
      <c r="S14" s="156">
        <f t="shared" si="7"/>
        <v>0</v>
      </c>
      <c r="T14" s="156">
        <f t="shared" si="8"/>
        <v>0</v>
      </c>
      <c r="U14" s="160">
        <f t="shared" si="9"/>
        <v>0</v>
      </c>
    </row>
    <row r="15" spans="1:21">
      <c r="A15" s="43">
        <v>7</v>
      </c>
      <c r="B15" s="44"/>
      <c r="C15" s="45"/>
      <c r="D15" s="156"/>
      <c r="E15" s="157"/>
      <c r="F15" s="158">
        <f t="shared" si="0"/>
        <v>0</v>
      </c>
      <c r="G15" s="158"/>
      <c r="H15" s="156">
        <f t="shared" si="1"/>
        <v>0</v>
      </c>
      <c r="I15" s="156"/>
      <c r="J15" s="156">
        <f t="shared" si="2"/>
        <v>0</v>
      </c>
      <c r="K15" s="159"/>
      <c r="L15" s="156">
        <f t="shared" si="3"/>
        <v>0</v>
      </c>
      <c r="M15" s="156"/>
      <c r="N15" s="156"/>
      <c r="O15" s="156"/>
      <c r="P15" s="156">
        <f t="shared" si="4"/>
        <v>0</v>
      </c>
      <c r="Q15" s="160">
        <f t="shared" si="5"/>
        <v>0</v>
      </c>
      <c r="R15" s="156">
        <f t="shared" si="6"/>
        <v>0</v>
      </c>
      <c r="S15" s="156">
        <f t="shared" si="7"/>
        <v>0</v>
      </c>
      <c r="T15" s="156">
        <f t="shared" si="8"/>
        <v>0</v>
      </c>
      <c r="U15" s="160">
        <f t="shared" si="9"/>
        <v>0</v>
      </c>
    </row>
    <row r="16" spans="1:21" s="141" customFormat="1">
      <c r="A16" s="138"/>
      <c r="B16" s="46" t="s">
        <v>97</v>
      </c>
      <c r="C16" s="140">
        <f>SUM(C9:C15)</f>
        <v>0</v>
      </c>
      <c r="D16" s="161">
        <f>SUM(D9:D15)</f>
        <v>0</v>
      </c>
      <c r="E16" s="161">
        <f>SUM(E9:E15)</f>
        <v>0</v>
      </c>
      <c r="F16" s="161">
        <f>SUM(F9:F15)</f>
        <v>0</v>
      </c>
      <c r="G16" s="161"/>
      <c r="H16" s="161">
        <f>SUM(H9:H15)</f>
        <v>0</v>
      </c>
      <c r="I16" s="161">
        <f>SUM(I9:I15)</f>
        <v>0</v>
      </c>
      <c r="J16" s="161">
        <f>SUM(J9:J15)</f>
        <v>0</v>
      </c>
      <c r="K16" s="161"/>
      <c r="L16" s="177">
        <f t="shared" ref="L16:U16" si="10">SUM(L9:L15)</f>
        <v>0</v>
      </c>
      <c r="M16" s="161">
        <f t="shared" si="10"/>
        <v>0</v>
      </c>
      <c r="N16" s="161">
        <f t="shared" si="10"/>
        <v>0</v>
      </c>
      <c r="O16" s="161">
        <f t="shared" si="10"/>
        <v>0</v>
      </c>
      <c r="P16" s="161">
        <f t="shared" si="10"/>
        <v>0</v>
      </c>
      <c r="Q16" s="179">
        <f t="shared" si="10"/>
        <v>0</v>
      </c>
      <c r="R16" s="161">
        <f t="shared" si="10"/>
        <v>0</v>
      </c>
      <c r="S16" s="161">
        <f t="shared" si="10"/>
        <v>0</v>
      </c>
      <c r="T16" s="161">
        <f t="shared" si="10"/>
        <v>0</v>
      </c>
      <c r="U16" s="179">
        <f t="shared" si="10"/>
        <v>0</v>
      </c>
    </row>
    <row r="19" spans="1:17" s="47" customFormat="1" ht="15">
      <c r="A19" s="37" t="s">
        <v>17</v>
      </c>
      <c r="B19" s="37"/>
      <c r="C19" s="38"/>
      <c r="D19" s="35"/>
      <c r="E19" s="35"/>
      <c r="F19" s="35"/>
      <c r="G19" s="38"/>
      <c r="H19" s="37" t="s">
        <v>263</v>
      </c>
      <c r="I19" s="35"/>
      <c r="Q19" s="164"/>
    </row>
    <row r="20" spans="1:17" s="47" customFormat="1" ht="15">
      <c r="A20" s="37" t="s">
        <v>262</v>
      </c>
      <c r="B20" s="37"/>
      <c r="C20" s="38"/>
      <c r="D20" s="35"/>
      <c r="E20" s="35"/>
      <c r="F20" s="35"/>
      <c r="G20" s="38"/>
      <c r="H20" s="39" t="s">
        <v>20</v>
      </c>
      <c r="I20" s="35"/>
      <c r="Q20" s="164"/>
    </row>
    <row r="21" spans="1:17" s="47" customFormat="1" ht="15">
      <c r="A21" s="39" t="s">
        <v>21</v>
      </c>
      <c r="B21" s="37"/>
      <c r="C21" s="38"/>
      <c r="D21" s="35"/>
      <c r="E21" s="35"/>
      <c r="F21" s="35"/>
      <c r="G21" s="38"/>
      <c r="H21" s="37"/>
      <c r="I21" s="35"/>
      <c r="Q21" s="178"/>
    </row>
    <row r="22" spans="1:17" s="47" customFormat="1" ht="15">
      <c r="A22" s="37" t="s">
        <v>22</v>
      </c>
      <c r="B22" s="37"/>
      <c r="C22" s="38"/>
      <c r="D22" s="35"/>
      <c r="E22" s="35"/>
      <c r="F22" s="35"/>
      <c r="G22" s="38"/>
      <c r="H22" s="37" t="s">
        <v>258</v>
      </c>
      <c r="I22" s="35"/>
      <c r="Q22" s="164"/>
    </row>
    <row r="24" spans="1:17" s="669" customFormat="1">
      <c r="A24" s="659" t="s">
        <v>463</v>
      </c>
      <c r="Q24" s="673"/>
    </row>
  </sheetData>
  <mergeCells count="7">
    <mergeCell ref="B7:B8"/>
    <mergeCell ref="A1:U1"/>
    <mergeCell ref="A2:U2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workbookViewId="0">
      <selection activeCell="H21" sqref="H21"/>
    </sheetView>
  </sheetViews>
  <sheetFormatPr defaultColWidth="17.85546875" defaultRowHeight="12.75"/>
  <cols>
    <col min="1" max="1" width="3.140625" style="53" customWidth="1"/>
    <col min="2" max="2" width="16.140625" style="47" customWidth="1"/>
    <col min="3" max="3" width="8.28515625" style="47" customWidth="1"/>
    <col min="4" max="4" width="11.5703125" style="47" customWidth="1"/>
    <col min="5" max="5" width="6.42578125" style="47" customWidth="1"/>
    <col min="6" max="6" width="12.42578125" style="47" customWidth="1"/>
    <col min="7" max="7" width="7.5703125" style="47" customWidth="1"/>
    <col min="8" max="8" width="12.28515625" style="47" customWidth="1"/>
    <col min="9" max="9" width="8.140625" style="47" customWidth="1"/>
    <col min="10" max="10" width="17" style="47" customWidth="1"/>
    <col min="11" max="12" width="13.7109375" style="47" customWidth="1"/>
    <col min="13" max="13" width="14.7109375" style="47" customWidth="1"/>
    <col min="14" max="14" width="12.5703125" style="47" customWidth="1"/>
    <col min="15" max="15" width="15.7109375" style="47" customWidth="1"/>
    <col min="16" max="16" width="11.85546875" style="47" customWidth="1"/>
    <col min="17" max="17" width="13.85546875" style="47" customWidth="1"/>
    <col min="18" max="254" width="9.140625" style="47" customWidth="1"/>
    <col min="255" max="255" width="3.140625" style="47" customWidth="1"/>
    <col min="256" max="16384" width="17.85546875" style="47"/>
  </cols>
  <sheetData>
    <row r="1" spans="1:17" ht="21.75" customHeight="1">
      <c r="A1" s="547" t="s">
        <v>267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</row>
    <row r="2" spans="1:17" ht="87" customHeight="1">
      <c r="A2" s="548" t="s">
        <v>477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</row>
    <row r="3" spans="1:17" ht="9.6" customHeight="1">
      <c r="A3" s="123"/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</row>
    <row r="4" spans="1:17" s="20" customFormat="1" ht="18.75" customHeight="1">
      <c r="A4" s="34" t="s">
        <v>266</v>
      </c>
    </row>
    <row r="5" spans="1:17" s="20" customFormat="1" ht="8.4499999999999993" customHeight="1">
      <c r="A5" s="34"/>
    </row>
    <row r="6" spans="1:17" s="49" customFormat="1" ht="72.599999999999994" customHeight="1">
      <c r="A6" s="48" t="s">
        <v>61</v>
      </c>
      <c r="B6" s="48" t="s">
        <v>98</v>
      </c>
      <c r="C6" s="48" t="s">
        <v>238</v>
      </c>
      <c r="D6" s="48" t="s">
        <v>99</v>
      </c>
      <c r="E6" s="550" t="s">
        <v>239</v>
      </c>
      <c r="F6" s="551"/>
      <c r="G6" s="550" t="s">
        <v>240</v>
      </c>
      <c r="H6" s="551"/>
      <c r="I6" s="550" t="s">
        <v>241</v>
      </c>
      <c r="J6" s="551"/>
      <c r="K6" s="48" t="s">
        <v>100</v>
      </c>
      <c r="L6" s="48" t="s">
        <v>101</v>
      </c>
      <c r="M6" s="142" t="s">
        <v>102</v>
      </c>
      <c r="N6" s="402" t="s">
        <v>242</v>
      </c>
      <c r="O6" s="402" t="s">
        <v>243</v>
      </c>
      <c r="P6" s="399" t="s">
        <v>244</v>
      </c>
      <c r="Q6" s="142" t="s">
        <v>245</v>
      </c>
    </row>
    <row r="7" spans="1:17" s="51" customFormat="1" ht="9.6" customHeight="1">
      <c r="A7" s="124">
        <v>1</v>
      </c>
      <c r="B7" s="143">
        <v>2</v>
      </c>
      <c r="C7" s="50">
        <v>3</v>
      </c>
      <c r="D7" s="50">
        <v>4</v>
      </c>
      <c r="E7" s="50">
        <v>5</v>
      </c>
      <c r="F7" s="144">
        <v>6</v>
      </c>
      <c r="G7" s="50">
        <v>7</v>
      </c>
      <c r="H7" s="145">
        <v>8</v>
      </c>
      <c r="I7" s="145">
        <v>9</v>
      </c>
      <c r="J7" s="50">
        <v>10</v>
      </c>
      <c r="K7" s="50">
        <v>11</v>
      </c>
      <c r="L7" s="50">
        <v>12</v>
      </c>
      <c r="M7" s="146">
        <v>13</v>
      </c>
      <c r="N7" s="124">
        <v>14</v>
      </c>
      <c r="O7" s="50">
        <v>15</v>
      </c>
      <c r="P7" s="50">
        <v>16</v>
      </c>
      <c r="Q7" s="146">
        <v>17</v>
      </c>
    </row>
    <row r="8" spans="1:17" s="52" customFormat="1" ht="45" customHeight="1">
      <c r="A8" s="50"/>
      <c r="B8" s="143" t="s">
        <v>246</v>
      </c>
      <c r="C8" s="147"/>
      <c r="D8" s="671" t="s">
        <v>475</v>
      </c>
      <c r="E8" s="148" t="s">
        <v>247</v>
      </c>
      <c r="F8" s="149" t="s">
        <v>96</v>
      </c>
      <c r="G8" s="148" t="s">
        <v>247</v>
      </c>
      <c r="H8" s="149" t="s">
        <v>248</v>
      </c>
      <c r="I8" s="148" t="s">
        <v>247</v>
      </c>
      <c r="J8" s="150" t="s">
        <v>249</v>
      </c>
      <c r="K8" s="150" t="s">
        <v>250</v>
      </c>
      <c r="L8" s="150" t="s">
        <v>251</v>
      </c>
      <c r="M8" s="151" t="s">
        <v>252</v>
      </c>
      <c r="N8" s="152" t="s">
        <v>253</v>
      </c>
      <c r="O8" s="153" t="s">
        <v>254</v>
      </c>
      <c r="P8" s="154" t="s">
        <v>255</v>
      </c>
      <c r="Q8" s="151" t="s">
        <v>256</v>
      </c>
    </row>
    <row r="9" spans="1:17" s="40" customFormat="1" ht="28.9" customHeight="1">
      <c r="A9" s="155">
        <v>1</v>
      </c>
      <c r="B9" s="44" t="s">
        <v>257</v>
      </c>
      <c r="C9" s="45"/>
      <c r="D9" s="156"/>
      <c r="E9" s="157"/>
      <c r="F9" s="158">
        <f>D9*E9/100</f>
        <v>0</v>
      </c>
      <c r="G9" s="158"/>
      <c r="H9" s="156">
        <f>D9*G9/100</f>
        <v>0</v>
      </c>
      <c r="I9" s="156"/>
      <c r="J9" s="156">
        <f>(D9+F9+H9)*I9%</f>
        <v>0</v>
      </c>
      <c r="K9" s="159">
        <f>(J9+H9+F9+D9)*70%</f>
        <v>0</v>
      </c>
      <c r="L9" s="156">
        <f>(D9+F9+H9+J9)*50%</f>
        <v>0</v>
      </c>
      <c r="M9" s="160">
        <f>L9+K9+J9+H9+F9+D9</f>
        <v>0</v>
      </c>
      <c r="N9" s="156">
        <f>M9*2.5</f>
        <v>0</v>
      </c>
      <c r="O9" s="156">
        <f>M9*7.5</f>
        <v>0</v>
      </c>
      <c r="P9" s="156">
        <f>M9*3</f>
        <v>0</v>
      </c>
      <c r="Q9" s="160">
        <f>(M9*12)+N9+O9+P9</f>
        <v>0</v>
      </c>
    </row>
    <row r="10" spans="1:17" s="40" customFormat="1" ht="15" customHeight="1">
      <c r="A10" s="43">
        <v>2</v>
      </c>
      <c r="B10" s="44"/>
      <c r="C10" s="45"/>
      <c r="D10" s="156"/>
      <c r="E10" s="157"/>
      <c r="F10" s="158">
        <f>D10*E10/100</f>
        <v>0</v>
      </c>
      <c r="G10" s="158"/>
      <c r="H10" s="156">
        <f>D10*G10/100</f>
        <v>0</v>
      </c>
      <c r="I10" s="156"/>
      <c r="J10" s="156">
        <f>(D10+F10+H10)*I10%</f>
        <v>0</v>
      </c>
      <c r="K10" s="159">
        <f>(J10+H10+F10+D10)*70%</f>
        <v>0</v>
      </c>
      <c r="L10" s="156">
        <f>(D10+F10+H10+J10)*50%</f>
        <v>0</v>
      </c>
      <c r="M10" s="160">
        <f>L10+K10+J10+H10+F10+D10</f>
        <v>0</v>
      </c>
      <c r="N10" s="156">
        <f>M10*2.5</f>
        <v>0</v>
      </c>
      <c r="O10" s="156">
        <f>M10*7.5</f>
        <v>0</v>
      </c>
      <c r="P10" s="156">
        <f>M10*3</f>
        <v>0</v>
      </c>
      <c r="Q10" s="160">
        <f>(M10*12)+N10+O10+P10</f>
        <v>0</v>
      </c>
    </row>
    <row r="11" spans="1:17" s="141" customFormat="1" ht="15" customHeight="1">
      <c r="A11" s="138"/>
      <c r="B11" s="46" t="s">
        <v>97</v>
      </c>
      <c r="C11" s="139">
        <v>1</v>
      </c>
      <c r="D11" s="161">
        <f>SUM(D9:D10)</f>
        <v>0</v>
      </c>
      <c r="E11" s="161">
        <f>SUM(E9:E10)</f>
        <v>0</v>
      </c>
      <c r="F11" s="161">
        <f>SUM(F9:F10)</f>
        <v>0</v>
      </c>
      <c r="G11" s="161"/>
      <c r="H11" s="161">
        <f t="shared" ref="H11:Q11" si="0">SUM(H9:H10)</f>
        <v>0</v>
      </c>
      <c r="I11" s="161">
        <f t="shared" si="0"/>
        <v>0</v>
      </c>
      <c r="J11" s="161">
        <f t="shared" si="0"/>
        <v>0</v>
      </c>
      <c r="K11" s="161">
        <f t="shared" si="0"/>
        <v>0</v>
      </c>
      <c r="L11" s="161">
        <f t="shared" si="0"/>
        <v>0</v>
      </c>
      <c r="M11" s="162">
        <f t="shared" si="0"/>
        <v>0</v>
      </c>
      <c r="N11" s="161">
        <f t="shared" si="0"/>
        <v>0</v>
      </c>
      <c r="O11" s="161">
        <f t="shared" si="0"/>
        <v>0</v>
      </c>
      <c r="P11" s="161">
        <f t="shared" si="0"/>
        <v>0</v>
      </c>
      <c r="Q11" s="162">
        <f t="shared" si="0"/>
        <v>0</v>
      </c>
    </row>
    <row r="12" spans="1:17" s="40" customFormat="1" ht="15" customHeight="1">
      <c r="M12" s="163"/>
      <c r="Q12" s="163"/>
    </row>
    <row r="13" spans="1:17" s="40" customFormat="1" ht="15" customHeight="1">
      <c r="M13" s="163"/>
      <c r="Q13" s="163"/>
    </row>
    <row r="14" spans="1:17" ht="15">
      <c r="A14" s="37" t="s">
        <v>17</v>
      </c>
      <c r="B14" s="37"/>
      <c r="C14" s="38"/>
      <c r="D14" s="35"/>
      <c r="E14" s="35"/>
      <c r="F14" s="35"/>
      <c r="G14" s="38"/>
      <c r="H14" s="37" t="s">
        <v>263</v>
      </c>
      <c r="I14" s="35"/>
    </row>
    <row r="15" spans="1:17" ht="15">
      <c r="A15" s="37" t="s">
        <v>262</v>
      </c>
      <c r="B15" s="37"/>
      <c r="C15" s="38"/>
      <c r="D15" s="35"/>
      <c r="E15" s="35"/>
      <c r="F15" s="35"/>
      <c r="G15" s="38"/>
      <c r="H15" s="39" t="s">
        <v>20</v>
      </c>
      <c r="I15" s="35"/>
    </row>
    <row r="16" spans="1:17" ht="15">
      <c r="A16" s="39" t="s">
        <v>21</v>
      </c>
      <c r="B16" s="37"/>
      <c r="C16" s="38"/>
      <c r="D16" s="35"/>
      <c r="E16" s="35"/>
      <c r="F16" s="35"/>
      <c r="G16" s="38"/>
      <c r="H16" s="37"/>
      <c r="I16" s="35"/>
    </row>
    <row r="17" spans="1:14" ht="15">
      <c r="A17" s="37" t="s">
        <v>22</v>
      </c>
      <c r="B17" s="37"/>
      <c r="C17" s="38"/>
      <c r="D17" s="35"/>
      <c r="E17" s="35"/>
      <c r="F17" s="35"/>
      <c r="G17" s="38"/>
      <c r="H17" s="37" t="s">
        <v>258</v>
      </c>
      <c r="I17" s="35"/>
    </row>
    <row r="18" spans="1:14" s="40" customFormat="1">
      <c r="N18" s="62"/>
    </row>
    <row r="19" spans="1:14" s="674" customFormat="1">
      <c r="A19" s="659" t="s">
        <v>463</v>
      </c>
    </row>
    <row r="21" spans="1:14" ht="19.899999999999999" customHeight="1"/>
  </sheetData>
  <mergeCells count="6">
    <mergeCell ref="A1:Q1"/>
    <mergeCell ref="A2:Q2"/>
    <mergeCell ref="B3:P3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opLeftCell="B1" zoomScale="60" zoomScaleNormal="60" workbookViewId="0">
      <selection activeCell="N18" sqref="N18"/>
    </sheetView>
  </sheetViews>
  <sheetFormatPr defaultColWidth="8.85546875" defaultRowHeight="15"/>
  <cols>
    <col min="1" max="1" width="0" style="35" hidden="1" customWidth="1"/>
    <col min="2" max="2" width="65.5703125" style="207" customWidth="1"/>
    <col min="3" max="3" width="19.7109375" style="207" customWidth="1"/>
    <col min="4" max="5" width="20.42578125" style="35" hidden="1" customWidth="1"/>
    <col min="6" max="6" width="18.85546875" style="35" hidden="1" customWidth="1"/>
    <col min="7" max="7" width="15.7109375" style="35" hidden="1" customWidth="1"/>
    <col min="8" max="8" width="20.5703125" style="35" hidden="1" customWidth="1"/>
    <col min="9" max="9" width="16.140625" style="208" customWidth="1"/>
    <col min="10" max="10" width="20.5703125" style="208" customWidth="1"/>
    <col min="11" max="11" width="20" style="208" customWidth="1"/>
    <col min="12" max="12" width="16.7109375" style="208" customWidth="1"/>
    <col min="13" max="13" width="19.42578125" style="208" customWidth="1"/>
    <col min="14" max="14" width="17.85546875" style="209" customWidth="1"/>
    <col min="15" max="15" width="20.42578125" style="209" customWidth="1"/>
    <col min="16" max="16" width="16.7109375" style="208" customWidth="1"/>
    <col min="17" max="17" width="21" style="208" customWidth="1"/>
    <col min="18" max="18" width="19.28515625" style="208" customWidth="1"/>
    <col min="19" max="19" width="18" style="208" customWidth="1"/>
    <col min="20" max="20" width="16" style="208" customWidth="1"/>
    <col min="21" max="21" width="16" style="209" customWidth="1"/>
    <col min="22" max="16384" width="8.85546875" style="35"/>
  </cols>
  <sheetData>
    <row r="1" spans="1:21" ht="25.5" customHeight="1">
      <c r="R1" s="210" t="s">
        <v>319</v>
      </c>
    </row>
    <row r="2" spans="1:21" ht="75.599999999999994" customHeight="1">
      <c r="B2" s="554" t="s">
        <v>405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</row>
    <row r="3" spans="1:21" ht="19.899999999999999" customHeight="1"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121" t="s">
        <v>320</v>
      </c>
    </row>
    <row r="4" spans="1:21" s="212" customFormat="1" ht="31.9" customHeight="1">
      <c r="B4" s="555" t="s">
        <v>321</v>
      </c>
      <c r="C4" s="556" t="s">
        <v>104</v>
      </c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213"/>
      <c r="P4" s="556" t="s">
        <v>112</v>
      </c>
      <c r="Q4" s="556"/>
      <c r="R4" s="556"/>
      <c r="S4" s="556"/>
      <c r="T4" s="556"/>
      <c r="U4" s="556"/>
    </row>
    <row r="5" spans="1:21" s="214" customFormat="1" ht="31.5" customHeight="1">
      <c r="B5" s="555"/>
      <c r="C5" s="557" t="s">
        <v>322</v>
      </c>
      <c r="D5" s="558" t="s">
        <v>323</v>
      </c>
      <c r="E5" s="559" t="s">
        <v>324</v>
      </c>
      <c r="F5" s="559"/>
      <c r="G5" s="559"/>
      <c r="H5" s="559"/>
      <c r="I5" s="560" t="s">
        <v>325</v>
      </c>
      <c r="J5" s="560"/>
      <c r="K5" s="560"/>
      <c r="L5" s="560"/>
      <c r="M5" s="560"/>
      <c r="N5" s="560"/>
      <c r="O5" s="557" t="s">
        <v>322</v>
      </c>
      <c r="P5" s="560" t="s">
        <v>326</v>
      </c>
      <c r="Q5" s="560"/>
      <c r="R5" s="560"/>
      <c r="S5" s="561" t="s">
        <v>327</v>
      </c>
      <c r="T5" s="560" t="s">
        <v>27</v>
      </c>
      <c r="U5" s="562"/>
    </row>
    <row r="6" spans="1:21" ht="31.5" customHeight="1">
      <c r="B6" s="555"/>
      <c r="C6" s="557"/>
      <c r="D6" s="558"/>
      <c r="E6" s="122"/>
      <c r="F6" s="122"/>
      <c r="G6" s="122"/>
      <c r="H6" s="122"/>
      <c r="I6" s="561" t="s">
        <v>328</v>
      </c>
      <c r="J6" s="560" t="s">
        <v>27</v>
      </c>
      <c r="K6" s="476"/>
      <c r="L6" s="561" t="s">
        <v>327</v>
      </c>
      <c r="M6" s="560" t="s">
        <v>27</v>
      </c>
      <c r="N6" s="476"/>
      <c r="O6" s="557"/>
      <c r="P6" s="561" t="s">
        <v>328</v>
      </c>
      <c r="Q6" s="560" t="s">
        <v>27</v>
      </c>
      <c r="R6" s="476"/>
      <c r="S6" s="476"/>
      <c r="T6" s="552"/>
      <c r="U6" s="553"/>
    </row>
    <row r="7" spans="1:21" ht="69" customHeight="1">
      <c r="B7" s="555"/>
      <c r="C7" s="557"/>
      <c r="D7" s="558"/>
      <c r="E7" s="215" t="s">
        <v>329</v>
      </c>
      <c r="F7" s="122" t="s">
        <v>330</v>
      </c>
      <c r="G7" s="122" t="s">
        <v>331</v>
      </c>
      <c r="H7" s="122" t="s">
        <v>332</v>
      </c>
      <c r="I7" s="476"/>
      <c r="J7" s="216" t="s">
        <v>333</v>
      </c>
      <c r="K7" s="216" t="s">
        <v>331</v>
      </c>
      <c r="L7" s="476"/>
      <c r="M7" s="217"/>
      <c r="N7" s="218"/>
      <c r="O7" s="557"/>
      <c r="P7" s="476"/>
      <c r="Q7" s="216" t="s">
        <v>333</v>
      </c>
      <c r="R7" s="216" t="s">
        <v>334</v>
      </c>
      <c r="S7" s="476"/>
      <c r="T7" s="476"/>
      <c r="U7" s="476"/>
    </row>
    <row r="8" spans="1:21" ht="27">
      <c r="B8" s="219" t="s">
        <v>335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</row>
    <row r="9" spans="1:21" ht="61.15" customHeight="1">
      <c r="B9" s="221" t="s">
        <v>336</v>
      </c>
      <c r="C9" s="222"/>
      <c r="D9" s="223"/>
      <c r="E9" s="222"/>
      <c r="F9" s="222"/>
      <c r="G9" s="224"/>
      <c r="H9" s="224"/>
      <c r="I9" s="222"/>
      <c r="J9" s="222"/>
      <c r="K9" s="224"/>
      <c r="L9" s="224"/>
      <c r="M9" s="224"/>
      <c r="N9" s="224"/>
      <c r="O9" s="224"/>
      <c r="P9" s="222"/>
      <c r="Q9" s="222"/>
      <c r="R9" s="224"/>
      <c r="S9" s="224"/>
      <c r="T9" s="224"/>
      <c r="U9" s="224"/>
    </row>
    <row r="10" spans="1:21" ht="20.25">
      <c r="A10" s="35">
        <v>597</v>
      </c>
      <c r="B10" s="225"/>
      <c r="C10" s="226"/>
      <c r="D10" s="227"/>
      <c r="E10" s="226"/>
      <c r="F10" s="226"/>
      <c r="G10" s="228"/>
      <c r="H10" s="228"/>
      <c r="I10" s="227"/>
      <c r="J10" s="227"/>
      <c r="K10" s="228"/>
      <c r="L10" s="228"/>
      <c r="M10" s="228"/>
      <c r="N10" s="229"/>
      <c r="O10" s="229"/>
      <c r="P10" s="227"/>
      <c r="Q10" s="227"/>
      <c r="R10" s="228"/>
      <c r="S10" s="228"/>
      <c r="T10" s="228"/>
      <c r="U10" s="229"/>
    </row>
    <row r="11" spans="1:21" ht="21" customHeight="1">
      <c r="A11" s="35">
        <v>597</v>
      </c>
      <c r="B11" s="225"/>
      <c r="C11" s="230"/>
      <c r="D11" s="231"/>
      <c r="E11" s="230"/>
      <c r="F11" s="232"/>
      <c r="G11" s="232"/>
      <c r="H11" s="232"/>
      <c r="I11" s="231"/>
      <c r="J11" s="231"/>
      <c r="K11" s="232"/>
      <c r="L11" s="232"/>
      <c r="M11" s="232"/>
      <c r="N11" s="233"/>
      <c r="O11" s="233"/>
      <c r="P11" s="231"/>
      <c r="Q11" s="231"/>
      <c r="R11" s="232"/>
      <c r="S11" s="232"/>
      <c r="T11" s="232"/>
      <c r="U11" s="233"/>
    </row>
    <row r="12" spans="1:21" ht="58.9" customHeight="1">
      <c r="B12" s="221" t="s">
        <v>337</v>
      </c>
      <c r="C12" s="234"/>
      <c r="D12" s="235"/>
      <c r="E12" s="234"/>
      <c r="F12" s="236"/>
      <c r="G12" s="236"/>
      <c r="H12" s="236"/>
      <c r="I12" s="234"/>
      <c r="J12" s="234"/>
      <c r="K12" s="237"/>
      <c r="L12" s="237"/>
      <c r="M12" s="237"/>
      <c r="N12" s="236"/>
      <c r="O12" s="236"/>
      <c r="P12" s="234"/>
      <c r="Q12" s="234"/>
      <c r="R12" s="237"/>
      <c r="S12" s="237"/>
      <c r="T12" s="237"/>
      <c r="U12" s="236"/>
    </row>
    <row r="13" spans="1:21" ht="20.25">
      <c r="A13" s="35">
        <v>599</v>
      </c>
      <c r="B13" s="225"/>
      <c r="C13" s="238"/>
      <c r="D13" s="231"/>
      <c r="E13" s="230"/>
      <c r="F13" s="232"/>
      <c r="G13" s="239"/>
      <c r="H13" s="232"/>
      <c r="I13" s="240"/>
      <c r="J13" s="240"/>
      <c r="K13" s="241"/>
      <c r="L13" s="241"/>
      <c r="M13" s="241"/>
      <c r="N13" s="233"/>
      <c r="O13" s="233"/>
      <c r="P13" s="240"/>
      <c r="Q13" s="240"/>
      <c r="R13" s="241"/>
      <c r="S13" s="241"/>
      <c r="T13" s="241"/>
      <c r="U13" s="233"/>
    </row>
    <row r="14" spans="1:21" ht="20.25">
      <c r="A14" s="35">
        <v>599</v>
      </c>
      <c r="B14" s="225"/>
      <c r="C14" s="238"/>
      <c r="D14" s="231"/>
      <c r="E14" s="230"/>
      <c r="F14" s="232"/>
      <c r="G14" s="239"/>
      <c r="H14" s="232"/>
      <c r="I14" s="240"/>
      <c r="J14" s="240"/>
      <c r="K14" s="241"/>
      <c r="L14" s="241"/>
      <c r="M14" s="241"/>
      <c r="N14" s="233"/>
      <c r="O14" s="233"/>
      <c r="P14" s="240"/>
      <c r="Q14" s="240"/>
      <c r="R14" s="241"/>
      <c r="S14" s="241"/>
      <c r="T14" s="241"/>
      <c r="U14" s="233"/>
    </row>
    <row r="15" spans="1:21" ht="78" customHeight="1">
      <c r="B15" s="221" t="s">
        <v>338</v>
      </c>
      <c r="C15" s="242"/>
      <c r="D15" s="235"/>
      <c r="E15" s="235"/>
      <c r="F15" s="235"/>
      <c r="G15" s="234"/>
      <c r="H15" s="234"/>
      <c r="I15" s="242"/>
      <c r="J15" s="242"/>
      <c r="K15" s="234"/>
      <c r="L15" s="234"/>
      <c r="M15" s="234"/>
      <c r="N15" s="234"/>
      <c r="O15" s="234"/>
      <c r="P15" s="242"/>
      <c r="Q15" s="242"/>
      <c r="R15" s="234"/>
      <c r="S15" s="234"/>
      <c r="T15" s="234"/>
      <c r="U15" s="234"/>
    </row>
    <row r="16" spans="1:21" ht="20.25">
      <c r="B16" s="225"/>
      <c r="C16" s="243"/>
      <c r="D16" s="231"/>
      <c r="E16" s="230"/>
      <c r="F16" s="232"/>
      <c r="G16" s="230"/>
      <c r="H16" s="230"/>
      <c r="I16" s="244"/>
      <c r="J16" s="244"/>
      <c r="K16" s="231"/>
      <c r="L16" s="231"/>
      <c r="M16" s="231"/>
      <c r="N16" s="231"/>
      <c r="O16" s="231"/>
      <c r="P16" s="244"/>
      <c r="Q16" s="244"/>
      <c r="R16" s="231"/>
      <c r="S16" s="231"/>
      <c r="T16" s="231"/>
      <c r="U16" s="231"/>
    </row>
    <row r="17" spans="2:21" ht="24" customHeight="1">
      <c r="B17" s="225"/>
      <c r="C17" s="243"/>
      <c r="D17" s="231"/>
      <c r="E17" s="230"/>
      <c r="F17" s="232"/>
      <c r="G17" s="232"/>
      <c r="H17" s="230"/>
      <c r="I17" s="244"/>
      <c r="J17" s="244"/>
      <c r="K17" s="231"/>
      <c r="L17" s="231"/>
      <c r="M17" s="231"/>
      <c r="N17" s="231"/>
      <c r="O17" s="231"/>
      <c r="P17" s="244"/>
      <c r="Q17" s="244"/>
      <c r="R17" s="231"/>
      <c r="S17" s="231"/>
      <c r="T17" s="231"/>
      <c r="U17" s="231"/>
    </row>
    <row r="18" spans="2:21" ht="56.45" customHeight="1">
      <c r="B18" s="221" t="s">
        <v>339</v>
      </c>
      <c r="C18" s="234"/>
      <c r="D18" s="235"/>
      <c r="E18" s="234"/>
      <c r="F18" s="237"/>
      <c r="G18" s="237"/>
      <c r="H18" s="237"/>
      <c r="I18" s="234"/>
      <c r="J18" s="234"/>
      <c r="K18" s="237"/>
      <c r="L18" s="237"/>
      <c r="M18" s="237"/>
      <c r="N18" s="237"/>
      <c r="O18" s="237"/>
      <c r="P18" s="234"/>
      <c r="Q18" s="234"/>
      <c r="R18" s="237"/>
      <c r="S18" s="237"/>
      <c r="T18" s="237"/>
      <c r="U18" s="237"/>
    </row>
    <row r="19" spans="2:21" ht="20.25">
      <c r="B19" s="245"/>
      <c r="C19" s="238"/>
      <c r="D19" s="231"/>
      <c r="E19" s="230"/>
      <c r="F19" s="241"/>
      <c r="G19" s="241"/>
      <c r="H19" s="241"/>
      <c r="I19" s="231"/>
      <c r="J19" s="231"/>
      <c r="K19" s="241"/>
      <c r="L19" s="241"/>
      <c r="M19" s="241"/>
      <c r="N19" s="246"/>
      <c r="O19" s="246"/>
      <c r="P19" s="231"/>
      <c r="Q19" s="231"/>
      <c r="R19" s="241"/>
      <c r="S19" s="241"/>
      <c r="T19" s="241"/>
      <c r="U19" s="246"/>
    </row>
    <row r="20" spans="2:21" ht="20.25">
      <c r="B20" s="245"/>
      <c r="C20" s="226"/>
      <c r="D20" s="227"/>
      <c r="E20" s="226"/>
      <c r="F20" s="247"/>
      <c r="G20" s="247"/>
      <c r="H20" s="247"/>
      <c r="I20" s="227"/>
      <c r="J20" s="227"/>
      <c r="K20" s="247"/>
      <c r="L20" s="247"/>
      <c r="M20" s="247"/>
      <c r="N20" s="248"/>
      <c r="O20" s="248"/>
      <c r="P20" s="227"/>
      <c r="Q20" s="227"/>
      <c r="R20" s="247"/>
      <c r="S20" s="247"/>
      <c r="T20" s="247"/>
      <c r="U20" s="248"/>
    </row>
    <row r="21" spans="2:21" ht="55.9" customHeight="1">
      <c r="B21" s="221" t="s">
        <v>340</v>
      </c>
      <c r="C21" s="249"/>
      <c r="D21" s="223"/>
      <c r="E21" s="222"/>
      <c r="F21" s="250"/>
      <c r="G21" s="250"/>
      <c r="H21" s="222"/>
      <c r="I21" s="249"/>
      <c r="J21" s="249"/>
      <c r="K21" s="250"/>
      <c r="L21" s="250"/>
      <c r="M21" s="250"/>
      <c r="N21" s="222"/>
      <c r="O21" s="222"/>
      <c r="P21" s="249"/>
      <c r="Q21" s="249"/>
      <c r="R21" s="250"/>
      <c r="S21" s="250"/>
      <c r="T21" s="250"/>
      <c r="U21" s="222"/>
    </row>
    <row r="22" spans="2:21" s="251" customFormat="1" ht="21" customHeight="1">
      <c r="B22" s="252"/>
      <c r="C22" s="253"/>
      <c r="D22" s="227"/>
      <c r="E22" s="226"/>
      <c r="F22" s="247"/>
      <c r="G22" s="247"/>
      <c r="H22" s="226"/>
      <c r="I22" s="254"/>
      <c r="J22" s="254"/>
      <c r="K22" s="247"/>
      <c r="L22" s="247"/>
      <c r="M22" s="247"/>
      <c r="N22" s="227"/>
      <c r="O22" s="227"/>
      <c r="P22" s="255"/>
      <c r="Q22" s="255"/>
      <c r="R22" s="256"/>
      <c r="S22" s="256"/>
      <c r="T22" s="256"/>
      <c r="U22" s="257"/>
    </row>
    <row r="23" spans="2:21" s="251" customFormat="1" ht="23.25" customHeight="1">
      <c r="B23" s="258"/>
      <c r="C23" s="257"/>
      <c r="D23" s="259"/>
      <c r="E23" s="257"/>
      <c r="F23" s="257"/>
      <c r="G23" s="260"/>
      <c r="H23" s="260"/>
      <c r="I23" s="257"/>
      <c r="J23" s="257"/>
      <c r="K23" s="260"/>
      <c r="L23" s="260"/>
      <c r="M23" s="260"/>
      <c r="N23" s="260"/>
      <c r="O23" s="260"/>
      <c r="P23" s="254"/>
      <c r="Q23" s="254"/>
      <c r="R23" s="247"/>
      <c r="S23" s="247"/>
      <c r="T23" s="247"/>
      <c r="U23" s="227"/>
    </row>
    <row r="24" spans="2:21" ht="61.15" customHeight="1">
      <c r="B24" s="221" t="s">
        <v>341</v>
      </c>
      <c r="C24" s="261"/>
      <c r="D24" s="262"/>
      <c r="E24" s="261"/>
      <c r="F24" s="261"/>
      <c r="G24" s="263"/>
      <c r="H24" s="263"/>
      <c r="I24" s="262"/>
      <c r="J24" s="262"/>
      <c r="K24" s="263"/>
      <c r="L24" s="263"/>
      <c r="M24" s="263"/>
      <c r="N24" s="264"/>
      <c r="O24" s="264"/>
      <c r="P24" s="222"/>
      <c r="Q24" s="222"/>
      <c r="R24" s="224"/>
      <c r="S24" s="224"/>
      <c r="T24" s="224"/>
      <c r="U24" s="224"/>
    </row>
    <row r="25" spans="2:21" ht="24" customHeight="1">
      <c r="B25" s="225"/>
      <c r="C25" s="265"/>
      <c r="D25" s="227"/>
      <c r="E25" s="226"/>
      <c r="F25" s="228"/>
      <c r="G25" s="228"/>
      <c r="H25" s="228"/>
      <c r="I25" s="227"/>
      <c r="J25" s="227"/>
      <c r="K25" s="228"/>
      <c r="L25" s="228"/>
      <c r="M25" s="228"/>
      <c r="N25" s="229"/>
      <c r="O25" s="229"/>
      <c r="P25" s="227"/>
      <c r="Q25" s="227"/>
      <c r="R25" s="228"/>
      <c r="S25" s="228"/>
      <c r="T25" s="228"/>
      <c r="U25" s="229"/>
    </row>
    <row r="26" spans="2:21" s="251" customFormat="1" ht="24.75" customHeight="1">
      <c r="B26" s="258"/>
      <c r="C26" s="257"/>
      <c r="D26" s="259"/>
      <c r="E26" s="260"/>
      <c r="F26" s="257"/>
      <c r="G26" s="260"/>
      <c r="H26" s="260"/>
      <c r="I26" s="257"/>
      <c r="J26" s="257"/>
      <c r="K26" s="260"/>
      <c r="L26" s="260"/>
      <c r="M26" s="260"/>
      <c r="N26" s="260"/>
      <c r="O26" s="260"/>
      <c r="P26" s="227"/>
      <c r="Q26" s="227"/>
      <c r="R26" s="228"/>
      <c r="S26" s="228"/>
      <c r="T26" s="228"/>
      <c r="U26" s="229"/>
    </row>
    <row r="27" spans="2:21" s="266" customFormat="1" ht="76.150000000000006" customHeight="1">
      <c r="B27" s="221" t="s">
        <v>342</v>
      </c>
      <c r="C27" s="267"/>
      <c r="D27" s="262"/>
      <c r="E27" s="268"/>
      <c r="F27" s="261"/>
      <c r="G27" s="268"/>
      <c r="H27" s="268"/>
      <c r="I27" s="269"/>
      <c r="J27" s="269"/>
      <c r="K27" s="268"/>
      <c r="L27" s="268"/>
      <c r="M27" s="268"/>
      <c r="N27" s="270"/>
      <c r="O27" s="270"/>
      <c r="P27" s="222"/>
      <c r="Q27" s="222"/>
      <c r="R27" s="224"/>
      <c r="S27" s="224"/>
      <c r="T27" s="224"/>
      <c r="U27" s="224"/>
    </row>
    <row r="28" spans="2:21" ht="32.25" customHeight="1">
      <c r="B28" s="225"/>
      <c r="C28" s="238"/>
      <c r="D28" s="227"/>
      <c r="E28" s="239"/>
      <c r="F28" s="226"/>
      <c r="G28" s="239"/>
      <c r="H28" s="239"/>
      <c r="I28" s="271"/>
      <c r="J28" s="271"/>
      <c r="K28" s="239"/>
      <c r="L28" s="239"/>
      <c r="M28" s="239"/>
      <c r="N28" s="272"/>
      <c r="O28" s="272"/>
      <c r="P28" s="271"/>
      <c r="Q28" s="271"/>
      <c r="R28" s="239"/>
      <c r="S28" s="239"/>
      <c r="T28" s="239"/>
      <c r="U28" s="272"/>
    </row>
    <row r="29" spans="2:21" s="273" customFormat="1" ht="29.25" customHeight="1"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5"/>
      <c r="Q29" s="275"/>
      <c r="R29" s="276"/>
      <c r="S29" s="276"/>
      <c r="T29" s="276"/>
      <c r="U29" s="277"/>
    </row>
    <row r="30" spans="2:21" ht="15.75">
      <c r="B30" s="278"/>
      <c r="C30" s="279"/>
    </row>
    <row r="31" spans="2:21" ht="18.75">
      <c r="B31" s="280"/>
      <c r="N31" s="281"/>
      <c r="O31" s="281"/>
      <c r="P31" s="282"/>
      <c r="Q31" s="282"/>
    </row>
    <row r="32" spans="2:21" ht="18.75">
      <c r="B32" s="185" t="s">
        <v>17</v>
      </c>
      <c r="J32" s="185" t="s">
        <v>18</v>
      </c>
      <c r="K32" s="283"/>
      <c r="L32" s="281"/>
      <c r="M32" s="281"/>
      <c r="N32" s="281"/>
      <c r="O32" s="281"/>
      <c r="P32" s="282"/>
      <c r="Q32" s="282"/>
    </row>
    <row r="33" spans="2:17" ht="18.75">
      <c r="B33" s="185" t="s">
        <v>19</v>
      </c>
      <c r="J33" s="284" t="s">
        <v>20</v>
      </c>
      <c r="K33" s="283"/>
      <c r="L33" s="281"/>
      <c r="M33" s="281"/>
      <c r="N33" s="281"/>
      <c r="O33" s="281"/>
      <c r="P33" s="282"/>
      <c r="Q33" s="282"/>
    </row>
    <row r="34" spans="2:17" ht="18.75">
      <c r="B34" s="284" t="s">
        <v>21</v>
      </c>
      <c r="J34" s="185"/>
      <c r="K34" s="283"/>
      <c r="L34" s="281"/>
      <c r="M34" s="281"/>
      <c r="N34" s="281"/>
      <c r="O34" s="281"/>
      <c r="P34" s="282"/>
      <c r="Q34" s="282"/>
    </row>
    <row r="35" spans="2:17" ht="18.75">
      <c r="B35" s="185" t="s">
        <v>22</v>
      </c>
      <c r="J35" s="185" t="s">
        <v>23</v>
      </c>
      <c r="K35" s="283"/>
      <c r="L35" s="281"/>
      <c r="M35" s="281"/>
      <c r="N35" s="281"/>
      <c r="O35" s="281"/>
      <c r="P35" s="282"/>
      <c r="Q35" s="282"/>
    </row>
    <row r="36" spans="2:17" ht="18.75">
      <c r="B36" s="281"/>
      <c r="P36" s="282"/>
      <c r="Q36" s="282"/>
    </row>
  </sheetData>
  <mergeCells count="20">
    <mergeCell ref="L6:L7"/>
    <mergeCell ref="M6:N6"/>
    <mergeCell ref="P6:P7"/>
    <mergeCell ref="Q6:R6"/>
    <mergeCell ref="T6:T7"/>
    <mergeCell ref="U6:U7"/>
    <mergeCell ref="B2:U2"/>
    <mergeCell ref="B4:B7"/>
    <mergeCell ref="C4:N4"/>
    <mergeCell ref="P4:U4"/>
    <mergeCell ref="C5:C7"/>
    <mergeCell ref="D5:D7"/>
    <mergeCell ref="E5:H5"/>
    <mergeCell ref="I5:N5"/>
    <mergeCell ref="O5:O7"/>
    <mergeCell ref="P5:R5"/>
    <mergeCell ref="S5:S7"/>
    <mergeCell ref="T5:U5"/>
    <mergeCell ref="I6:I7"/>
    <mergeCell ref="J6:K6"/>
  </mergeCells>
  <pageMargins left="0.31496062992125984" right="0" top="0.35433070866141736" bottom="0" header="0.31496062992125984" footer="0.31496062992125984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opLeftCell="B1" zoomScale="60" zoomScaleNormal="60" workbookViewId="0">
      <selection activeCell="R13" sqref="R13"/>
    </sheetView>
  </sheetViews>
  <sheetFormatPr defaultColWidth="8.85546875" defaultRowHeight="15"/>
  <cols>
    <col min="1" max="1" width="0" style="35" hidden="1" customWidth="1"/>
    <col min="2" max="2" width="65.5703125" style="207" customWidth="1"/>
    <col min="3" max="3" width="19.7109375" style="207" customWidth="1"/>
    <col min="4" max="5" width="20.42578125" style="35" hidden="1" customWidth="1"/>
    <col min="6" max="6" width="18.85546875" style="35" hidden="1" customWidth="1"/>
    <col min="7" max="7" width="15.7109375" style="35" hidden="1" customWidth="1"/>
    <col min="8" max="8" width="20.5703125" style="35" hidden="1" customWidth="1"/>
    <col min="9" max="9" width="16.140625" style="208" customWidth="1"/>
    <col min="10" max="10" width="20.5703125" style="208" customWidth="1"/>
    <col min="11" max="11" width="20" style="208" customWidth="1"/>
    <col min="12" max="12" width="16.7109375" style="208" customWidth="1"/>
    <col min="13" max="13" width="19.42578125" style="208" customWidth="1"/>
    <col min="14" max="14" width="17.85546875" style="209" customWidth="1"/>
    <col min="15" max="15" width="20.42578125" style="209" customWidth="1"/>
    <col min="16" max="16" width="16.7109375" style="208" customWidth="1"/>
    <col min="17" max="17" width="21" style="208" customWidth="1"/>
    <col min="18" max="18" width="19.28515625" style="208" customWidth="1"/>
    <col min="19" max="19" width="18" style="208" customWidth="1"/>
    <col min="20" max="20" width="16" style="208" customWidth="1"/>
    <col min="21" max="21" width="16" style="209" customWidth="1"/>
    <col min="22" max="16384" width="8.85546875" style="35"/>
  </cols>
  <sheetData>
    <row r="1" spans="1:21" ht="25.5" customHeight="1">
      <c r="R1" s="210" t="s">
        <v>319</v>
      </c>
    </row>
    <row r="2" spans="1:21" ht="75.599999999999994" customHeight="1">
      <c r="B2" s="554" t="s">
        <v>405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</row>
    <row r="3" spans="1:21" ht="19.899999999999999" customHeight="1"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121" t="s">
        <v>320</v>
      </c>
    </row>
    <row r="4" spans="1:21" s="212" customFormat="1" ht="31.9" customHeight="1">
      <c r="B4" s="555" t="s">
        <v>321</v>
      </c>
      <c r="C4" s="556" t="s">
        <v>138</v>
      </c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213"/>
      <c r="P4" s="556" t="s">
        <v>384</v>
      </c>
      <c r="Q4" s="556"/>
      <c r="R4" s="556"/>
      <c r="S4" s="556"/>
      <c r="T4" s="556"/>
      <c r="U4" s="556"/>
    </row>
    <row r="5" spans="1:21" s="214" customFormat="1" ht="31.5" customHeight="1">
      <c r="B5" s="555"/>
      <c r="C5" s="557" t="s">
        <v>322</v>
      </c>
      <c r="D5" s="558" t="s">
        <v>323</v>
      </c>
      <c r="E5" s="559" t="s">
        <v>324</v>
      </c>
      <c r="F5" s="559"/>
      <c r="G5" s="559"/>
      <c r="H5" s="559"/>
      <c r="I5" s="560" t="s">
        <v>325</v>
      </c>
      <c r="J5" s="560"/>
      <c r="K5" s="560"/>
      <c r="L5" s="560"/>
      <c r="M5" s="560"/>
      <c r="N5" s="560"/>
      <c r="O5" s="557" t="s">
        <v>322</v>
      </c>
      <c r="P5" s="560" t="s">
        <v>326</v>
      </c>
      <c r="Q5" s="560"/>
      <c r="R5" s="560"/>
      <c r="S5" s="561" t="s">
        <v>327</v>
      </c>
      <c r="T5" s="560" t="s">
        <v>27</v>
      </c>
      <c r="U5" s="562"/>
    </row>
    <row r="6" spans="1:21" ht="31.5" customHeight="1">
      <c r="B6" s="555"/>
      <c r="C6" s="557"/>
      <c r="D6" s="558"/>
      <c r="E6" s="122"/>
      <c r="F6" s="122"/>
      <c r="G6" s="122"/>
      <c r="H6" s="122"/>
      <c r="I6" s="561" t="s">
        <v>328</v>
      </c>
      <c r="J6" s="560" t="s">
        <v>27</v>
      </c>
      <c r="K6" s="476"/>
      <c r="L6" s="561" t="s">
        <v>327</v>
      </c>
      <c r="M6" s="560" t="s">
        <v>27</v>
      </c>
      <c r="N6" s="476"/>
      <c r="O6" s="557"/>
      <c r="P6" s="561" t="s">
        <v>328</v>
      </c>
      <c r="Q6" s="560" t="s">
        <v>27</v>
      </c>
      <c r="R6" s="476"/>
      <c r="S6" s="476"/>
      <c r="T6" s="552"/>
      <c r="U6" s="553"/>
    </row>
    <row r="7" spans="1:21" ht="69" customHeight="1">
      <c r="B7" s="555"/>
      <c r="C7" s="557"/>
      <c r="D7" s="558"/>
      <c r="E7" s="215" t="s">
        <v>329</v>
      </c>
      <c r="F7" s="122" t="s">
        <v>330</v>
      </c>
      <c r="G7" s="122" t="s">
        <v>331</v>
      </c>
      <c r="H7" s="122" t="s">
        <v>332</v>
      </c>
      <c r="I7" s="476"/>
      <c r="J7" s="216" t="s">
        <v>333</v>
      </c>
      <c r="K7" s="216" t="s">
        <v>331</v>
      </c>
      <c r="L7" s="476"/>
      <c r="M7" s="217"/>
      <c r="N7" s="218"/>
      <c r="O7" s="557"/>
      <c r="P7" s="476"/>
      <c r="Q7" s="216" t="s">
        <v>333</v>
      </c>
      <c r="R7" s="216" t="s">
        <v>334</v>
      </c>
      <c r="S7" s="476"/>
      <c r="T7" s="476"/>
      <c r="U7" s="476"/>
    </row>
    <row r="8" spans="1:21" ht="27">
      <c r="B8" s="219" t="s">
        <v>335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</row>
    <row r="9" spans="1:21" ht="61.15" customHeight="1">
      <c r="B9" s="221" t="s">
        <v>336</v>
      </c>
      <c r="C9" s="222"/>
      <c r="D9" s="223"/>
      <c r="E9" s="222"/>
      <c r="F9" s="222"/>
      <c r="G9" s="224"/>
      <c r="H9" s="224"/>
      <c r="I9" s="222"/>
      <c r="J9" s="222"/>
      <c r="K9" s="224"/>
      <c r="L9" s="224"/>
      <c r="M9" s="224"/>
      <c r="N9" s="224"/>
      <c r="O9" s="224"/>
      <c r="P9" s="222"/>
      <c r="Q9" s="222"/>
      <c r="R9" s="224"/>
      <c r="S9" s="224"/>
      <c r="T9" s="224"/>
      <c r="U9" s="224"/>
    </row>
    <row r="10" spans="1:21" ht="20.25">
      <c r="A10" s="35">
        <v>597</v>
      </c>
      <c r="B10" s="225"/>
      <c r="C10" s="226"/>
      <c r="D10" s="227"/>
      <c r="E10" s="226"/>
      <c r="F10" s="226"/>
      <c r="G10" s="228"/>
      <c r="H10" s="228"/>
      <c r="I10" s="227"/>
      <c r="J10" s="227"/>
      <c r="K10" s="228"/>
      <c r="L10" s="228"/>
      <c r="M10" s="228"/>
      <c r="N10" s="229"/>
      <c r="O10" s="229"/>
      <c r="P10" s="227"/>
      <c r="Q10" s="227"/>
      <c r="R10" s="228"/>
      <c r="S10" s="228"/>
      <c r="T10" s="228"/>
      <c r="U10" s="229"/>
    </row>
    <row r="11" spans="1:21" ht="21" customHeight="1">
      <c r="A11" s="35">
        <v>597</v>
      </c>
      <c r="B11" s="225"/>
      <c r="C11" s="230"/>
      <c r="D11" s="231"/>
      <c r="E11" s="230"/>
      <c r="F11" s="232"/>
      <c r="G11" s="232"/>
      <c r="H11" s="232"/>
      <c r="I11" s="231"/>
      <c r="J11" s="231"/>
      <c r="K11" s="232"/>
      <c r="L11" s="232"/>
      <c r="M11" s="232"/>
      <c r="N11" s="233"/>
      <c r="O11" s="233"/>
      <c r="P11" s="231"/>
      <c r="Q11" s="231"/>
      <c r="R11" s="232"/>
      <c r="S11" s="232"/>
      <c r="T11" s="232"/>
      <c r="U11" s="233"/>
    </row>
    <row r="12" spans="1:21" ht="58.9" customHeight="1">
      <c r="B12" s="221" t="s">
        <v>337</v>
      </c>
      <c r="C12" s="234"/>
      <c r="D12" s="235"/>
      <c r="E12" s="234"/>
      <c r="F12" s="236"/>
      <c r="G12" s="236"/>
      <c r="H12" s="236"/>
      <c r="I12" s="234"/>
      <c r="J12" s="234"/>
      <c r="K12" s="237"/>
      <c r="L12" s="237"/>
      <c r="M12" s="237"/>
      <c r="N12" s="236"/>
      <c r="O12" s="236"/>
      <c r="P12" s="234"/>
      <c r="Q12" s="234"/>
      <c r="R12" s="237"/>
      <c r="S12" s="237"/>
      <c r="T12" s="237"/>
      <c r="U12" s="236"/>
    </row>
    <row r="13" spans="1:21" ht="20.25">
      <c r="A13" s="35">
        <v>599</v>
      </c>
      <c r="B13" s="225"/>
      <c r="C13" s="238"/>
      <c r="D13" s="231"/>
      <c r="E13" s="230"/>
      <c r="F13" s="232"/>
      <c r="G13" s="239"/>
      <c r="H13" s="232"/>
      <c r="I13" s="240"/>
      <c r="J13" s="240"/>
      <c r="K13" s="241"/>
      <c r="L13" s="241"/>
      <c r="M13" s="241"/>
      <c r="N13" s="233"/>
      <c r="O13" s="233"/>
      <c r="P13" s="240"/>
      <c r="Q13" s="240"/>
      <c r="R13" s="241"/>
      <c r="S13" s="241"/>
      <c r="T13" s="241"/>
      <c r="U13" s="233"/>
    </row>
    <row r="14" spans="1:21" ht="20.25">
      <c r="A14" s="35">
        <v>599</v>
      </c>
      <c r="B14" s="225"/>
      <c r="C14" s="238"/>
      <c r="D14" s="231"/>
      <c r="E14" s="230"/>
      <c r="F14" s="232"/>
      <c r="G14" s="239"/>
      <c r="H14" s="232"/>
      <c r="I14" s="240"/>
      <c r="J14" s="240"/>
      <c r="K14" s="241"/>
      <c r="L14" s="241"/>
      <c r="M14" s="241"/>
      <c r="N14" s="233"/>
      <c r="O14" s="233"/>
      <c r="P14" s="240"/>
      <c r="Q14" s="240"/>
      <c r="R14" s="241"/>
      <c r="S14" s="241"/>
      <c r="T14" s="241"/>
      <c r="U14" s="233"/>
    </row>
    <row r="15" spans="1:21" ht="78" customHeight="1">
      <c r="B15" s="221" t="s">
        <v>338</v>
      </c>
      <c r="C15" s="242"/>
      <c r="D15" s="235"/>
      <c r="E15" s="235"/>
      <c r="F15" s="235"/>
      <c r="G15" s="234"/>
      <c r="H15" s="234"/>
      <c r="I15" s="242"/>
      <c r="J15" s="242"/>
      <c r="K15" s="234"/>
      <c r="L15" s="234"/>
      <c r="M15" s="234"/>
      <c r="N15" s="234"/>
      <c r="O15" s="234"/>
      <c r="P15" s="242"/>
      <c r="Q15" s="242"/>
      <c r="R15" s="234"/>
      <c r="S15" s="234"/>
      <c r="T15" s="234"/>
      <c r="U15" s="234"/>
    </row>
    <row r="16" spans="1:21" ht="20.25">
      <c r="B16" s="225"/>
      <c r="C16" s="243"/>
      <c r="D16" s="231"/>
      <c r="E16" s="230"/>
      <c r="F16" s="232"/>
      <c r="G16" s="230"/>
      <c r="H16" s="230"/>
      <c r="I16" s="244"/>
      <c r="J16" s="244"/>
      <c r="K16" s="231"/>
      <c r="L16" s="231"/>
      <c r="M16" s="231"/>
      <c r="N16" s="231"/>
      <c r="O16" s="231"/>
      <c r="P16" s="244"/>
      <c r="Q16" s="244"/>
      <c r="R16" s="231"/>
      <c r="S16" s="231"/>
      <c r="T16" s="231"/>
      <c r="U16" s="231"/>
    </row>
    <row r="17" spans="2:21" ht="24" customHeight="1">
      <c r="B17" s="225"/>
      <c r="C17" s="243"/>
      <c r="D17" s="231"/>
      <c r="E17" s="230"/>
      <c r="F17" s="232"/>
      <c r="G17" s="232"/>
      <c r="H17" s="230"/>
      <c r="I17" s="244"/>
      <c r="J17" s="244"/>
      <c r="K17" s="231"/>
      <c r="L17" s="231"/>
      <c r="M17" s="231"/>
      <c r="N17" s="231"/>
      <c r="O17" s="231"/>
      <c r="P17" s="244"/>
      <c r="Q17" s="244"/>
      <c r="R17" s="231"/>
      <c r="S17" s="231"/>
      <c r="T17" s="231"/>
      <c r="U17" s="231"/>
    </row>
    <row r="18" spans="2:21" ht="56.45" customHeight="1">
      <c r="B18" s="221" t="s">
        <v>339</v>
      </c>
      <c r="C18" s="234"/>
      <c r="D18" s="235"/>
      <c r="E18" s="234"/>
      <c r="F18" s="237"/>
      <c r="G18" s="237"/>
      <c r="H18" s="237"/>
      <c r="I18" s="234"/>
      <c r="J18" s="234"/>
      <c r="K18" s="237"/>
      <c r="L18" s="237"/>
      <c r="M18" s="237"/>
      <c r="N18" s="237"/>
      <c r="O18" s="237"/>
      <c r="P18" s="234"/>
      <c r="Q18" s="234"/>
      <c r="R18" s="237"/>
      <c r="S18" s="237"/>
      <c r="T18" s="237"/>
      <c r="U18" s="237"/>
    </row>
    <row r="19" spans="2:21" ht="20.25">
      <c r="B19" s="245"/>
      <c r="C19" s="238"/>
      <c r="D19" s="231"/>
      <c r="E19" s="230"/>
      <c r="F19" s="241"/>
      <c r="G19" s="241"/>
      <c r="H19" s="241"/>
      <c r="I19" s="231"/>
      <c r="J19" s="231"/>
      <c r="K19" s="241"/>
      <c r="L19" s="241"/>
      <c r="M19" s="241"/>
      <c r="N19" s="246"/>
      <c r="O19" s="246"/>
      <c r="P19" s="231"/>
      <c r="Q19" s="231"/>
      <c r="R19" s="241"/>
      <c r="S19" s="241"/>
      <c r="T19" s="241"/>
      <c r="U19" s="246"/>
    </row>
    <row r="20" spans="2:21" ht="20.25">
      <c r="B20" s="245"/>
      <c r="C20" s="226"/>
      <c r="D20" s="227"/>
      <c r="E20" s="226"/>
      <c r="F20" s="247"/>
      <c r="G20" s="247"/>
      <c r="H20" s="247"/>
      <c r="I20" s="227"/>
      <c r="J20" s="227"/>
      <c r="K20" s="247"/>
      <c r="L20" s="247"/>
      <c r="M20" s="247"/>
      <c r="N20" s="248"/>
      <c r="O20" s="248"/>
      <c r="P20" s="227"/>
      <c r="Q20" s="227"/>
      <c r="R20" s="247"/>
      <c r="S20" s="247"/>
      <c r="T20" s="247"/>
      <c r="U20" s="248"/>
    </row>
    <row r="21" spans="2:21" ht="55.9" customHeight="1">
      <c r="B21" s="221" t="s">
        <v>340</v>
      </c>
      <c r="C21" s="249"/>
      <c r="D21" s="223"/>
      <c r="E21" s="222"/>
      <c r="F21" s="250"/>
      <c r="G21" s="250"/>
      <c r="H21" s="222"/>
      <c r="I21" s="249"/>
      <c r="J21" s="249"/>
      <c r="K21" s="250"/>
      <c r="L21" s="250"/>
      <c r="M21" s="250"/>
      <c r="N21" s="222"/>
      <c r="O21" s="222"/>
      <c r="P21" s="249"/>
      <c r="Q21" s="249"/>
      <c r="R21" s="250"/>
      <c r="S21" s="250"/>
      <c r="T21" s="250"/>
      <c r="U21" s="222"/>
    </row>
    <row r="22" spans="2:21" s="251" customFormat="1" ht="21" customHeight="1">
      <c r="B22" s="252"/>
      <c r="C22" s="253"/>
      <c r="D22" s="227"/>
      <c r="E22" s="226"/>
      <c r="F22" s="247"/>
      <c r="G22" s="247"/>
      <c r="H22" s="226"/>
      <c r="I22" s="254"/>
      <c r="J22" s="254"/>
      <c r="K22" s="247"/>
      <c r="L22" s="247"/>
      <c r="M22" s="247"/>
      <c r="N22" s="227"/>
      <c r="O22" s="227"/>
      <c r="P22" s="255"/>
      <c r="Q22" s="255"/>
      <c r="R22" s="256"/>
      <c r="S22" s="256"/>
      <c r="T22" s="256"/>
      <c r="U22" s="257"/>
    </row>
    <row r="23" spans="2:21" s="251" customFormat="1" ht="23.25" customHeight="1">
      <c r="B23" s="258"/>
      <c r="C23" s="257"/>
      <c r="D23" s="259"/>
      <c r="E23" s="257"/>
      <c r="F23" s="257"/>
      <c r="G23" s="260"/>
      <c r="H23" s="260"/>
      <c r="I23" s="257"/>
      <c r="J23" s="257"/>
      <c r="K23" s="260"/>
      <c r="L23" s="260"/>
      <c r="M23" s="260"/>
      <c r="N23" s="260"/>
      <c r="O23" s="260"/>
      <c r="P23" s="254"/>
      <c r="Q23" s="254"/>
      <c r="R23" s="247"/>
      <c r="S23" s="247"/>
      <c r="T23" s="247"/>
      <c r="U23" s="227"/>
    </row>
    <row r="24" spans="2:21" ht="61.15" customHeight="1">
      <c r="B24" s="221" t="s">
        <v>341</v>
      </c>
      <c r="C24" s="261"/>
      <c r="D24" s="262"/>
      <c r="E24" s="261"/>
      <c r="F24" s="261"/>
      <c r="G24" s="263"/>
      <c r="H24" s="263"/>
      <c r="I24" s="262"/>
      <c r="J24" s="262"/>
      <c r="K24" s="263"/>
      <c r="L24" s="263"/>
      <c r="M24" s="263"/>
      <c r="N24" s="264"/>
      <c r="O24" s="264"/>
      <c r="P24" s="222"/>
      <c r="Q24" s="222"/>
      <c r="R24" s="224"/>
      <c r="S24" s="224"/>
      <c r="T24" s="224"/>
      <c r="U24" s="224"/>
    </row>
    <row r="25" spans="2:21" ht="24" customHeight="1">
      <c r="B25" s="225"/>
      <c r="C25" s="265"/>
      <c r="D25" s="227"/>
      <c r="E25" s="226"/>
      <c r="F25" s="228"/>
      <c r="G25" s="228"/>
      <c r="H25" s="228"/>
      <c r="I25" s="227"/>
      <c r="J25" s="227"/>
      <c r="K25" s="228"/>
      <c r="L25" s="228"/>
      <c r="M25" s="228"/>
      <c r="N25" s="229"/>
      <c r="O25" s="229"/>
      <c r="P25" s="227"/>
      <c r="Q25" s="227"/>
      <c r="R25" s="228"/>
      <c r="S25" s="228"/>
      <c r="T25" s="228"/>
      <c r="U25" s="229"/>
    </row>
    <row r="26" spans="2:21" s="251" customFormat="1" ht="24.75" customHeight="1">
      <c r="B26" s="258"/>
      <c r="C26" s="257"/>
      <c r="D26" s="259"/>
      <c r="E26" s="260"/>
      <c r="F26" s="257"/>
      <c r="G26" s="260"/>
      <c r="H26" s="260"/>
      <c r="I26" s="257"/>
      <c r="J26" s="257"/>
      <c r="K26" s="260"/>
      <c r="L26" s="260"/>
      <c r="M26" s="260"/>
      <c r="N26" s="260"/>
      <c r="O26" s="260"/>
      <c r="P26" s="227"/>
      <c r="Q26" s="227"/>
      <c r="R26" s="228"/>
      <c r="S26" s="228"/>
      <c r="T26" s="228"/>
      <c r="U26" s="229"/>
    </row>
    <row r="27" spans="2:21" s="266" customFormat="1" ht="71.45" customHeight="1">
      <c r="B27" s="221" t="s">
        <v>342</v>
      </c>
      <c r="C27" s="267"/>
      <c r="D27" s="262"/>
      <c r="E27" s="268"/>
      <c r="F27" s="261"/>
      <c r="G27" s="268"/>
      <c r="H27" s="268"/>
      <c r="I27" s="269"/>
      <c r="J27" s="269"/>
      <c r="K27" s="268"/>
      <c r="L27" s="268"/>
      <c r="M27" s="268"/>
      <c r="N27" s="270"/>
      <c r="O27" s="270"/>
      <c r="P27" s="222"/>
      <c r="Q27" s="222"/>
      <c r="R27" s="224"/>
      <c r="S27" s="224"/>
      <c r="T27" s="224"/>
      <c r="U27" s="224"/>
    </row>
    <row r="28" spans="2:21" ht="32.25" customHeight="1">
      <c r="B28" s="225"/>
      <c r="C28" s="238"/>
      <c r="D28" s="227"/>
      <c r="E28" s="239"/>
      <c r="F28" s="226"/>
      <c r="G28" s="239"/>
      <c r="H28" s="239"/>
      <c r="I28" s="271"/>
      <c r="J28" s="271"/>
      <c r="K28" s="239"/>
      <c r="L28" s="239"/>
      <c r="M28" s="239"/>
      <c r="N28" s="272"/>
      <c r="O28" s="272"/>
      <c r="P28" s="271"/>
      <c r="Q28" s="271"/>
      <c r="R28" s="239"/>
      <c r="S28" s="239"/>
      <c r="T28" s="239"/>
      <c r="U28" s="272"/>
    </row>
    <row r="29" spans="2:21" s="273" customFormat="1" ht="29.25" customHeight="1"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5"/>
      <c r="Q29" s="275"/>
      <c r="R29" s="276"/>
      <c r="S29" s="276"/>
      <c r="T29" s="276"/>
      <c r="U29" s="277"/>
    </row>
    <row r="30" spans="2:21" ht="15.75">
      <c r="B30" s="278"/>
      <c r="C30" s="279"/>
    </row>
    <row r="31" spans="2:21" ht="18.75">
      <c r="B31" s="280"/>
      <c r="N31" s="281"/>
      <c r="O31" s="281"/>
      <c r="P31" s="282"/>
      <c r="Q31" s="282"/>
    </row>
    <row r="32" spans="2:21" ht="18.75">
      <c r="B32" s="185" t="s">
        <v>17</v>
      </c>
      <c r="J32" s="185" t="s">
        <v>18</v>
      </c>
      <c r="K32" s="283"/>
      <c r="L32" s="281"/>
      <c r="M32" s="281"/>
      <c r="N32" s="281"/>
      <c r="O32" s="281"/>
      <c r="P32" s="282"/>
      <c r="Q32" s="282"/>
    </row>
    <row r="33" spans="2:17" ht="18.75">
      <c r="B33" s="185" t="s">
        <v>19</v>
      </c>
      <c r="J33" s="284" t="s">
        <v>20</v>
      </c>
      <c r="K33" s="283"/>
      <c r="L33" s="281"/>
      <c r="M33" s="281"/>
      <c r="N33" s="281"/>
      <c r="O33" s="281"/>
      <c r="P33" s="282"/>
      <c r="Q33" s="282"/>
    </row>
    <row r="34" spans="2:17" ht="18.75">
      <c r="B34" s="284" t="s">
        <v>21</v>
      </c>
      <c r="J34" s="185"/>
      <c r="K34" s="283"/>
      <c r="L34" s="281"/>
      <c r="M34" s="281"/>
      <c r="N34" s="281"/>
      <c r="O34" s="281"/>
      <c r="P34" s="282"/>
      <c r="Q34" s="282"/>
    </row>
    <row r="35" spans="2:17" ht="18.75">
      <c r="B35" s="185" t="s">
        <v>22</v>
      </c>
      <c r="J35" s="185" t="s">
        <v>23</v>
      </c>
      <c r="K35" s="283"/>
      <c r="L35" s="281"/>
      <c r="M35" s="281"/>
      <c r="N35" s="281"/>
      <c r="O35" s="281"/>
      <c r="P35" s="282"/>
      <c r="Q35" s="282"/>
    </row>
    <row r="36" spans="2:17" ht="18.75">
      <c r="B36" s="281"/>
      <c r="P36" s="282"/>
      <c r="Q36" s="282"/>
    </row>
  </sheetData>
  <mergeCells count="20">
    <mergeCell ref="L6:L7"/>
    <mergeCell ref="M6:N6"/>
    <mergeCell ref="P6:P7"/>
    <mergeCell ref="Q6:R6"/>
    <mergeCell ref="T6:T7"/>
    <mergeCell ref="U6:U7"/>
    <mergeCell ref="B2:U2"/>
    <mergeCell ref="B4:B7"/>
    <mergeCell ref="C4:N4"/>
    <mergeCell ref="P4:U4"/>
    <mergeCell ref="C5:C7"/>
    <mergeCell ref="D5:D7"/>
    <mergeCell ref="E5:H5"/>
    <mergeCell ref="I5:N5"/>
    <mergeCell ref="O5:O7"/>
    <mergeCell ref="P5:R5"/>
    <mergeCell ref="S5:S7"/>
    <mergeCell ref="T5:U5"/>
    <mergeCell ref="I6:I7"/>
    <mergeCell ref="J6:K6"/>
  </mergeCells>
  <pageMargins left="0.31496062992125984" right="0" top="0.35433070866141736" bottom="0" header="0.31496062992125984" footer="0.31496062992125984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80" zoomScaleNormal="80" workbookViewId="0">
      <selection activeCell="E14" sqref="E14"/>
    </sheetView>
  </sheetViews>
  <sheetFormatPr defaultRowHeight="15"/>
  <cols>
    <col min="1" max="1" width="99.28515625" style="285" customWidth="1"/>
    <col min="2" max="2" width="17.5703125" style="285" customWidth="1"/>
    <col min="3" max="3" width="17.85546875" style="285" customWidth="1"/>
    <col min="4" max="4" width="13.140625" style="285" customWidth="1"/>
    <col min="5" max="5" width="14" style="285" customWidth="1"/>
    <col min="6" max="6" width="9.5703125" style="285" customWidth="1"/>
    <col min="7" max="7" width="14.42578125" style="1" customWidth="1"/>
    <col min="8" max="8" width="19.7109375" style="1" customWidth="1"/>
    <col min="9" max="9" width="14.42578125" style="1" customWidth="1"/>
    <col min="10" max="10" width="15.5703125" style="1" customWidth="1"/>
    <col min="11" max="11" width="16.42578125" style="1" customWidth="1"/>
    <col min="12" max="12" width="14.85546875" style="1" customWidth="1"/>
    <col min="13" max="13" width="10.7109375" style="1" customWidth="1"/>
    <col min="14" max="14" width="17.5703125" style="1" customWidth="1"/>
    <col min="15" max="15" width="16" style="1" customWidth="1"/>
    <col min="16" max="16" width="16.7109375" style="1" customWidth="1"/>
    <col min="17" max="16384" width="9.140625" style="35"/>
  </cols>
  <sheetData>
    <row r="1" spans="1:18" ht="30" customHeight="1">
      <c r="L1" s="579" t="s">
        <v>426</v>
      </c>
      <c r="M1" s="579"/>
      <c r="N1" s="579"/>
      <c r="O1" s="579"/>
      <c r="P1" s="579"/>
    </row>
    <row r="2" spans="1:18" ht="9.75" customHeight="1">
      <c r="N2" s="580"/>
      <c r="O2" s="580"/>
      <c r="P2" s="581"/>
    </row>
    <row r="3" spans="1:18" ht="52.5" customHeight="1">
      <c r="A3" s="582" t="s">
        <v>427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</row>
    <row r="4" spans="1:18" ht="21" customHeight="1">
      <c r="A4" s="583" t="s">
        <v>428</v>
      </c>
      <c r="B4" s="583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331"/>
      <c r="P4" s="286"/>
    </row>
    <row r="5" spans="1:18" ht="15.75" thickBot="1"/>
    <row r="6" spans="1:18" ht="27" customHeight="1">
      <c r="A6" s="584"/>
      <c r="B6" s="588" t="s">
        <v>406</v>
      </c>
      <c r="C6" s="589"/>
      <c r="D6" s="589"/>
      <c r="E6" s="589"/>
      <c r="F6" s="590"/>
      <c r="G6" s="591" t="s">
        <v>359</v>
      </c>
      <c r="H6" s="591"/>
      <c r="I6" s="591"/>
      <c r="J6" s="591"/>
      <c r="K6" s="591"/>
      <c r="L6" s="591"/>
      <c r="M6" s="591"/>
      <c r="N6" s="591"/>
      <c r="O6" s="592"/>
      <c r="P6" s="593"/>
      <c r="Q6" s="287"/>
      <c r="R6" s="287"/>
    </row>
    <row r="7" spans="1:18" ht="23.25" customHeight="1">
      <c r="A7" s="585"/>
      <c r="B7" s="594" t="s">
        <v>343</v>
      </c>
      <c r="C7" s="564" t="s">
        <v>344</v>
      </c>
      <c r="D7" s="599"/>
      <c r="E7" s="599"/>
      <c r="F7" s="574"/>
      <c r="G7" s="594" t="s">
        <v>343</v>
      </c>
      <c r="H7" s="575" t="s">
        <v>429</v>
      </c>
      <c r="I7" s="430" t="s">
        <v>361</v>
      </c>
      <c r="J7" s="430" t="s">
        <v>360</v>
      </c>
      <c r="K7" s="430"/>
      <c r="L7" s="430"/>
      <c r="M7" s="430"/>
      <c r="N7" s="563" t="s">
        <v>407</v>
      </c>
      <c r="O7" s="566" t="s">
        <v>345</v>
      </c>
      <c r="P7" s="567"/>
      <c r="Q7" s="287"/>
      <c r="R7" s="287"/>
    </row>
    <row r="8" spans="1:18" ht="21.75" customHeight="1">
      <c r="A8" s="586"/>
      <c r="B8" s="595"/>
      <c r="C8" s="597"/>
      <c r="D8" s="573" t="s">
        <v>324</v>
      </c>
      <c r="E8" s="574"/>
      <c r="F8" s="575" t="s">
        <v>347</v>
      </c>
      <c r="G8" s="595"/>
      <c r="H8" s="601"/>
      <c r="I8" s="575"/>
      <c r="J8" s="564" t="s">
        <v>348</v>
      </c>
      <c r="K8" s="430" t="s">
        <v>324</v>
      </c>
      <c r="L8" s="578"/>
      <c r="M8" s="575" t="s">
        <v>349</v>
      </c>
      <c r="N8" s="564"/>
      <c r="O8" s="600" t="s">
        <v>350</v>
      </c>
      <c r="P8" s="568" t="s">
        <v>430</v>
      </c>
      <c r="Q8" s="287"/>
      <c r="R8" s="287"/>
    </row>
    <row r="9" spans="1:18" ht="216" customHeight="1" thickBot="1">
      <c r="A9" s="587"/>
      <c r="B9" s="596"/>
      <c r="C9" s="598"/>
      <c r="D9" s="334" t="s">
        <v>351</v>
      </c>
      <c r="E9" s="334" t="s">
        <v>352</v>
      </c>
      <c r="F9" s="576"/>
      <c r="G9" s="596"/>
      <c r="H9" s="577"/>
      <c r="I9" s="602"/>
      <c r="J9" s="577"/>
      <c r="K9" s="334" t="s">
        <v>351</v>
      </c>
      <c r="L9" s="334" t="s">
        <v>353</v>
      </c>
      <c r="M9" s="577"/>
      <c r="N9" s="565"/>
      <c r="O9" s="577"/>
      <c r="P9" s="569"/>
      <c r="Q9" s="287"/>
      <c r="R9" s="287"/>
    </row>
    <row r="10" spans="1:18" ht="17.25" customHeight="1" thickBot="1">
      <c r="A10" s="335" t="s">
        <v>354</v>
      </c>
      <c r="B10" s="336">
        <v>1</v>
      </c>
      <c r="C10" s="337">
        <v>2</v>
      </c>
      <c r="D10" s="337">
        <v>3</v>
      </c>
      <c r="E10" s="337">
        <v>4</v>
      </c>
      <c r="F10" s="337">
        <v>5</v>
      </c>
      <c r="G10" s="337">
        <v>6</v>
      </c>
      <c r="H10" s="337">
        <v>7</v>
      </c>
      <c r="I10" s="337">
        <v>8</v>
      </c>
      <c r="J10" s="337">
        <v>9</v>
      </c>
      <c r="K10" s="337">
        <v>10</v>
      </c>
      <c r="L10" s="337">
        <v>11</v>
      </c>
      <c r="M10" s="337">
        <v>12</v>
      </c>
      <c r="N10" s="337">
        <v>13</v>
      </c>
      <c r="O10" s="338">
        <v>14</v>
      </c>
      <c r="P10" s="339">
        <v>15</v>
      </c>
      <c r="Q10" s="287"/>
      <c r="R10" s="287"/>
    </row>
    <row r="11" spans="1:18" ht="21.75" customHeight="1" thickBot="1">
      <c r="A11" s="340" t="s">
        <v>355</v>
      </c>
      <c r="B11" s="341"/>
      <c r="C11" s="342"/>
      <c r="D11" s="342"/>
      <c r="E11" s="342"/>
      <c r="F11" s="342"/>
      <c r="G11" s="343"/>
      <c r="H11" s="344">
        <v>63402.7</v>
      </c>
      <c r="I11" s="345"/>
      <c r="J11" s="345"/>
      <c r="K11" s="345"/>
      <c r="L11" s="345"/>
      <c r="M11" s="345"/>
      <c r="N11" s="342"/>
      <c r="O11" s="346"/>
      <c r="P11" s="347"/>
      <c r="Q11" s="287"/>
      <c r="R11" s="287"/>
    </row>
    <row r="12" spans="1:18" ht="18" customHeight="1">
      <c r="A12" s="348" t="s">
        <v>431</v>
      </c>
      <c r="B12" s="349"/>
      <c r="C12" s="350"/>
      <c r="D12" s="350"/>
      <c r="E12" s="350" t="s">
        <v>28</v>
      </c>
      <c r="F12" s="350" t="s">
        <v>28</v>
      </c>
      <c r="G12" s="350" t="s">
        <v>28</v>
      </c>
      <c r="H12" s="350" t="s">
        <v>28</v>
      </c>
      <c r="I12" s="350" t="s">
        <v>28</v>
      </c>
      <c r="J12" s="350" t="s">
        <v>28</v>
      </c>
      <c r="K12" s="350" t="s">
        <v>28</v>
      </c>
      <c r="L12" s="350" t="s">
        <v>28</v>
      </c>
      <c r="M12" s="350" t="s">
        <v>28</v>
      </c>
      <c r="N12" s="350" t="s">
        <v>28</v>
      </c>
      <c r="O12" s="350" t="s">
        <v>28</v>
      </c>
      <c r="P12" s="351" t="s">
        <v>28</v>
      </c>
      <c r="Q12" s="287"/>
      <c r="R12" s="287"/>
    </row>
    <row r="13" spans="1:18" ht="29.25" customHeight="1">
      <c r="A13" s="352" t="s">
        <v>356</v>
      </c>
      <c r="B13" s="353"/>
      <c r="C13" s="289"/>
      <c r="D13" s="289"/>
      <c r="E13" s="289"/>
      <c r="F13" s="289"/>
      <c r="G13" s="290"/>
      <c r="H13" s="290"/>
      <c r="I13" s="291"/>
      <c r="J13" s="291"/>
      <c r="K13" s="291"/>
      <c r="L13" s="291"/>
      <c r="M13" s="291"/>
      <c r="N13" s="290"/>
      <c r="O13" s="354"/>
      <c r="P13" s="355"/>
      <c r="Q13" s="287"/>
      <c r="R13" s="287"/>
    </row>
    <row r="14" spans="1:18" ht="21.75" customHeight="1">
      <c r="A14" s="356" t="s">
        <v>432</v>
      </c>
      <c r="B14" s="357"/>
      <c r="C14" s="289"/>
      <c r="D14" s="289"/>
      <c r="E14" s="289"/>
      <c r="F14" s="289"/>
      <c r="G14" s="290"/>
      <c r="H14" s="290"/>
      <c r="I14" s="291"/>
      <c r="J14" s="291"/>
      <c r="K14" s="291"/>
      <c r="L14" s="291"/>
      <c r="M14" s="291"/>
      <c r="N14" s="290"/>
      <c r="O14" s="354"/>
      <c r="P14" s="355"/>
      <c r="Q14" s="287"/>
      <c r="R14" s="287"/>
    </row>
    <row r="15" spans="1:18" ht="20.25" customHeight="1">
      <c r="A15" s="352" t="s">
        <v>357</v>
      </c>
      <c r="B15" s="353"/>
      <c r="C15" s="289"/>
      <c r="D15" s="289"/>
      <c r="E15" s="289"/>
      <c r="F15" s="289"/>
      <c r="G15" s="290"/>
      <c r="H15" s="290"/>
      <c r="I15" s="291"/>
      <c r="J15" s="291"/>
      <c r="K15" s="291"/>
      <c r="L15" s="291"/>
      <c r="M15" s="291"/>
      <c r="N15" s="290"/>
      <c r="O15" s="354"/>
      <c r="P15" s="355"/>
      <c r="Q15" s="287"/>
      <c r="R15" s="287"/>
    </row>
    <row r="16" spans="1:18" ht="21" customHeight="1">
      <c r="A16" s="356" t="s">
        <v>432</v>
      </c>
      <c r="B16" s="357"/>
      <c r="C16" s="289"/>
      <c r="D16" s="289"/>
      <c r="E16" s="289"/>
      <c r="F16" s="289"/>
      <c r="G16" s="290"/>
      <c r="H16" s="290"/>
      <c r="I16" s="291"/>
      <c r="J16" s="291"/>
      <c r="K16" s="291"/>
      <c r="L16" s="291"/>
      <c r="M16" s="291"/>
      <c r="N16" s="290"/>
      <c r="O16" s="354"/>
      <c r="P16" s="355"/>
      <c r="Q16" s="287"/>
      <c r="R16" s="287"/>
    </row>
    <row r="17" spans="1:18" ht="29.25" customHeight="1">
      <c r="A17" s="352" t="s">
        <v>433</v>
      </c>
      <c r="B17" s="353"/>
      <c r="C17" s="289"/>
      <c r="D17" s="289"/>
      <c r="E17" s="289"/>
      <c r="F17" s="289"/>
      <c r="G17" s="290"/>
      <c r="H17" s="290"/>
      <c r="I17" s="291"/>
      <c r="J17" s="291"/>
      <c r="K17" s="291"/>
      <c r="L17" s="291"/>
      <c r="M17" s="291"/>
      <c r="N17" s="290"/>
      <c r="O17" s="354"/>
      <c r="P17" s="355"/>
      <c r="Q17" s="287"/>
      <c r="R17" s="287"/>
    </row>
    <row r="18" spans="1:18" ht="22.5" customHeight="1">
      <c r="A18" s="358" t="s">
        <v>434</v>
      </c>
      <c r="B18" s="357"/>
      <c r="C18" s="289"/>
      <c r="D18" s="289"/>
      <c r="E18" s="289"/>
      <c r="F18" s="289"/>
      <c r="G18" s="290"/>
      <c r="H18" s="290"/>
      <c r="I18" s="291"/>
      <c r="J18" s="291"/>
      <c r="K18" s="291"/>
      <c r="L18" s="291"/>
      <c r="M18" s="291"/>
      <c r="N18" s="290"/>
      <c r="O18" s="354"/>
      <c r="P18" s="355"/>
      <c r="Q18" s="287"/>
      <c r="R18" s="287"/>
    </row>
    <row r="19" spans="1:18" ht="21.75" customHeight="1">
      <c r="A19" s="359" t="s">
        <v>435</v>
      </c>
      <c r="B19" s="360"/>
      <c r="C19" s="288"/>
      <c r="D19" s="288" t="s">
        <v>28</v>
      </c>
      <c r="E19" s="288" t="s">
        <v>28</v>
      </c>
      <c r="F19" s="288" t="s">
        <v>28</v>
      </c>
      <c r="G19" s="288" t="s">
        <v>28</v>
      </c>
      <c r="H19" s="288" t="s">
        <v>28</v>
      </c>
      <c r="I19" s="288" t="s">
        <v>28</v>
      </c>
      <c r="J19" s="288" t="s">
        <v>28</v>
      </c>
      <c r="K19" s="288" t="s">
        <v>28</v>
      </c>
      <c r="L19" s="288" t="s">
        <v>28</v>
      </c>
      <c r="M19" s="288" t="s">
        <v>28</v>
      </c>
      <c r="N19" s="288" t="s">
        <v>28</v>
      </c>
      <c r="O19" s="288" t="s">
        <v>28</v>
      </c>
      <c r="P19" s="361" t="s">
        <v>28</v>
      </c>
      <c r="Q19" s="287"/>
      <c r="R19" s="287"/>
    </row>
    <row r="20" spans="1:18" s="29" customFormat="1" ht="18.75" customHeight="1" thickBot="1">
      <c r="A20" s="362" t="s">
        <v>358</v>
      </c>
      <c r="B20" s="363"/>
      <c r="C20" s="364"/>
      <c r="D20" s="364"/>
      <c r="E20" s="364"/>
      <c r="F20" s="364"/>
      <c r="G20" s="365"/>
      <c r="H20" s="365"/>
      <c r="I20" s="366"/>
      <c r="J20" s="366"/>
      <c r="K20" s="366"/>
      <c r="L20" s="366"/>
      <c r="M20" s="366"/>
      <c r="N20" s="365"/>
      <c r="O20" s="367"/>
      <c r="P20" s="368"/>
      <c r="Q20" s="287"/>
      <c r="R20" s="287"/>
    </row>
    <row r="21" spans="1:18" ht="6.75" customHeight="1">
      <c r="A21" s="570"/>
      <c r="B21" s="570"/>
      <c r="C21" s="570"/>
      <c r="D21" s="292"/>
      <c r="E21" s="292"/>
      <c r="F21" s="292"/>
      <c r="G21" s="293"/>
      <c r="H21" s="293"/>
      <c r="I21" s="294"/>
      <c r="J21" s="294"/>
      <c r="K21" s="294"/>
      <c r="L21" s="294"/>
      <c r="M21" s="294"/>
      <c r="N21" s="293"/>
      <c r="O21" s="293"/>
      <c r="P21" s="294"/>
      <c r="Q21" s="287"/>
      <c r="R21" s="287"/>
    </row>
    <row r="22" spans="1:18" ht="6.75" customHeight="1">
      <c r="A22" s="570"/>
      <c r="B22" s="570"/>
      <c r="C22" s="571"/>
      <c r="D22" s="572"/>
      <c r="E22" s="572"/>
      <c r="F22" s="572"/>
      <c r="G22" s="572"/>
      <c r="H22" s="572"/>
      <c r="I22" s="572"/>
      <c r="J22" s="572"/>
      <c r="K22" s="572"/>
      <c r="L22" s="181"/>
      <c r="M22" s="181"/>
      <c r="N22" s="181"/>
      <c r="O22" s="181"/>
      <c r="P22" s="181"/>
      <c r="Q22" s="287"/>
      <c r="R22" s="287"/>
    </row>
    <row r="23" spans="1:18" ht="18.75">
      <c r="A23" s="332"/>
      <c r="B23" s="332"/>
      <c r="C23" s="333"/>
      <c r="D23" s="295"/>
      <c r="E23" s="295"/>
      <c r="F23" s="295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287"/>
      <c r="R23" s="287"/>
    </row>
    <row r="24" spans="1:18">
      <c r="A24" s="37" t="s">
        <v>17</v>
      </c>
      <c r="B24" s="37" t="s">
        <v>18</v>
      </c>
      <c r="C24" s="37"/>
      <c r="D24" s="295"/>
      <c r="E24" s="295"/>
      <c r="F24" s="295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287"/>
      <c r="R24" s="287"/>
    </row>
    <row r="25" spans="1:18">
      <c r="A25" s="37" t="s">
        <v>19</v>
      </c>
      <c r="B25" s="31" t="s">
        <v>20</v>
      </c>
      <c r="C25" s="6"/>
    </row>
    <row r="26" spans="1:18">
      <c r="A26" s="31" t="s">
        <v>21</v>
      </c>
      <c r="B26" s="37"/>
      <c r="C26" s="37"/>
    </row>
    <row r="27" spans="1:18" s="285" customFormat="1">
      <c r="A27" s="37"/>
      <c r="B27" s="37" t="s">
        <v>23</v>
      </c>
      <c r="C27" s="37"/>
      <c r="G27" s="1"/>
      <c r="H27" s="1"/>
      <c r="I27" s="1"/>
      <c r="J27" s="1"/>
      <c r="K27" s="1"/>
      <c r="L27" s="1"/>
      <c r="M27" s="1"/>
      <c r="N27" s="1"/>
      <c r="O27" s="1"/>
      <c r="P27" s="1"/>
      <c r="Q27" s="35"/>
      <c r="R27" s="35"/>
    </row>
    <row r="29" spans="1:18" s="285" customFormat="1">
      <c r="B29" s="37" t="s">
        <v>436</v>
      </c>
      <c r="C29" s="37"/>
      <c r="G29" s="1"/>
      <c r="H29" s="1"/>
      <c r="I29" s="1"/>
      <c r="J29" s="1"/>
      <c r="K29" s="1"/>
      <c r="L29" s="1"/>
      <c r="M29" s="1"/>
      <c r="N29" s="1"/>
      <c r="O29" s="1"/>
      <c r="P29" s="1"/>
      <c r="Q29" s="35"/>
      <c r="R29" s="35"/>
    </row>
  </sheetData>
  <mergeCells count="25">
    <mergeCell ref="L1:P1"/>
    <mergeCell ref="N2:P2"/>
    <mergeCell ref="A3:P3"/>
    <mergeCell ref="A4:N4"/>
    <mergeCell ref="A6:A9"/>
    <mergeCell ref="B6:F6"/>
    <mergeCell ref="G6:P6"/>
    <mergeCell ref="B7:B9"/>
    <mergeCell ref="C7:C9"/>
    <mergeCell ref="D7:F7"/>
    <mergeCell ref="M8:M9"/>
    <mergeCell ref="O8:O9"/>
    <mergeCell ref="G7:G9"/>
    <mergeCell ref="H7:H9"/>
    <mergeCell ref="I7:I9"/>
    <mergeCell ref="J7:M7"/>
    <mergeCell ref="N7:N9"/>
    <mergeCell ref="O7:P7"/>
    <mergeCell ref="P8:P9"/>
    <mergeCell ref="A21:C21"/>
    <mergeCell ref="A22:K22"/>
    <mergeCell ref="D8:E8"/>
    <mergeCell ref="F8:F9"/>
    <mergeCell ref="J8:J9"/>
    <mergeCell ref="K8:L8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="80" zoomScaleNormal="80" workbookViewId="0">
      <selection activeCell="M23" sqref="M23"/>
    </sheetView>
  </sheetViews>
  <sheetFormatPr defaultRowHeight="15"/>
  <cols>
    <col min="1" max="1" width="31" style="369" customWidth="1"/>
    <col min="2" max="2" width="11" style="370" customWidth="1"/>
    <col min="3" max="3" width="14.140625" style="370" customWidth="1"/>
    <col min="4" max="4" width="13.5703125" style="370" customWidth="1"/>
    <col min="5" max="5" width="13.140625" style="370" customWidth="1"/>
    <col min="6" max="6" width="12.42578125" style="370" customWidth="1"/>
    <col min="7" max="7" width="12.140625" style="370" customWidth="1"/>
    <col min="8" max="8" width="11" style="371" customWidth="1"/>
    <col min="9" max="9" width="12.5703125" style="371" customWidth="1"/>
    <col min="10" max="10" width="10.7109375" style="371" customWidth="1"/>
    <col min="11" max="11" width="12.7109375" style="371" customWidth="1"/>
    <col min="12" max="12" width="14.42578125" style="371" customWidth="1"/>
    <col min="13" max="13" width="12.7109375" style="371" customWidth="1"/>
    <col min="14" max="14" width="12.42578125" style="371" customWidth="1"/>
    <col min="15" max="15" width="11.7109375" style="371" customWidth="1"/>
    <col min="16" max="16" width="12.140625" style="371" customWidth="1"/>
    <col min="17" max="17" width="10.85546875" style="371" customWidth="1"/>
    <col min="18" max="18" width="13.42578125" style="371" customWidth="1"/>
    <col min="19" max="19" width="12" style="371" customWidth="1"/>
    <col min="20" max="20" width="13.42578125" style="371" customWidth="1"/>
    <col min="21" max="21" width="13.5703125" style="371" customWidth="1"/>
    <col min="22" max="16384" width="9.140625" style="371"/>
  </cols>
  <sheetData>
    <row r="1" spans="1:21" ht="24" customHeight="1">
      <c r="O1" s="620" t="s">
        <v>437</v>
      </c>
      <c r="P1" s="620"/>
      <c r="Q1" s="620"/>
      <c r="R1" s="620"/>
      <c r="S1" s="620"/>
      <c r="T1" s="620"/>
      <c r="U1" s="620"/>
    </row>
    <row r="2" spans="1:21" ht="14.25" customHeight="1"/>
    <row r="3" spans="1:21" ht="111" customHeight="1">
      <c r="A3" s="621" t="s">
        <v>438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</row>
    <row r="4" spans="1:21" ht="15.75" thickBot="1"/>
    <row r="5" spans="1:21" ht="48.75" customHeight="1">
      <c r="A5" s="622" t="s">
        <v>439</v>
      </c>
      <c r="B5" s="625" t="s">
        <v>440</v>
      </c>
      <c r="C5" s="626"/>
      <c r="D5" s="626"/>
      <c r="E5" s="626"/>
      <c r="F5" s="626"/>
      <c r="G5" s="627"/>
      <c r="H5" s="628" t="s">
        <v>441</v>
      </c>
      <c r="I5" s="629"/>
      <c r="J5" s="629"/>
      <c r="K5" s="629"/>
      <c r="L5" s="629"/>
      <c r="M5" s="629"/>
      <c r="N5" s="630"/>
      <c r="O5" s="628" t="s">
        <v>442</v>
      </c>
      <c r="P5" s="629"/>
      <c r="Q5" s="629"/>
      <c r="R5" s="629"/>
      <c r="S5" s="629"/>
      <c r="T5" s="629"/>
      <c r="U5" s="631"/>
    </row>
    <row r="6" spans="1:21" ht="47.25" customHeight="1">
      <c r="A6" s="623"/>
      <c r="B6" s="610" t="s">
        <v>443</v>
      </c>
      <c r="C6" s="611" t="s">
        <v>444</v>
      </c>
      <c r="D6" s="610" t="s">
        <v>445</v>
      </c>
      <c r="E6" s="632" t="s">
        <v>346</v>
      </c>
      <c r="F6" s="611" t="s">
        <v>446</v>
      </c>
      <c r="G6" s="611" t="s">
        <v>447</v>
      </c>
      <c r="H6" s="610" t="s">
        <v>443</v>
      </c>
      <c r="I6" s="610" t="s">
        <v>448</v>
      </c>
      <c r="J6" s="610" t="s">
        <v>449</v>
      </c>
      <c r="K6" s="612" t="s">
        <v>450</v>
      </c>
      <c r="L6" s="613"/>
      <c r="M6" s="608" t="s">
        <v>451</v>
      </c>
      <c r="N6" s="609"/>
      <c r="O6" s="610" t="s">
        <v>443</v>
      </c>
      <c r="P6" s="610" t="s">
        <v>448</v>
      </c>
      <c r="Q6" s="610" t="s">
        <v>449</v>
      </c>
      <c r="R6" s="612" t="s">
        <v>450</v>
      </c>
      <c r="S6" s="613"/>
      <c r="T6" s="608" t="s">
        <v>451</v>
      </c>
      <c r="U6" s="614"/>
    </row>
    <row r="7" spans="1:21" ht="21.75" customHeight="1">
      <c r="A7" s="623"/>
      <c r="B7" s="610"/>
      <c r="C7" s="619"/>
      <c r="D7" s="610"/>
      <c r="E7" s="632"/>
      <c r="F7" s="619"/>
      <c r="G7" s="619"/>
      <c r="H7" s="610"/>
      <c r="I7" s="610"/>
      <c r="J7" s="610"/>
      <c r="K7" s="615" t="s">
        <v>452</v>
      </c>
      <c r="L7" s="617" t="s">
        <v>350</v>
      </c>
      <c r="M7" s="615" t="s">
        <v>452</v>
      </c>
      <c r="N7" s="617" t="s">
        <v>350</v>
      </c>
      <c r="O7" s="610"/>
      <c r="P7" s="610"/>
      <c r="Q7" s="610"/>
      <c r="R7" s="615" t="s">
        <v>452</v>
      </c>
      <c r="S7" s="617" t="s">
        <v>350</v>
      </c>
      <c r="T7" s="615" t="s">
        <v>452</v>
      </c>
      <c r="U7" s="603" t="s">
        <v>350</v>
      </c>
    </row>
    <row r="8" spans="1:21" ht="99.75" customHeight="1" thickBot="1">
      <c r="A8" s="624"/>
      <c r="B8" s="611"/>
      <c r="C8" s="619"/>
      <c r="D8" s="611"/>
      <c r="E8" s="633"/>
      <c r="F8" s="619"/>
      <c r="G8" s="619"/>
      <c r="H8" s="611"/>
      <c r="I8" s="611"/>
      <c r="J8" s="611"/>
      <c r="K8" s="616"/>
      <c r="L8" s="618"/>
      <c r="M8" s="616"/>
      <c r="N8" s="618"/>
      <c r="O8" s="611"/>
      <c r="P8" s="611"/>
      <c r="Q8" s="611"/>
      <c r="R8" s="616"/>
      <c r="S8" s="618"/>
      <c r="T8" s="616"/>
      <c r="U8" s="604"/>
    </row>
    <row r="9" spans="1:21" ht="19.5" customHeight="1" thickBot="1">
      <c r="A9" s="372" t="s">
        <v>453</v>
      </c>
      <c r="B9" s="373">
        <v>1</v>
      </c>
      <c r="C9" s="373">
        <v>2</v>
      </c>
      <c r="D9" s="373">
        <v>3</v>
      </c>
      <c r="E9" s="373">
        <v>4</v>
      </c>
      <c r="F9" s="373">
        <v>5</v>
      </c>
      <c r="G9" s="373">
        <v>6</v>
      </c>
      <c r="H9" s="373">
        <v>7</v>
      </c>
      <c r="I9" s="374">
        <v>8</v>
      </c>
      <c r="J9" s="373">
        <v>9</v>
      </c>
      <c r="K9" s="375">
        <v>10</v>
      </c>
      <c r="L9" s="373">
        <v>11</v>
      </c>
      <c r="M9" s="375">
        <v>12</v>
      </c>
      <c r="N9" s="373">
        <v>13</v>
      </c>
      <c r="O9" s="373">
        <v>14</v>
      </c>
      <c r="P9" s="374">
        <v>15</v>
      </c>
      <c r="Q9" s="373">
        <v>16</v>
      </c>
      <c r="R9" s="375">
        <v>17</v>
      </c>
      <c r="S9" s="373">
        <v>18</v>
      </c>
      <c r="T9" s="375">
        <v>19</v>
      </c>
      <c r="U9" s="376">
        <v>20</v>
      </c>
    </row>
    <row r="10" spans="1:21" ht="30.75" customHeight="1">
      <c r="A10" s="377" t="s">
        <v>454</v>
      </c>
      <c r="B10" s="605" t="s">
        <v>455</v>
      </c>
      <c r="C10" s="606"/>
      <c r="D10" s="606"/>
      <c r="E10" s="606"/>
      <c r="F10" s="606"/>
      <c r="G10" s="606"/>
      <c r="H10" s="607"/>
      <c r="I10" s="378">
        <v>60672.4</v>
      </c>
      <c r="J10" s="379"/>
      <c r="K10" s="379"/>
      <c r="L10" s="379"/>
      <c r="M10" s="379"/>
      <c r="N10" s="379"/>
      <c r="O10" s="379"/>
      <c r="P10" s="378">
        <v>63402.7</v>
      </c>
      <c r="Q10" s="379"/>
      <c r="R10" s="379"/>
      <c r="S10" s="379"/>
      <c r="T10" s="379"/>
      <c r="U10" s="380"/>
    </row>
    <row r="11" spans="1:21" ht="55.5" customHeight="1">
      <c r="A11" s="381" t="s">
        <v>439</v>
      </c>
      <c r="B11" s="382"/>
      <c r="C11" s="382"/>
      <c r="D11" s="383"/>
      <c r="E11" s="383"/>
      <c r="F11" s="383"/>
      <c r="G11" s="383"/>
      <c r="H11" s="384"/>
      <c r="I11" s="384"/>
      <c r="J11" s="384"/>
      <c r="K11" s="384"/>
      <c r="L11" s="384"/>
      <c r="M11" s="384"/>
      <c r="N11" s="384"/>
      <c r="O11" s="384"/>
      <c r="P11" s="385"/>
      <c r="Q11" s="384"/>
      <c r="R11" s="384"/>
      <c r="S11" s="384"/>
      <c r="T11" s="384"/>
      <c r="U11" s="386"/>
    </row>
    <row r="12" spans="1:21" ht="24.75" customHeight="1">
      <c r="A12" s="387" t="s">
        <v>456</v>
      </c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9"/>
    </row>
    <row r="13" spans="1:21" s="393" customFormat="1" ht="26.25" customHeight="1" thickBot="1">
      <c r="A13" s="390" t="s">
        <v>457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2"/>
    </row>
    <row r="16" spans="1:21" ht="15.75">
      <c r="A16" s="37" t="s">
        <v>17</v>
      </c>
      <c r="B16" s="394"/>
      <c r="C16" s="37"/>
      <c r="D16" s="37"/>
      <c r="E16" s="37" t="s">
        <v>18</v>
      </c>
      <c r="F16" s="37"/>
      <c r="G16" s="37"/>
      <c r="H16" s="295"/>
      <c r="I16" s="395"/>
    </row>
    <row r="17" spans="1:9">
      <c r="A17" s="37" t="s">
        <v>19</v>
      </c>
      <c r="B17" s="285"/>
      <c r="C17" s="31"/>
      <c r="D17" s="6"/>
      <c r="E17" s="31" t="s">
        <v>20</v>
      </c>
      <c r="F17" s="6"/>
      <c r="G17" s="6"/>
      <c r="H17" s="285"/>
      <c r="I17" s="395"/>
    </row>
    <row r="18" spans="1:9">
      <c r="A18" s="31" t="s">
        <v>21</v>
      </c>
      <c r="B18" s="285"/>
      <c r="C18" s="37"/>
      <c r="D18" s="37"/>
      <c r="E18" s="37"/>
      <c r="F18" s="37"/>
      <c r="G18" s="37"/>
      <c r="H18" s="285"/>
      <c r="I18" s="395"/>
    </row>
    <row r="19" spans="1:9">
      <c r="A19" s="37"/>
      <c r="B19" s="285"/>
      <c r="C19" s="37"/>
      <c r="D19" s="37"/>
      <c r="E19" s="37" t="s">
        <v>23</v>
      </c>
      <c r="F19" s="37"/>
      <c r="G19" s="37"/>
      <c r="H19" s="285"/>
      <c r="I19" s="395"/>
    </row>
    <row r="21" spans="1:9">
      <c r="E21" s="37" t="s">
        <v>458</v>
      </c>
      <c r="F21" s="37"/>
      <c r="G21" s="37"/>
      <c r="H21" s="285"/>
    </row>
  </sheetData>
  <mergeCells count="31">
    <mergeCell ref="O1:U1"/>
    <mergeCell ref="A3:U3"/>
    <mergeCell ref="A5:A8"/>
    <mergeCell ref="B5:G5"/>
    <mergeCell ref="H5:N5"/>
    <mergeCell ref="O5:U5"/>
    <mergeCell ref="B6:B8"/>
    <mergeCell ref="C6:C8"/>
    <mergeCell ref="D6:D8"/>
    <mergeCell ref="E6:E8"/>
    <mergeCell ref="I6:I8"/>
    <mergeCell ref="J6:J8"/>
    <mergeCell ref="K6:L6"/>
    <mergeCell ref="K7:K8"/>
    <mergeCell ref="L7:L8"/>
    <mergeCell ref="T7:T8"/>
    <mergeCell ref="U7:U8"/>
    <mergeCell ref="B10:H10"/>
    <mergeCell ref="M6:N6"/>
    <mergeCell ref="O6:O8"/>
    <mergeCell ref="P6:P8"/>
    <mergeCell ref="Q6:Q8"/>
    <mergeCell ref="R6:S6"/>
    <mergeCell ref="T6:U6"/>
    <mergeCell ref="M7:M8"/>
    <mergeCell ref="N7:N8"/>
    <mergeCell ref="R7:R8"/>
    <mergeCell ref="S7:S8"/>
    <mergeCell ref="F6:F8"/>
    <mergeCell ref="G6:G8"/>
    <mergeCell ref="H6:H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>
      <selection activeCell="A3" sqref="A3:R3"/>
    </sheetView>
  </sheetViews>
  <sheetFormatPr defaultRowHeight="15"/>
  <cols>
    <col min="1" max="1" width="4.28515625" style="182" customWidth="1"/>
    <col min="2" max="2" width="57.7109375" style="182" customWidth="1"/>
    <col min="3" max="3" width="13" style="182" customWidth="1"/>
    <col min="4" max="5" width="10.85546875" style="182" customWidth="1"/>
    <col min="6" max="6" width="11.85546875" style="182" customWidth="1"/>
    <col min="7" max="7" width="9.7109375" style="182" customWidth="1"/>
    <col min="8" max="8" width="10.7109375" style="182" customWidth="1"/>
    <col min="9" max="9" width="12.140625" style="182" customWidth="1"/>
    <col min="10" max="10" width="11.28515625" style="182" customWidth="1"/>
    <col min="11" max="11" width="10.85546875" style="182" customWidth="1"/>
    <col min="12" max="12" width="12.85546875" style="182" customWidth="1"/>
    <col min="13" max="13" width="10.7109375" style="182" customWidth="1"/>
    <col min="14" max="14" width="10.5703125" style="182" customWidth="1"/>
    <col min="15" max="15" width="13.42578125" style="182" customWidth="1"/>
    <col min="16" max="16" width="9.5703125" style="182" customWidth="1"/>
    <col min="17" max="17" width="10.85546875" style="182" customWidth="1"/>
    <col min="18" max="18" width="17.85546875" style="182" customWidth="1"/>
    <col min="19" max="16384" width="9.140625" style="182"/>
  </cols>
  <sheetData>
    <row r="1" spans="1:18">
      <c r="P1" s="35"/>
      <c r="Q1" s="35"/>
      <c r="R1" s="36" t="s">
        <v>408</v>
      </c>
    </row>
    <row r="3" spans="1:18" ht="18.75">
      <c r="A3" s="651" t="s">
        <v>423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ht="18.75">
      <c r="A4" s="316"/>
      <c r="B4" s="20" t="s">
        <v>422</v>
      </c>
      <c r="C4" s="20"/>
      <c r="D4" s="20"/>
      <c r="E4" s="20"/>
      <c r="F4" s="20"/>
      <c r="G4" s="20"/>
      <c r="H4" s="20"/>
      <c r="I4" s="20"/>
      <c r="J4" s="316"/>
      <c r="K4" s="316"/>
      <c r="L4" s="316"/>
      <c r="M4" s="316"/>
      <c r="N4" s="316"/>
      <c r="O4" s="316"/>
      <c r="P4" s="316"/>
      <c r="Q4" s="316"/>
      <c r="R4" s="316"/>
    </row>
    <row r="5" spans="1:18">
      <c r="A5" s="317"/>
      <c r="B5" s="318" t="s">
        <v>409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</row>
    <row r="6" spans="1:18" ht="63" customHeight="1">
      <c r="A6" s="647" t="s">
        <v>61</v>
      </c>
      <c r="B6" s="647" t="s">
        <v>118</v>
      </c>
      <c r="C6" s="638" t="s">
        <v>402</v>
      </c>
      <c r="D6" s="639"/>
      <c r="E6" s="640"/>
      <c r="F6" s="638" t="s">
        <v>400</v>
      </c>
      <c r="G6" s="639"/>
      <c r="H6" s="640"/>
      <c r="I6" s="638" t="s">
        <v>30</v>
      </c>
      <c r="J6" s="639"/>
      <c r="K6" s="639"/>
      <c r="L6" s="653"/>
      <c r="M6" s="653"/>
      <c r="N6" s="653"/>
      <c r="O6" s="653"/>
      <c r="P6" s="653"/>
      <c r="Q6" s="654"/>
      <c r="R6" s="647" t="s">
        <v>70</v>
      </c>
    </row>
    <row r="7" spans="1:18">
      <c r="A7" s="648"/>
      <c r="B7" s="648"/>
      <c r="C7" s="647" t="s">
        <v>410</v>
      </c>
      <c r="D7" s="636" t="s">
        <v>27</v>
      </c>
      <c r="E7" s="637"/>
      <c r="F7" s="647" t="s">
        <v>410</v>
      </c>
      <c r="G7" s="636" t="s">
        <v>27</v>
      </c>
      <c r="H7" s="637"/>
      <c r="I7" s="638" t="s">
        <v>411</v>
      </c>
      <c r="J7" s="639"/>
      <c r="K7" s="640"/>
      <c r="L7" s="638" t="s">
        <v>412</v>
      </c>
      <c r="M7" s="639"/>
      <c r="N7" s="640"/>
      <c r="O7" s="638" t="s">
        <v>413</v>
      </c>
      <c r="P7" s="639"/>
      <c r="Q7" s="640"/>
      <c r="R7" s="648"/>
    </row>
    <row r="8" spans="1:18" ht="15" customHeight="1">
      <c r="A8" s="648"/>
      <c r="B8" s="648"/>
      <c r="C8" s="645"/>
      <c r="D8" s="641" t="s">
        <v>414</v>
      </c>
      <c r="E8" s="643" t="s">
        <v>424</v>
      </c>
      <c r="F8" s="645"/>
      <c r="G8" s="641" t="s">
        <v>414</v>
      </c>
      <c r="H8" s="643" t="s">
        <v>424</v>
      </c>
      <c r="I8" s="647" t="s">
        <v>410</v>
      </c>
      <c r="J8" s="636" t="s">
        <v>27</v>
      </c>
      <c r="K8" s="637"/>
      <c r="L8" s="647" t="s">
        <v>410</v>
      </c>
      <c r="M8" s="636" t="s">
        <v>27</v>
      </c>
      <c r="N8" s="637"/>
      <c r="O8" s="647" t="s">
        <v>410</v>
      </c>
      <c r="P8" s="636" t="s">
        <v>27</v>
      </c>
      <c r="Q8" s="637"/>
      <c r="R8" s="648"/>
    </row>
    <row r="9" spans="1:18" ht="51">
      <c r="A9" s="652"/>
      <c r="B9" s="652"/>
      <c r="C9" s="642"/>
      <c r="D9" s="642"/>
      <c r="E9" s="644"/>
      <c r="F9" s="642"/>
      <c r="G9" s="645"/>
      <c r="H9" s="646"/>
      <c r="I9" s="648"/>
      <c r="J9" s="329" t="s">
        <v>414</v>
      </c>
      <c r="K9" s="328" t="s">
        <v>424</v>
      </c>
      <c r="L9" s="645"/>
      <c r="M9" s="329" t="s">
        <v>414</v>
      </c>
      <c r="N9" s="328" t="s">
        <v>424</v>
      </c>
      <c r="O9" s="645"/>
      <c r="P9" s="329" t="s">
        <v>414</v>
      </c>
      <c r="Q9" s="328" t="s">
        <v>424</v>
      </c>
      <c r="R9" s="648"/>
    </row>
    <row r="10" spans="1:18">
      <c r="A10" s="319" t="s">
        <v>354</v>
      </c>
      <c r="B10" s="319" t="s">
        <v>354</v>
      </c>
      <c r="C10" s="319">
        <v>1</v>
      </c>
      <c r="D10" s="319">
        <v>2</v>
      </c>
      <c r="E10" s="319">
        <v>3</v>
      </c>
      <c r="F10" s="319">
        <v>4</v>
      </c>
      <c r="G10" s="319">
        <v>5</v>
      </c>
      <c r="H10" s="319">
        <v>6</v>
      </c>
      <c r="I10" s="319">
        <v>7</v>
      </c>
      <c r="J10" s="319">
        <v>8</v>
      </c>
      <c r="K10" s="330">
        <v>9</v>
      </c>
      <c r="L10" s="319">
        <v>10</v>
      </c>
      <c r="M10" s="319">
        <v>11</v>
      </c>
      <c r="N10" s="330">
        <v>12</v>
      </c>
      <c r="O10" s="319">
        <v>13</v>
      </c>
      <c r="P10" s="319">
        <v>14</v>
      </c>
      <c r="Q10" s="330">
        <v>15</v>
      </c>
      <c r="R10" s="319">
        <v>16</v>
      </c>
    </row>
    <row r="11" spans="1:18">
      <c r="A11" s="649" t="s">
        <v>415</v>
      </c>
      <c r="B11" s="65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</row>
    <row r="12" spans="1:18">
      <c r="A12" s="321" t="s">
        <v>46</v>
      </c>
      <c r="B12" s="322" t="s">
        <v>425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</row>
    <row r="13" spans="1:18">
      <c r="A13" s="321" t="s">
        <v>416</v>
      </c>
      <c r="B13" s="322" t="s">
        <v>417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</row>
    <row r="14" spans="1:18">
      <c r="A14" s="321" t="s">
        <v>418</v>
      </c>
      <c r="B14" s="322" t="s">
        <v>417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</row>
    <row r="15" spans="1:18">
      <c r="A15" s="634" t="s">
        <v>419</v>
      </c>
      <c r="B15" s="635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</row>
    <row r="16" spans="1:18">
      <c r="A16" s="320"/>
      <c r="B16" s="324" t="s">
        <v>420</v>
      </c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</row>
    <row r="17" spans="1:18">
      <c r="A17" s="325"/>
      <c r="B17" s="326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</row>
    <row r="18" spans="1:18">
      <c r="A18" s="325"/>
      <c r="B18" s="326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</row>
    <row r="19" spans="1:18">
      <c r="A19" s="37" t="s">
        <v>17</v>
      </c>
      <c r="B19" s="37"/>
      <c r="C19" s="37"/>
      <c r="D19" s="37"/>
      <c r="E19" s="37" t="s">
        <v>18</v>
      </c>
      <c r="F19" s="37"/>
    </row>
    <row r="20" spans="1:18">
      <c r="A20" s="37" t="s">
        <v>19</v>
      </c>
      <c r="B20" s="37"/>
      <c r="C20" s="37"/>
      <c r="D20" s="39"/>
      <c r="E20" s="39" t="s">
        <v>20</v>
      </c>
      <c r="F20" s="6"/>
    </row>
    <row r="21" spans="1:18">
      <c r="A21" s="39" t="s">
        <v>21</v>
      </c>
      <c r="B21" s="39"/>
      <c r="C21" s="37"/>
      <c r="D21" s="37"/>
      <c r="E21" s="37"/>
      <c r="F21" s="37"/>
    </row>
    <row r="22" spans="1:18">
      <c r="A22" s="37"/>
      <c r="B22" s="37"/>
      <c r="C22" s="37"/>
      <c r="D22" s="37"/>
      <c r="E22" s="37" t="s">
        <v>23</v>
      </c>
      <c r="F22" s="37"/>
    </row>
    <row r="24" spans="1:18">
      <c r="E24" s="37" t="s">
        <v>421</v>
      </c>
      <c r="F24" s="37"/>
    </row>
  </sheetData>
  <mergeCells count="26">
    <mergeCell ref="A3:R3"/>
    <mergeCell ref="A6:A9"/>
    <mergeCell ref="B6:B9"/>
    <mergeCell ref="C6:E6"/>
    <mergeCell ref="F6:H6"/>
    <mergeCell ref="I6:Q6"/>
    <mergeCell ref="R6:R9"/>
    <mergeCell ref="C7:C9"/>
    <mergeCell ref="D7:E7"/>
    <mergeCell ref="F7:F9"/>
    <mergeCell ref="A15:B15"/>
    <mergeCell ref="G7:H7"/>
    <mergeCell ref="I7:K7"/>
    <mergeCell ref="L7:N7"/>
    <mergeCell ref="O7:Q7"/>
    <mergeCell ref="D8:D9"/>
    <mergeCell ref="E8:E9"/>
    <mergeCell ref="G8:G9"/>
    <mergeCell ref="H8:H9"/>
    <mergeCell ref="I8:I9"/>
    <mergeCell ref="J8:K8"/>
    <mergeCell ref="L8:L9"/>
    <mergeCell ref="M8:N8"/>
    <mergeCell ref="O8:O9"/>
    <mergeCell ref="P8:Q8"/>
    <mergeCell ref="A11:B11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9"/>
  <sheetViews>
    <sheetView zoomScaleNormal="100" workbookViewId="0">
      <selection activeCell="L32" sqref="L32"/>
    </sheetView>
  </sheetViews>
  <sheetFormatPr defaultRowHeight="12.75"/>
  <cols>
    <col min="1" max="1" width="4.5703125" style="71" customWidth="1"/>
    <col min="2" max="2" width="74.42578125" style="71" customWidth="1"/>
    <col min="3" max="3" width="22.85546875" style="71" customWidth="1"/>
    <col min="4" max="4" width="13.28515625" style="71" customWidth="1"/>
    <col min="5" max="5" width="14.140625" style="71" customWidth="1"/>
    <col min="6" max="6" width="13" style="71" customWidth="1"/>
    <col min="7" max="7" width="20.28515625" style="71" customWidth="1"/>
    <col min="8" max="255" width="9.140625" style="71"/>
    <col min="256" max="256" width="4.5703125" style="71" customWidth="1"/>
    <col min="257" max="257" width="35.140625" style="71" customWidth="1"/>
    <col min="258" max="258" width="31.85546875" style="71" customWidth="1"/>
    <col min="259" max="259" width="17.7109375" style="71" customWidth="1"/>
    <col min="260" max="260" width="18.5703125" style="71" customWidth="1"/>
    <col min="261" max="262" width="19" style="71" customWidth="1"/>
    <col min="263" max="511" width="9.140625" style="71"/>
    <col min="512" max="512" width="4.5703125" style="71" customWidth="1"/>
    <col min="513" max="513" width="35.140625" style="71" customWidth="1"/>
    <col min="514" max="514" width="31.85546875" style="71" customWidth="1"/>
    <col min="515" max="515" width="17.7109375" style="71" customWidth="1"/>
    <col min="516" max="516" width="18.5703125" style="71" customWidth="1"/>
    <col min="517" max="518" width="19" style="71" customWidth="1"/>
    <col min="519" max="767" width="9.140625" style="71"/>
    <col min="768" max="768" width="4.5703125" style="71" customWidth="1"/>
    <col min="769" max="769" width="35.140625" style="71" customWidth="1"/>
    <col min="770" max="770" width="31.85546875" style="71" customWidth="1"/>
    <col min="771" max="771" width="17.7109375" style="71" customWidth="1"/>
    <col min="772" max="772" width="18.5703125" style="71" customWidth="1"/>
    <col min="773" max="774" width="19" style="71" customWidth="1"/>
    <col min="775" max="1023" width="9.140625" style="71"/>
    <col min="1024" max="1024" width="4.5703125" style="71" customWidth="1"/>
    <col min="1025" max="1025" width="35.140625" style="71" customWidth="1"/>
    <col min="1026" max="1026" width="31.85546875" style="71" customWidth="1"/>
    <col min="1027" max="1027" width="17.7109375" style="71" customWidth="1"/>
    <col min="1028" max="1028" width="18.5703125" style="71" customWidth="1"/>
    <col min="1029" max="1030" width="19" style="71" customWidth="1"/>
    <col min="1031" max="1279" width="9.140625" style="71"/>
    <col min="1280" max="1280" width="4.5703125" style="71" customWidth="1"/>
    <col min="1281" max="1281" width="35.140625" style="71" customWidth="1"/>
    <col min="1282" max="1282" width="31.85546875" style="71" customWidth="1"/>
    <col min="1283" max="1283" width="17.7109375" style="71" customWidth="1"/>
    <col min="1284" max="1284" width="18.5703125" style="71" customWidth="1"/>
    <col min="1285" max="1286" width="19" style="71" customWidth="1"/>
    <col min="1287" max="1535" width="9.140625" style="71"/>
    <col min="1536" max="1536" width="4.5703125" style="71" customWidth="1"/>
    <col min="1537" max="1537" width="35.140625" style="71" customWidth="1"/>
    <col min="1538" max="1538" width="31.85546875" style="71" customWidth="1"/>
    <col min="1539" max="1539" width="17.7109375" style="71" customWidth="1"/>
    <col min="1540" max="1540" width="18.5703125" style="71" customWidth="1"/>
    <col min="1541" max="1542" width="19" style="71" customWidth="1"/>
    <col min="1543" max="1791" width="9.140625" style="71"/>
    <col min="1792" max="1792" width="4.5703125" style="71" customWidth="1"/>
    <col min="1793" max="1793" width="35.140625" style="71" customWidth="1"/>
    <col min="1794" max="1794" width="31.85546875" style="71" customWidth="1"/>
    <col min="1795" max="1795" width="17.7109375" style="71" customWidth="1"/>
    <col min="1796" max="1796" width="18.5703125" style="71" customWidth="1"/>
    <col min="1797" max="1798" width="19" style="71" customWidth="1"/>
    <col min="1799" max="2047" width="9.140625" style="71"/>
    <col min="2048" max="2048" width="4.5703125" style="71" customWidth="1"/>
    <col min="2049" max="2049" width="35.140625" style="71" customWidth="1"/>
    <col min="2050" max="2050" width="31.85546875" style="71" customWidth="1"/>
    <col min="2051" max="2051" width="17.7109375" style="71" customWidth="1"/>
    <col min="2052" max="2052" width="18.5703125" style="71" customWidth="1"/>
    <col min="2053" max="2054" width="19" style="71" customWidth="1"/>
    <col min="2055" max="2303" width="9.140625" style="71"/>
    <col min="2304" max="2304" width="4.5703125" style="71" customWidth="1"/>
    <col min="2305" max="2305" width="35.140625" style="71" customWidth="1"/>
    <col min="2306" max="2306" width="31.85546875" style="71" customWidth="1"/>
    <col min="2307" max="2307" width="17.7109375" style="71" customWidth="1"/>
    <col min="2308" max="2308" width="18.5703125" style="71" customWidth="1"/>
    <col min="2309" max="2310" width="19" style="71" customWidth="1"/>
    <col min="2311" max="2559" width="9.140625" style="71"/>
    <col min="2560" max="2560" width="4.5703125" style="71" customWidth="1"/>
    <col min="2561" max="2561" width="35.140625" style="71" customWidth="1"/>
    <col min="2562" max="2562" width="31.85546875" style="71" customWidth="1"/>
    <col min="2563" max="2563" width="17.7109375" style="71" customWidth="1"/>
    <col min="2564" max="2564" width="18.5703125" style="71" customWidth="1"/>
    <col min="2565" max="2566" width="19" style="71" customWidth="1"/>
    <col min="2567" max="2815" width="9.140625" style="71"/>
    <col min="2816" max="2816" width="4.5703125" style="71" customWidth="1"/>
    <col min="2817" max="2817" width="35.140625" style="71" customWidth="1"/>
    <col min="2818" max="2818" width="31.85546875" style="71" customWidth="1"/>
    <col min="2819" max="2819" width="17.7109375" style="71" customWidth="1"/>
    <col min="2820" max="2820" width="18.5703125" style="71" customWidth="1"/>
    <col min="2821" max="2822" width="19" style="71" customWidth="1"/>
    <col min="2823" max="3071" width="9.140625" style="71"/>
    <col min="3072" max="3072" width="4.5703125" style="71" customWidth="1"/>
    <col min="3073" max="3073" width="35.140625" style="71" customWidth="1"/>
    <col min="3074" max="3074" width="31.85546875" style="71" customWidth="1"/>
    <col min="3075" max="3075" width="17.7109375" style="71" customWidth="1"/>
    <col min="3076" max="3076" width="18.5703125" style="71" customWidth="1"/>
    <col min="3077" max="3078" width="19" style="71" customWidth="1"/>
    <col min="3079" max="3327" width="9.140625" style="71"/>
    <col min="3328" max="3328" width="4.5703125" style="71" customWidth="1"/>
    <col min="3329" max="3329" width="35.140625" style="71" customWidth="1"/>
    <col min="3330" max="3330" width="31.85546875" style="71" customWidth="1"/>
    <col min="3331" max="3331" width="17.7109375" style="71" customWidth="1"/>
    <col min="3332" max="3332" width="18.5703125" style="71" customWidth="1"/>
    <col min="3333" max="3334" width="19" style="71" customWidth="1"/>
    <col min="3335" max="3583" width="9.140625" style="71"/>
    <col min="3584" max="3584" width="4.5703125" style="71" customWidth="1"/>
    <col min="3585" max="3585" width="35.140625" style="71" customWidth="1"/>
    <col min="3586" max="3586" width="31.85546875" style="71" customWidth="1"/>
    <col min="3587" max="3587" width="17.7109375" style="71" customWidth="1"/>
    <col min="3588" max="3588" width="18.5703125" style="71" customWidth="1"/>
    <col min="3589" max="3590" width="19" style="71" customWidth="1"/>
    <col min="3591" max="3839" width="9.140625" style="71"/>
    <col min="3840" max="3840" width="4.5703125" style="71" customWidth="1"/>
    <col min="3841" max="3841" width="35.140625" style="71" customWidth="1"/>
    <col min="3842" max="3842" width="31.85546875" style="71" customWidth="1"/>
    <col min="3843" max="3843" width="17.7109375" style="71" customWidth="1"/>
    <col min="3844" max="3844" width="18.5703125" style="71" customWidth="1"/>
    <col min="3845" max="3846" width="19" style="71" customWidth="1"/>
    <col min="3847" max="4095" width="9.140625" style="71"/>
    <col min="4096" max="4096" width="4.5703125" style="71" customWidth="1"/>
    <col min="4097" max="4097" width="35.140625" style="71" customWidth="1"/>
    <col min="4098" max="4098" width="31.85546875" style="71" customWidth="1"/>
    <col min="4099" max="4099" width="17.7109375" style="71" customWidth="1"/>
    <col min="4100" max="4100" width="18.5703125" style="71" customWidth="1"/>
    <col min="4101" max="4102" width="19" style="71" customWidth="1"/>
    <col min="4103" max="4351" width="9.140625" style="71"/>
    <col min="4352" max="4352" width="4.5703125" style="71" customWidth="1"/>
    <col min="4353" max="4353" width="35.140625" style="71" customWidth="1"/>
    <col min="4354" max="4354" width="31.85546875" style="71" customWidth="1"/>
    <col min="4355" max="4355" width="17.7109375" style="71" customWidth="1"/>
    <col min="4356" max="4356" width="18.5703125" style="71" customWidth="1"/>
    <col min="4357" max="4358" width="19" style="71" customWidth="1"/>
    <col min="4359" max="4607" width="9.140625" style="71"/>
    <col min="4608" max="4608" width="4.5703125" style="71" customWidth="1"/>
    <col min="4609" max="4609" width="35.140625" style="71" customWidth="1"/>
    <col min="4610" max="4610" width="31.85546875" style="71" customWidth="1"/>
    <col min="4611" max="4611" width="17.7109375" style="71" customWidth="1"/>
    <col min="4612" max="4612" width="18.5703125" style="71" customWidth="1"/>
    <col min="4613" max="4614" width="19" style="71" customWidth="1"/>
    <col min="4615" max="4863" width="9.140625" style="71"/>
    <col min="4864" max="4864" width="4.5703125" style="71" customWidth="1"/>
    <col min="4865" max="4865" width="35.140625" style="71" customWidth="1"/>
    <col min="4866" max="4866" width="31.85546875" style="71" customWidth="1"/>
    <col min="4867" max="4867" width="17.7109375" style="71" customWidth="1"/>
    <col min="4868" max="4868" width="18.5703125" style="71" customWidth="1"/>
    <col min="4869" max="4870" width="19" style="71" customWidth="1"/>
    <col min="4871" max="5119" width="9.140625" style="71"/>
    <col min="5120" max="5120" width="4.5703125" style="71" customWidth="1"/>
    <col min="5121" max="5121" width="35.140625" style="71" customWidth="1"/>
    <col min="5122" max="5122" width="31.85546875" style="71" customWidth="1"/>
    <col min="5123" max="5123" width="17.7109375" style="71" customWidth="1"/>
    <col min="5124" max="5124" width="18.5703125" style="71" customWidth="1"/>
    <col min="5125" max="5126" width="19" style="71" customWidth="1"/>
    <col min="5127" max="5375" width="9.140625" style="71"/>
    <col min="5376" max="5376" width="4.5703125" style="71" customWidth="1"/>
    <col min="5377" max="5377" width="35.140625" style="71" customWidth="1"/>
    <col min="5378" max="5378" width="31.85546875" style="71" customWidth="1"/>
    <col min="5379" max="5379" width="17.7109375" style="71" customWidth="1"/>
    <col min="5380" max="5380" width="18.5703125" style="71" customWidth="1"/>
    <col min="5381" max="5382" width="19" style="71" customWidth="1"/>
    <col min="5383" max="5631" width="9.140625" style="71"/>
    <col min="5632" max="5632" width="4.5703125" style="71" customWidth="1"/>
    <col min="5633" max="5633" width="35.140625" style="71" customWidth="1"/>
    <col min="5634" max="5634" width="31.85546875" style="71" customWidth="1"/>
    <col min="5635" max="5635" width="17.7109375" style="71" customWidth="1"/>
    <col min="5636" max="5636" width="18.5703125" style="71" customWidth="1"/>
    <col min="5637" max="5638" width="19" style="71" customWidth="1"/>
    <col min="5639" max="5887" width="9.140625" style="71"/>
    <col min="5888" max="5888" width="4.5703125" style="71" customWidth="1"/>
    <col min="5889" max="5889" width="35.140625" style="71" customWidth="1"/>
    <col min="5890" max="5890" width="31.85546875" style="71" customWidth="1"/>
    <col min="5891" max="5891" width="17.7109375" style="71" customWidth="1"/>
    <col min="5892" max="5892" width="18.5703125" style="71" customWidth="1"/>
    <col min="5893" max="5894" width="19" style="71" customWidth="1"/>
    <col min="5895" max="6143" width="9.140625" style="71"/>
    <col min="6144" max="6144" width="4.5703125" style="71" customWidth="1"/>
    <col min="6145" max="6145" width="35.140625" style="71" customWidth="1"/>
    <col min="6146" max="6146" width="31.85546875" style="71" customWidth="1"/>
    <col min="6147" max="6147" width="17.7109375" style="71" customWidth="1"/>
    <col min="6148" max="6148" width="18.5703125" style="71" customWidth="1"/>
    <col min="6149" max="6150" width="19" style="71" customWidth="1"/>
    <col min="6151" max="6399" width="9.140625" style="71"/>
    <col min="6400" max="6400" width="4.5703125" style="71" customWidth="1"/>
    <col min="6401" max="6401" width="35.140625" style="71" customWidth="1"/>
    <col min="6402" max="6402" width="31.85546875" style="71" customWidth="1"/>
    <col min="6403" max="6403" width="17.7109375" style="71" customWidth="1"/>
    <col min="6404" max="6404" width="18.5703125" style="71" customWidth="1"/>
    <col min="6405" max="6406" width="19" style="71" customWidth="1"/>
    <col min="6407" max="6655" width="9.140625" style="71"/>
    <col min="6656" max="6656" width="4.5703125" style="71" customWidth="1"/>
    <col min="6657" max="6657" width="35.140625" style="71" customWidth="1"/>
    <col min="6658" max="6658" width="31.85546875" style="71" customWidth="1"/>
    <col min="6659" max="6659" width="17.7109375" style="71" customWidth="1"/>
    <col min="6660" max="6660" width="18.5703125" style="71" customWidth="1"/>
    <col min="6661" max="6662" width="19" style="71" customWidth="1"/>
    <col min="6663" max="6911" width="9.140625" style="71"/>
    <col min="6912" max="6912" width="4.5703125" style="71" customWidth="1"/>
    <col min="6913" max="6913" width="35.140625" style="71" customWidth="1"/>
    <col min="6914" max="6914" width="31.85546875" style="71" customWidth="1"/>
    <col min="6915" max="6915" width="17.7109375" style="71" customWidth="1"/>
    <col min="6916" max="6916" width="18.5703125" style="71" customWidth="1"/>
    <col min="6917" max="6918" width="19" style="71" customWidth="1"/>
    <col min="6919" max="7167" width="9.140625" style="71"/>
    <col min="7168" max="7168" width="4.5703125" style="71" customWidth="1"/>
    <col min="7169" max="7169" width="35.140625" style="71" customWidth="1"/>
    <col min="7170" max="7170" width="31.85546875" style="71" customWidth="1"/>
    <col min="7171" max="7171" width="17.7109375" style="71" customWidth="1"/>
    <col min="7172" max="7172" width="18.5703125" style="71" customWidth="1"/>
    <col min="7173" max="7174" width="19" style="71" customWidth="1"/>
    <col min="7175" max="7423" width="9.140625" style="71"/>
    <col min="7424" max="7424" width="4.5703125" style="71" customWidth="1"/>
    <col min="7425" max="7425" width="35.140625" style="71" customWidth="1"/>
    <col min="7426" max="7426" width="31.85546875" style="71" customWidth="1"/>
    <col min="7427" max="7427" width="17.7109375" style="71" customWidth="1"/>
    <col min="7428" max="7428" width="18.5703125" style="71" customWidth="1"/>
    <col min="7429" max="7430" width="19" style="71" customWidth="1"/>
    <col min="7431" max="7679" width="9.140625" style="71"/>
    <col min="7680" max="7680" width="4.5703125" style="71" customWidth="1"/>
    <col min="7681" max="7681" width="35.140625" style="71" customWidth="1"/>
    <col min="7682" max="7682" width="31.85546875" style="71" customWidth="1"/>
    <col min="7683" max="7683" width="17.7109375" style="71" customWidth="1"/>
    <col min="7684" max="7684" width="18.5703125" style="71" customWidth="1"/>
    <col min="7685" max="7686" width="19" style="71" customWidth="1"/>
    <col min="7687" max="7935" width="9.140625" style="71"/>
    <col min="7936" max="7936" width="4.5703125" style="71" customWidth="1"/>
    <col min="7937" max="7937" width="35.140625" style="71" customWidth="1"/>
    <col min="7938" max="7938" width="31.85546875" style="71" customWidth="1"/>
    <col min="7939" max="7939" width="17.7109375" style="71" customWidth="1"/>
    <col min="7940" max="7940" width="18.5703125" style="71" customWidth="1"/>
    <col min="7941" max="7942" width="19" style="71" customWidth="1"/>
    <col min="7943" max="8191" width="9.140625" style="71"/>
    <col min="8192" max="8192" width="4.5703125" style="71" customWidth="1"/>
    <col min="8193" max="8193" width="35.140625" style="71" customWidth="1"/>
    <col min="8194" max="8194" width="31.85546875" style="71" customWidth="1"/>
    <col min="8195" max="8195" width="17.7109375" style="71" customWidth="1"/>
    <col min="8196" max="8196" width="18.5703125" style="71" customWidth="1"/>
    <col min="8197" max="8198" width="19" style="71" customWidth="1"/>
    <col min="8199" max="8447" width="9.140625" style="71"/>
    <col min="8448" max="8448" width="4.5703125" style="71" customWidth="1"/>
    <col min="8449" max="8449" width="35.140625" style="71" customWidth="1"/>
    <col min="8450" max="8450" width="31.85546875" style="71" customWidth="1"/>
    <col min="8451" max="8451" width="17.7109375" style="71" customWidth="1"/>
    <col min="8452" max="8452" width="18.5703125" style="71" customWidth="1"/>
    <col min="8453" max="8454" width="19" style="71" customWidth="1"/>
    <col min="8455" max="8703" width="9.140625" style="71"/>
    <col min="8704" max="8704" width="4.5703125" style="71" customWidth="1"/>
    <col min="8705" max="8705" width="35.140625" style="71" customWidth="1"/>
    <col min="8706" max="8706" width="31.85546875" style="71" customWidth="1"/>
    <col min="8707" max="8707" width="17.7109375" style="71" customWidth="1"/>
    <col min="8708" max="8708" width="18.5703125" style="71" customWidth="1"/>
    <col min="8709" max="8710" width="19" style="71" customWidth="1"/>
    <col min="8711" max="8959" width="9.140625" style="71"/>
    <col min="8960" max="8960" width="4.5703125" style="71" customWidth="1"/>
    <col min="8961" max="8961" width="35.140625" style="71" customWidth="1"/>
    <col min="8962" max="8962" width="31.85546875" style="71" customWidth="1"/>
    <col min="8963" max="8963" width="17.7109375" style="71" customWidth="1"/>
    <col min="8964" max="8964" width="18.5703125" style="71" customWidth="1"/>
    <col min="8965" max="8966" width="19" style="71" customWidth="1"/>
    <col min="8967" max="9215" width="9.140625" style="71"/>
    <col min="9216" max="9216" width="4.5703125" style="71" customWidth="1"/>
    <col min="9217" max="9217" width="35.140625" style="71" customWidth="1"/>
    <col min="9218" max="9218" width="31.85546875" style="71" customWidth="1"/>
    <col min="9219" max="9219" width="17.7109375" style="71" customWidth="1"/>
    <col min="9220" max="9220" width="18.5703125" style="71" customWidth="1"/>
    <col min="9221" max="9222" width="19" style="71" customWidth="1"/>
    <col min="9223" max="9471" width="9.140625" style="71"/>
    <col min="9472" max="9472" width="4.5703125" style="71" customWidth="1"/>
    <col min="9473" max="9473" width="35.140625" style="71" customWidth="1"/>
    <col min="9474" max="9474" width="31.85546875" style="71" customWidth="1"/>
    <col min="9475" max="9475" width="17.7109375" style="71" customWidth="1"/>
    <col min="9476" max="9476" width="18.5703125" style="71" customWidth="1"/>
    <col min="9477" max="9478" width="19" style="71" customWidth="1"/>
    <col min="9479" max="9727" width="9.140625" style="71"/>
    <col min="9728" max="9728" width="4.5703125" style="71" customWidth="1"/>
    <col min="9729" max="9729" width="35.140625" style="71" customWidth="1"/>
    <col min="9730" max="9730" width="31.85546875" style="71" customWidth="1"/>
    <col min="9731" max="9731" width="17.7109375" style="71" customWidth="1"/>
    <col min="9732" max="9732" width="18.5703125" style="71" customWidth="1"/>
    <col min="9733" max="9734" width="19" style="71" customWidth="1"/>
    <col min="9735" max="9983" width="9.140625" style="71"/>
    <col min="9984" max="9984" width="4.5703125" style="71" customWidth="1"/>
    <col min="9985" max="9985" width="35.140625" style="71" customWidth="1"/>
    <col min="9986" max="9986" width="31.85546875" style="71" customWidth="1"/>
    <col min="9987" max="9987" width="17.7109375" style="71" customWidth="1"/>
    <col min="9988" max="9988" width="18.5703125" style="71" customWidth="1"/>
    <col min="9989" max="9990" width="19" style="71" customWidth="1"/>
    <col min="9991" max="10239" width="9.140625" style="71"/>
    <col min="10240" max="10240" width="4.5703125" style="71" customWidth="1"/>
    <col min="10241" max="10241" width="35.140625" style="71" customWidth="1"/>
    <col min="10242" max="10242" width="31.85546875" style="71" customWidth="1"/>
    <col min="10243" max="10243" width="17.7109375" style="71" customWidth="1"/>
    <col min="10244" max="10244" width="18.5703125" style="71" customWidth="1"/>
    <col min="10245" max="10246" width="19" style="71" customWidth="1"/>
    <col min="10247" max="10495" width="9.140625" style="71"/>
    <col min="10496" max="10496" width="4.5703125" style="71" customWidth="1"/>
    <col min="10497" max="10497" width="35.140625" style="71" customWidth="1"/>
    <col min="10498" max="10498" width="31.85546875" style="71" customWidth="1"/>
    <col min="10499" max="10499" width="17.7109375" style="71" customWidth="1"/>
    <col min="10500" max="10500" width="18.5703125" style="71" customWidth="1"/>
    <col min="10501" max="10502" width="19" style="71" customWidth="1"/>
    <col min="10503" max="10751" width="9.140625" style="71"/>
    <col min="10752" max="10752" width="4.5703125" style="71" customWidth="1"/>
    <col min="10753" max="10753" width="35.140625" style="71" customWidth="1"/>
    <col min="10754" max="10754" width="31.85546875" style="71" customWidth="1"/>
    <col min="10755" max="10755" width="17.7109375" style="71" customWidth="1"/>
    <col min="10756" max="10756" width="18.5703125" style="71" customWidth="1"/>
    <col min="10757" max="10758" width="19" style="71" customWidth="1"/>
    <col min="10759" max="11007" width="9.140625" style="71"/>
    <col min="11008" max="11008" width="4.5703125" style="71" customWidth="1"/>
    <col min="11009" max="11009" width="35.140625" style="71" customWidth="1"/>
    <col min="11010" max="11010" width="31.85546875" style="71" customWidth="1"/>
    <col min="11011" max="11011" width="17.7109375" style="71" customWidth="1"/>
    <col min="11012" max="11012" width="18.5703125" style="71" customWidth="1"/>
    <col min="11013" max="11014" width="19" style="71" customWidth="1"/>
    <col min="11015" max="11263" width="9.140625" style="71"/>
    <col min="11264" max="11264" width="4.5703125" style="71" customWidth="1"/>
    <col min="11265" max="11265" width="35.140625" style="71" customWidth="1"/>
    <col min="11266" max="11266" width="31.85546875" style="71" customWidth="1"/>
    <col min="11267" max="11267" width="17.7109375" style="71" customWidth="1"/>
    <col min="11268" max="11268" width="18.5703125" style="71" customWidth="1"/>
    <col min="11269" max="11270" width="19" style="71" customWidth="1"/>
    <col min="11271" max="11519" width="9.140625" style="71"/>
    <col min="11520" max="11520" width="4.5703125" style="71" customWidth="1"/>
    <col min="11521" max="11521" width="35.140625" style="71" customWidth="1"/>
    <col min="11522" max="11522" width="31.85546875" style="71" customWidth="1"/>
    <col min="11523" max="11523" width="17.7109375" style="71" customWidth="1"/>
    <col min="11524" max="11524" width="18.5703125" style="71" customWidth="1"/>
    <col min="11525" max="11526" width="19" style="71" customWidth="1"/>
    <col min="11527" max="11775" width="9.140625" style="71"/>
    <col min="11776" max="11776" width="4.5703125" style="71" customWidth="1"/>
    <col min="11777" max="11777" width="35.140625" style="71" customWidth="1"/>
    <col min="11778" max="11778" width="31.85546875" style="71" customWidth="1"/>
    <col min="11779" max="11779" width="17.7109375" style="71" customWidth="1"/>
    <col min="11780" max="11780" width="18.5703125" style="71" customWidth="1"/>
    <col min="11781" max="11782" width="19" style="71" customWidth="1"/>
    <col min="11783" max="12031" width="9.140625" style="71"/>
    <col min="12032" max="12032" width="4.5703125" style="71" customWidth="1"/>
    <col min="12033" max="12033" width="35.140625" style="71" customWidth="1"/>
    <col min="12034" max="12034" width="31.85546875" style="71" customWidth="1"/>
    <col min="12035" max="12035" width="17.7109375" style="71" customWidth="1"/>
    <col min="12036" max="12036" width="18.5703125" style="71" customWidth="1"/>
    <col min="12037" max="12038" width="19" style="71" customWidth="1"/>
    <col min="12039" max="12287" width="9.140625" style="71"/>
    <col min="12288" max="12288" width="4.5703125" style="71" customWidth="1"/>
    <col min="12289" max="12289" width="35.140625" style="71" customWidth="1"/>
    <col min="12290" max="12290" width="31.85546875" style="71" customWidth="1"/>
    <col min="12291" max="12291" width="17.7109375" style="71" customWidth="1"/>
    <col min="12292" max="12292" width="18.5703125" style="71" customWidth="1"/>
    <col min="12293" max="12294" width="19" style="71" customWidth="1"/>
    <col min="12295" max="12543" width="9.140625" style="71"/>
    <col min="12544" max="12544" width="4.5703125" style="71" customWidth="1"/>
    <col min="12545" max="12545" width="35.140625" style="71" customWidth="1"/>
    <col min="12546" max="12546" width="31.85546875" style="71" customWidth="1"/>
    <col min="12547" max="12547" width="17.7109375" style="71" customWidth="1"/>
    <col min="12548" max="12548" width="18.5703125" style="71" customWidth="1"/>
    <col min="12549" max="12550" width="19" style="71" customWidth="1"/>
    <col min="12551" max="12799" width="9.140625" style="71"/>
    <col min="12800" max="12800" width="4.5703125" style="71" customWidth="1"/>
    <col min="12801" max="12801" width="35.140625" style="71" customWidth="1"/>
    <col min="12802" max="12802" width="31.85546875" style="71" customWidth="1"/>
    <col min="12803" max="12803" width="17.7109375" style="71" customWidth="1"/>
    <col min="12804" max="12804" width="18.5703125" style="71" customWidth="1"/>
    <col min="12805" max="12806" width="19" style="71" customWidth="1"/>
    <col min="12807" max="13055" width="9.140625" style="71"/>
    <col min="13056" max="13056" width="4.5703125" style="71" customWidth="1"/>
    <col min="13057" max="13057" width="35.140625" style="71" customWidth="1"/>
    <col min="13058" max="13058" width="31.85546875" style="71" customWidth="1"/>
    <col min="13059" max="13059" width="17.7109375" style="71" customWidth="1"/>
    <col min="13060" max="13060" width="18.5703125" style="71" customWidth="1"/>
    <col min="13061" max="13062" width="19" style="71" customWidth="1"/>
    <col min="13063" max="13311" width="9.140625" style="71"/>
    <col min="13312" max="13312" width="4.5703125" style="71" customWidth="1"/>
    <col min="13313" max="13313" width="35.140625" style="71" customWidth="1"/>
    <col min="13314" max="13314" width="31.85546875" style="71" customWidth="1"/>
    <col min="13315" max="13315" width="17.7109375" style="71" customWidth="1"/>
    <col min="13316" max="13316" width="18.5703125" style="71" customWidth="1"/>
    <col min="13317" max="13318" width="19" style="71" customWidth="1"/>
    <col min="13319" max="13567" width="9.140625" style="71"/>
    <col min="13568" max="13568" width="4.5703125" style="71" customWidth="1"/>
    <col min="13569" max="13569" width="35.140625" style="71" customWidth="1"/>
    <col min="13570" max="13570" width="31.85546875" style="71" customWidth="1"/>
    <col min="13571" max="13571" width="17.7109375" style="71" customWidth="1"/>
    <col min="13572" max="13572" width="18.5703125" style="71" customWidth="1"/>
    <col min="13573" max="13574" width="19" style="71" customWidth="1"/>
    <col min="13575" max="13823" width="9.140625" style="71"/>
    <col min="13824" max="13824" width="4.5703125" style="71" customWidth="1"/>
    <col min="13825" max="13825" width="35.140625" style="71" customWidth="1"/>
    <col min="13826" max="13826" width="31.85546875" style="71" customWidth="1"/>
    <col min="13827" max="13827" width="17.7109375" style="71" customWidth="1"/>
    <col min="13828" max="13828" width="18.5703125" style="71" customWidth="1"/>
    <col min="13829" max="13830" width="19" style="71" customWidth="1"/>
    <col min="13831" max="14079" width="9.140625" style="71"/>
    <col min="14080" max="14080" width="4.5703125" style="71" customWidth="1"/>
    <col min="14081" max="14081" width="35.140625" style="71" customWidth="1"/>
    <col min="14082" max="14082" width="31.85546875" style="71" customWidth="1"/>
    <col min="14083" max="14083" width="17.7109375" style="71" customWidth="1"/>
    <col min="14084" max="14084" width="18.5703125" style="71" customWidth="1"/>
    <col min="14085" max="14086" width="19" style="71" customWidth="1"/>
    <col min="14087" max="14335" width="9.140625" style="71"/>
    <col min="14336" max="14336" width="4.5703125" style="71" customWidth="1"/>
    <col min="14337" max="14337" width="35.140625" style="71" customWidth="1"/>
    <col min="14338" max="14338" width="31.85546875" style="71" customWidth="1"/>
    <col min="14339" max="14339" width="17.7109375" style="71" customWidth="1"/>
    <col min="14340" max="14340" width="18.5703125" style="71" customWidth="1"/>
    <col min="14341" max="14342" width="19" style="71" customWidth="1"/>
    <col min="14343" max="14591" width="9.140625" style="71"/>
    <col min="14592" max="14592" width="4.5703125" style="71" customWidth="1"/>
    <col min="14593" max="14593" width="35.140625" style="71" customWidth="1"/>
    <col min="14594" max="14594" width="31.85546875" style="71" customWidth="1"/>
    <col min="14595" max="14595" width="17.7109375" style="71" customWidth="1"/>
    <col min="14596" max="14596" width="18.5703125" style="71" customWidth="1"/>
    <col min="14597" max="14598" width="19" style="71" customWidth="1"/>
    <col min="14599" max="14847" width="9.140625" style="71"/>
    <col min="14848" max="14848" width="4.5703125" style="71" customWidth="1"/>
    <col min="14849" max="14849" width="35.140625" style="71" customWidth="1"/>
    <col min="14850" max="14850" width="31.85546875" style="71" customWidth="1"/>
    <col min="14851" max="14851" width="17.7109375" style="71" customWidth="1"/>
    <col min="14852" max="14852" width="18.5703125" style="71" customWidth="1"/>
    <col min="14853" max="14854" width="19" style="71" customWidth="1"/>
    <col min="14855" max="15103" width="9.140625" style="71"/>
    <col min="15104" max="15104" width="4.5703125" style="71" customWidth="1"/>
    <col min="15105" max="15105" width="35.140625" style="71" customWidth="1"/>
    <col min="15106" max="15106" width="31.85546875" style="71" customWidth="1"/>
    <col min="15107" max="15107" width="17.7109375" style="71" customWidth="1"/>
    <col min="15108" max="15108" width="18.5703125" style="71" customWidth="1"/>
    <col min="15109" max="15110" width="19" style="71" customWidth="1"/>
    <col min="15111" max="15359" width="9.140625" style="71"/>
    <col min="15360" max="15360" width="4.5703125" style="71" customWidth="1"/>
    <col min="15361" max="15361" width="35.140625" style="71" customWidth="1"/>
    <col min="15362" max="15362" width="31.85546875" style="71" customWidth="1"/>
    <col min="15363" max="15363" width="17.7109375" style="71" customWidth="1"/>
    <col min="15364" max="15364" width="18.5703125" style="71" customWidth="1"/>
    <col min="15365" max="15366" width="19" style="71" customWidth="1"/>
    <col min="15367" max="15615" width="9.140625" style="71"/>
    <col min="15616" max="15616" width="4.5703125" style="71" customWidth="1"/>
    <col min="15617" max="15617" width="35.140625" style="71" customWidth="1"/>
    <col min="15618" max="15618" width="31.85546875" style="71" customWidth="1"/>
    <col min="15619" max="15619" width="17.7109375" style="71" customWidth="1"/>
    <col min="15620" max="15620" width="18.5703125" style="71" customWidth="1"/>
    <col min="15621" max="15622" width="19" style="71" customWidth="1"/>
    <col min="15623" max="15871" width="9.140625" style="71"/>
    <col min="15872" max="15872" width="4.5703125" style="71" customWidth="1"/>
    <col min="15873" max="15873" width="35.140625" style="71" customWidth="1"/>
    <col min="15874" max="15874" width="31.85546875" style="71" customWidth="1"/>
    <col min="15875" max="15875" width="17.7109375" style="71" customWidth="1"/>
    <col min="15876" max="15876" width="18.5703125" style="71" customWidth="1"/>
    <col min="15877" max="15878" width="19" style="71" customWidth="1"/>
    <col min="15879" max="16127" width="9.140625" style="71"/>
    <col min="16128" max="16128" width="4.5703125" style="71" customWidth="1"/>
    <col min="16129" max="16129" width="35.140625" style="71" customWidth="1"/>
    <col min="16130" max="16130" width="31.85546875" style="71" customWidth="1"/>
    <col min="16131" max="16131" width="17.7109375" style="71" customWidth="1"/>
    <col min="16132" max="16132" width="18.5703125" style="71" customWidth="1"/>
    <col min="16133" max="16134" width="19" style="71" customWidth="1"/>
    <col min="16135" max="16384" width="9.140625" style="71"/>
  </cols>
  <sheetData>
    <row r="1" spans="1:9" ht="15">
      <c r="D1" s="413" t="s">
        <v>131</v>
      </c>
      <c r="E1" s="413"/>
      <c r="F1" s="413"/>
      <c r="G1" s="413"/>
      <c r="H1" s="414"/>
      <c r="I1" s="414"/>
    </row>
    <row r="3" spans="1:9" ht="56.45" customHeight="1">
      <c r="A3" s="421" t="s">
        <v>385</v>
      </c>
      <c r="B3" s="421"/>
      <c r="C3" s="421"/>
      <c r="D3" s="421"/>
      <c r="E3" s="421"/>
      <c r="F3" s="421"/>
      <c r="G3" s="421"/>
    </row>
    <row r="4" spans="1:9" ht="9" customHeight="1">
      <c r="A4" s="72"/>
      <c r="B4" s="72"/>
      <c r="C4" s="72"/>
      <c r="D4" s="72"/>
      <c r="E4" s="72"/>
      <c r="F4" s="83"/>
      <c r="G4" s="72"/>
    </row>
    <row r="5" spans="1:9" ht="25.5" customHeight="1">
      <c r="A5" s="422" t="s">
        <v>180</v>
      </c>
      <c r="B5" s="422"/>
      <c r="C5" s="422"/>
      <c r="D5" s="422"/>
      <c r="E5" s="422"/>
      <c r="F5" s="422"/>
      <c r="G5" s="422"/>
    </row>
    <row r="7" spans="1:9" ht="22.5" customHeight="1">
      <c r="A7" s="423" t="s">
        <v>61</v>
      </c>
      <c r="B7" s="425" t="s">
        <v>118</v>
      </c>
      <c r="C7" s="425" t="s">
        <v>181</v>
      </c>
      <c r="D7" s="427" t="s">
        <v>132</v>
      </c>
      <c r="E7" s="428"/>
      <c r="F7" s="428"/>
      <c r="G7" s="425" t="s">
        <v>170</v>
      </c>
    </row>
    <row r="8" spans="1:9" ht="94.9" customHeight="1">
      <c r="A8" s="424"/>
      <c r="B8" s="426"/>
      <c r="C8" s="426"/>
      <c r="D8" s="74" t="s">
        <v>112</v>
      </c>
      <c r="E8" s="74" t="s">
        <v>138</v>
      </c>
      <c r="F8" s="85" t="s">
        <v>384</v>
      </c>
      <c r="G8" s="426"/>
    </row>
    <row r="9" spans="1:9" ht="107.25" hidden="1" customHeight="1">
      <c r="A9" s="70"/>
      <c r="B9" s="74"/>
      <c r="C9" s="74"/>
      <c r="D9" s="74"/>
      <c r="E9" s="74"/>
      <c r="F9" s="85"/>
      <c r="G9" s="74"/>
    </row>
    <row r="10" spans="1:9" ht="14.25">
      <c r="A10" s="70" t="s">
        <v>5</v>
      </c>
      <c r="B10" s="70">
        <v>1</v>
      </c>
      <c r="C10" s="70">
        <v>2</v>
      </c>
      <c r="D10" s="70">
        <v>3</v>
      </c>
      <c r="E10" s="70">
        <v>4</v>
      </c>
      <c r="F10" s="84">
        <v>5</v>
      </c>
      <c r="G10" s="70">
        <v>6</v>
      </c>
    </row>
    <row r="11" spans="1:9" ht="78" customHeight="1">
      <c r="A11" s="75" t="s">
        <v>46</v>
      </c>
      <c r="B11" s="76" t="s">
        <v>119</v>
      </c>
      <c r="C11" s="77"/>
      <c r="D11" s="78"/>
      <c r="E11" s="78"/>
      <c r="F11" s="78"/>
      <c r="G11" s="77"/>
    </row>
    <row r="12" spans="1:9" ht="48.75" customHeight="1">
      <c r="A12" s="75" t="s">
        <v>47</v>
      </c>
      <c r="B12" s="76" t="s">
        <v>182</v>
      </c>
      <c r="C12" s="77"/>
      <c r="D12" s="78"/>
      <c r="E12" s="78"/>
      <c r="F12" s="78"/>
      <c r="G12" s="77"/>
    </row>
    <row r="13" spans="1:9" ht="33.6" customHeight="1">
      <c r="A13" s="75" t="s">
        <v>48</v>
      </c>
      <c r="B13" s="76" t="s">
        <v>120</v>
      </c>
      <c r="C13" s="77"/>
      <c r="D13" s="78"/>
      <c r="E13" s="78"/>
      <c r="F13" s="78"/>
      <c r="G13" s="77"/>
    </row>
    <row r="14" spans="1:9" ht="111" customHeight="1">
      <c r="A14" s="75" t="s">
        <v>49</v>
      </c>
      <c r="B14" s="76" t="s">
        <v>183</v>
      </c>
      <c r="C14" s="77"/>
      <c r="D14" s="78"/>
      <c r="E14" s="78"/>
      <c r="F14" s="78"/>
      <c r="G14" s="77"/>
    </row>
    <row r="15" spans="1:9" ht="32.450000000000003" customHeight="1">
      <c r="A15" s="75" t="s">
        <v>50</v>
      </c>
      <c r="B15" s="76" t="s">
        <v>184</v>
      </c>
      <c r="C15" s="77"/>
      <c r="D15" s="78"/>
      <c r="E15" s="78"/>
      <c r="F15" s="78"/>
      <c r="G15" s="77"/>
    </row>
    <row r="16" spans="1:9" ht="18.600000000000001" customHeight="1">
      <c r="A16" s="75" t="s">
        <v>134</v>
      </c>
      <c r="B16" s="81" t="s">
        <v>135</v>
      </c>
      <c r="C16" s="77"/>
      <c r="D16" s="78"/>
      <c r="E16" s="78"/>
      <c r="F16" s="78"/>
      <c r="G16" s="77"/>
    </row>
    <row r="17" spans="1:7" ht="21.75" customHeight="1">
      <c r="A17" s="75" t="s">
        <v>105</v>
      </c>
      <c r="B17" s="76" t="s">
        <v>185</v>
      </c>
      <c r="C17" s="77"/>
      <c r="D17" s="78"/>
      <c r="E17" s="78"/>
      <c r="F17" s="78"/>
      <c r="G17" s="77"/>
    </row>
    <row r="18" spans="1:7" ht="16.899999999999999" customHeight="1">
      <c r="A18" s="75" t="s">
        <v>136</v>
      </c>
      <c r="B18" s="81" t="s">
        <v>135</v>
      </c>
      <c r="C18" s="77"/>
      <c r="D18" s="78"/>
      <c r="E18" s="78"/>
      <c r="F18" s="78"/>
      <c r="G18" s="77"/>
    </row>
    <row r="19" spans="1:7" ht="96.6" customHeight="1">
      <c r="A19" s="75" t="s">
        <v>106</v>
      </c>
      <c r="B19" s="76" t="s">
        <v>121</v>
      </c>
      <c r="C19" s="77"/>
      <c r="D19" s="78"/>
      <c r="E19" s="78"/>
      <c r="F19" s="78"/>
      <c r="G19" s="77"/>
    </row>
    <row r="20" spans="1:7" ht="49.9" customHeight="1">
      <c r="A20" s="75" t="s">
        <v>107</v>
      </c>
      <c r="B20" s="76" t="s">
        <v>186</v>
      </c>
      <c r="C20" s="77"/>
      <c r="D20" s="78"/>
      <c r="E20" s="78"/>
      <c r="F20" s="78"/>
      <c r="G20" s="77"/>
    </row>
    <row r="21" spans="1:7" ht="83.45" customHeight="1">
      <c r="A21" s="75" t="s">
        <v>123</v>
      </c>
      <c r="B21" s="76" t="s">
        <v>122</v>
      </c>
      <c r="C21" s="77"/>
      <c r="D21" s="78"/>
      <c r="E21" s="78"/>
      <c r="F21" s="78"/>
      <c r="G21" s="77"/>
    </row>
    <row r="22" spans="1:7" ht="33" customHeight="1">
      <c r="A22" s="75" t="s">
        <v>124</v>
      </c>
      <c r="B22" s="76" t="s">
        <v>386</v>
      </c>
      <c r="C22" s="77"/>
      <c r="D22" s="78"/>
      <c r="E22" s="78"/>
      <c r="F22" s="78"/>
      <c r="G22" s="77"/>
    </row>
    <row r="23" spans="1:7" ht="38.450000000000003" customHeight="1">
      <c r="A23" s="75" t="s">
        <v>137</v>
      </c>
      <c r="B23" s="76" t="s">
        <v>125</v>
      </c>
      <c r="C23" s="77"/>
      <c r="D23" s="78"/>
      <c r="E23" s="78"/>
      <c r="F23" s="78"/>
      <c r="G23" s="77"/>
    </row>
    <row r="24" spans="1:7" ht="32.25" customHeight="1">
      <c r="A24" s="75" t="s">
        <v>126</v>
      </c>
      <c r="B24" s="76" t="s">
        <v>188</v>
      </c>
      <c r="C24" s="77"/>
      <c r="D24" s="78"/>
      <c r="E24" s="78"/>
      <c r="F24" s="78"/>
      <c r="G24" s="77"/>
    </row>
    <row r="25" spans="1:7" ht="65.45" customHeight="1">
      <c r="A25" s="75" t="s">
        <v>127</v>
      </c>
      <c r="B25" s="76" t="s">
        <v>210</v>
      </c>
      <c r="C25" s="77"/>
      <c r="D25" s="78"/>
      <c r="E25" s="78"/>
      <c r="F25" s="78"/>
      <c r="G25" s="77"/>
    </row>
    <row r="26" spans="1:7" ht="38.25">
      <c r="A26" s="75" t="s">
        <v>128</v>
      </c>
      <c r="B26" s="76" t="s">
        <v>387</v>
      </c>
      <c r="C26" s="77"/>
      <c r="D26" s="78"/>
      <c r="E26" s="78"/>
      <c r="F26" s="78"/>
      <c r="G26" s="77"/>
    </row>
    <row r="27" spans="1:7" ht="49.9" customHeight="1">
      <c r="A27" s="75" t="s">
        <v>129</v>
      </c>
      <c r="B27" s="76" t="s">
        <v>187</v>
      </c>
      <c r="C27" s="77"/>
      <c r="D27" s="78"/>
      <c r="E27" s="78"/>
      <c r="F27" s="78"/>
      <c r="G27" s="77"/>
    </row>
    <row r="28" spans="1:7" ht="67.150000000000006" customHeight="1">
      <c r="A28" s="75" t="s">
        <v>388</v>
      </c>
      <c r="B28" s="76" t="s">
        <v>130</v>
      </c>
      <c r="C28" s="77"/>
      <c r="D28" s="78"/>
      <c r="E28" s="78"/>
      <c r="F28" s="78"/>
      <c r="G28" s="77"/>
    </row>
    <row r="29" spans="1:7" ht="27.6" customHeight="1">
      <c r="A29" s="75" t="s">
        <v>389</v>
      </c>
      <c r="B29" s="76" t="s">
        <v>209</v>
      </c>
      <c r="C29" s="77"/>
      <c r="D29" s="78"/>
      <c r="E29" s="78"/>
      <c r="F29" s="78"/>
      <c r="G29" s="77"/>
    </row>
    <row r="30" spans="1:7" ht="21" customHeight="1">
      <c r="A30" s="417" t="s">
        <v>103</v>
      </c>
      <c r="B30" s="418"/>
      <c r="C30" s="418"/>
      <c r="D30" s="79"/>
      <c r="E30" s="79"/>
      <c r="F30" s="79"/>
      <c r="G30" s="79"/>
    </row>
    <row r="31" spans="1:7" ht="28.5" customHeight="1">
      <c r="A31" s="419"/>
      <c r="B31" s="420"/>
      <c r="C31" s="420"/>
      <c r="D31" s="420"/>
      <c r="E31" s="420"/>
      <c r="F31" s="420"/>
      <c r="G31" s="420"/>
    </row>
    <row r="32" spans="1:7" ht="17.25" customHeight="1">
      <c r="A32" s="415" t="s">
        <v>189</v>
      </c>
      <c r="B32" s="416"/>
      <c r="C32" s="416"/>
      <c r="D32" s="416"/>
      <c r="E32" s="416"/>
      <c r="F32" s="416"/>
      <c r="G32" s="416"/>
    </row>
    <row r="33" spans="1:7" ht="44.25" customHeight="1">
      <c r="A33" s="415" t="s">
        <v>390</v>
      </c>
      <c r="B33" s="416"/>
      <c r="C33" s="416"/>
      <c r="D33" s="416"/>
      <c r="E33" s="416"/>
      <c r="F33" s="416"/>
      <c r="G33" s="416"/>
    </row>
    <row r="34" spans="1:7">
      <c r="A34" s="73"/>
      <c r="B34" s="73"/>
      <c r="C34" s="73"/>
      <c r="D34" s="73"/>
      <c r="E34" s="73"/>
      <c r="F34" s="73"/>
      <c r="G34" s="73"/>
    </row>
    <row r="35" spans="1:7" ht="15">
      <c r="A35" s="62" t="s">
        <v>17</v>
      </c>
      <c r="B35" s="62"/>
      <c r="C35" s="62" t="s">
        <v>18</v>
      </c>
      <c r="D35" s="62"/>
      <c r="E35" s="62"/>
      <c r="F35" s="62"/>
      <c r="G35" s="65"/>
    </row>
    <row r="36" spans="1:7" ht="15" customHeight="1">
      <c r="A36" s="62" t="s">
        <v>19</v>
      </c>
      <c r="B36" s="62"/>
      <c r="C36" s="67" t="s">
        <v>20</v>
      </c>
      <c r="D36" s="68"/>
      <c r="E36" s="68"/>
      <c r="F36" s="68"/>
      <c r="G36" s="65"/>
    </row>
    <row r="37" spans="1:7" ht="15">
      <c r="A37" s="67" t="s">
        <v>21</v>
      </c>
      <c r="B37" s="62"/>
      <c r="C37" s="62"/>
      <c r="D37" s="62"/>
      <c r="E37" s="62"/>
      <c r="F37" s="62"/>
      <c r="G37" s="65"/>
    </row>
    <row r="38" spans="1:7" ht="15" customHeight="1">
      <c r="A38" s="62" t="s">
        <v>22</v>
      </c>
      <c r="B38" s="62"/>
      <c r="C38" s="62" t="s">
        <v>23</v>
      </c>
      <c r="D38" s="62"/>
      <c r="E38" s="62"/>
      <c r="F38" s="62"/>
      <c r="G38" s="65"/>
    </row>
    <row r="39" spans="1:7" ht="15" customHeight="1">
      <c r="A39" s="80"/>
      <c r="B39" s="80"/>
      <c r="C39" s="80"/>
      <c r="D39" s="80"/>
      <c r="E39" s="80"/>
      <c r="F39" s="80"/>
      <c r="G39" s="80"/>
    </row>
  </sheetData>
  <mergeCells count="12">
    <mergeCell ref="D1:I1"/>
    <mergeCell ref="A32:G32"/>
    <mergeCell ref="A33:G33"/>
    <mergeCell ref="A30:C30"/>
    <mergeCell ref="A31:G31"/>
    <mergeCell ref="A3:G3"/>
    <mergeCell ref="A5:G5"/>
    <mergeCell ref="A7:A8"/>
    <mergeCell ref="B7:B8"/>
    <mergeCell ref="C7:C8"/>
    <mergeCell ref="D7:F7"/>
    <mergeCell ref="G7:G8"/>
  </mergeCells>
  <pageMargins left="0.35433070866141736" right="0" top="0.19685039370078741" bottom="0" header="0.15748031496062992" footer="0.15748031496062992"/>
  <pageSetup paperSize="9" scale="6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25"/>
  <sheetViews>
    <sheetView zoomScale="80" zoomScaleNormal="80" workbookViewId="0">
      <selection activeCell="V13" sqref="V13"/>
    </sheetView>
  </sheetViews>
  <sheetFormatPr defaultRowHeight="12.75"/>
  <cols>
    <col min="1" max="1" width="23.7109375" style="4" customWidth="1"/>
    <col min="2" max="2" width="9.140625" style="4" customWidth="1"/>
    <col min="3" max="3" width="10" style="4" customWidth="1"/>
    <col min="4" max="4" width="11" style="4" customWidth="1"/>
    <col min="5" max="5" width="10.7109375" style="4" customWidth="1"/>
    <col min="6" max="6" width="10.42578125" style="4" customWidth="1"/>
    <col min="7" max="7" width="8.42578125" style="4" customWidth="1"/>
    <col min="8" max="8" width="10.140625" style="4" customWidth="1"/>
    <col min="9" max="9" width="12.5703125" style="4" customWidth="1"/>
    <col min="10" max="10" width="10.140625" style="4" customWidth="1"/>
    <col min="11" max="11" width="11" style="4" customWidth="1"/>
    <col min="12" max="12" width="8.42578125" style="4" customWidth="1"/>
    <col min="13" max="13" width="10.42578125" style="4" customWidth="1"/>
    <col min="14" max="14" width="10.28515625" style="4" customWidth="1"/>
    <col min="15" max="15" width="11.140625" style="4" customWidth="1"/>
    <col min="16" max="16" width="10.28515625" style="4" customWidth="1"/>
    <col min="17" max="17" width="9.140625" style="4"/>
    <col min="18" max="18" width="10.5703125" style="4" customWidth="1"/>
    <col min="19" max="19" width="9" style="4" customWidth="1"/>
    <col min="20" max="20" width="9.140625" style="4"/>
    <col min="21" max="21" width="10.140625" style="4" customWidth="1"/>
    <col min="22" max="22" width="9.140625" style="4"/>
    <col min="23" max="23" width="11" style="4" customWidth="1"/>
    <col min="24" max="24" width="10.28515625" style="4" customWidth="1"/>
    <col min="25" max="25" width="10" style="4" customWidth="1"/>
    <col min="26" max="26" width="11.28515625" style="4" customWidth="1"/>
    <col min="27" max="251" width="9.140625" style="4"/>
    <col min="252" max="252" width="23.7109375" style="4" customWidth="1"/>
    <col min="253" max="253" width="9.140625" style="4" customWidth="1"/>
    <col min="254" max="254" width="10" style="4" customWidth="1"/>
    <col min="255" max="255" width="11" style="4" customWidth="1"/>
    <col min="256" max="256" width="9.85546875" style="4" customWidth="1"/>
    <col min="257" max="257" width="10.7109375" style="4" customWidth="1"/>
    <col min="258" max="258" width="10.42578125" style="4" customWidth="1"/>
    <col min="259" max="259" width="8.42578125" style="4" customWidth="1"/>
    <col min="260" max="260" width="11.28515625" style="4" customWidth="1"/>
    <col min="261" max="261" width="10.7109375" style="4" customWidth="1"/>
    <col min="262" max="263" width="10.140625" style="4" customWidth="1"/>
    <col min="264" max="264" width="11" style="4" customWidth="1"/>
    <col min="265" max="265" width="8.42578125" style="4" customWidth="1"/>
    <col min="266" max="266" width="10.42578125" style="4" customWidth="1"/>
    <col min="267" max="267" width="10.28515625" style="4" customWidth="1"/>
    <col min="268" max="268" width="9.7109375" style="4" customWidth="1"/>
    <col min="269" max="269" width="11.140625" style="4" customWidth="1"/>
    <col min="270" max="270" width="10.28515625" style="4" customWidth="1"/>
    <col min="271" max="271" width="9.140625" style="4"/>
    <col min="272" max="272" width="10.5703125" style="4" customWidth="1"/>
    <col min="273" max="273" width="9" style="4" customWidth="1"/>
    <col min="274" max="274" width="10.28515625" style="4" customWidth="1"/>
    <col min="275" max="275" width="9.140625" style="4"/>
    <col min="276" max="276" width="10.140625" style="4" customWidth="1"/>
    <col min="277" max="277" width="9.140625" style="4"/>
    <col min="278" max="278" width="11" style="4" customWidth="1"/>
    <col min="279" max="279" width="10.28515625" style="4" customWidth="1"/>
    <col min="280" max="280" width="10.140625" style="4" customWidth="1"/>
    <col min="281" max="281" width="10" style="4" customWidth="1"/>
    <col min="282" max="282" width="11.28515625" style="4" customWidth="1"/>
    <col min="283" max="507" width="9.140625" style="4"/>
    <col min="508" max="508" width="23.7109375" style="4" customWidth="1"/>
    <col min="509" max="509" width="9.140625" style="4" customWidth="1"/>
    <col min="510" max="510" width="10" style="4" customWidth="1"/>
    <col min="511" max="511" width="11" style="4" customWidth="1"/>
    <col min="512" max="512" width="9.85546875" style="4" customWidth="1"/>
    <col min="513" max="513" width="10.7109375" style="4" customWidth="1"/>
    <col min="514" max="514" width="10.42578125" style="4" customWidth="1"/>
    <col min="515" max="515" width="8.42578125" style="4" customWidth="1"/>
    <col min="516" max="516" width="11.28515625" style="4" customWidth="1"/>
    <col min="517" max="517" width="10.7109375" style="4" customWidth="1"/>
    <col min="518" max="519" width="10.140625" style="4" customWidth="1"/>
    <col min="520" max="520" width="11" style="4" customWidth="1"/>
    <col min="521" max="521" width="8.42578125" style="4" customWidth="1"/>
    <col min="522" max="522" width="10.42578125" style="4" customWidth="1"/>
    <col min="523" max="523" width="10.28515625" style="4" customWidth="1"/>
    <col min="524" max="524" width="9.7109375" style="4" customWidth="1"/>
    <col min="525" max="525" width="11.140625" style="4" customWidth="1"/>
    <col min="526" max="526" width="10.28515625" style="4" customWidth="1"/>
    <col min="527" max="527" width="9.140625" style="4"/>
    <col min="528" max="528" width="10.5703125" style="4" customWidth="1"/>
    <col min="529" max="529" width="9" style="4" customWidth="1"/>
    <col min="530" max="530" width="10.28515625" style="4" customWidth="1"/>
    <col min="531" max="531" width="9.140625" style="4"/>
    <col min="532" max="532" width="10.140625" style="4" customWidth="1"/>
    <col min="533" max="533" width="9.140625" style="4"/>
    <col min="534" max="534" width="11" style="4" customWidth="1"/>
    <col min="535" max="535" width="10.28515625" style="4" customWidth="1"/>
    <col min="536" max="536" width="10.140625" style="4" customWidth="1"/>
    <col min="537" max="537" width="10" style="4" customWidth="1"/>
    <col min="538" max="538" width="11.28515625" style="4" customWidth="1"/>
    <col min="539" max="763" width="9.140625" style="4"/>
    <col min="764" max="764" width="23.7109375" style="4" customWidth="1"/>
    <col min="765" max="765" width="9.140625" style="4" customWidth="1"/>
    <col min="766" max="766" width="10" style="4" customWidth="1"/>
    <col min="767" max="767" width="11" style="4" customWidth="1"/>
    <col min="768" max="768" width="9.85546875" style="4" customWidth="1"/>
    <col min="769" max="769" width="10.7109375" style="4" customWidth="1"/>
    <col min="770" max="770" width="10.42578125" style="4" customWidth="1"/>
    <col min="771" max="771" width="8.42578125" style="4" customWidth="1"/>
    <col min="772" max="772" width="11.28515625" style="4" customWidth="1"/>
    <col min="773" max="773" width="10.7109375" style="4" customWidth="1"/>
    <col min="774" max="775" width="10.140625" style="4" customWidth="1"/>
    <col min="776" max="776" width="11" style="4" customWidth="1"/>
    <col min="777" max="777" width="8.42578125" style="4" customWidth="1"/>
    <col min="778" max="778" width="10.42578125" style="4" customWidth="1"/>
    <col min="779" max="779" width="10.28515625" style="4" customWidth="1"/>
    <col min="780" max="780" width="9.7109375" style="4" customWidth="1"/>
    <col min="781" max="781" width="11.140625" style="4" customWidth="1"/>
    <col min="782" max="782" width="10.28515625" style="4" customWidth="1"/>
    <col min="783" max="783" width="9.140625" style="4"/>
    <col min="784" max="784" width="10.5703125" style="4" customWidth="1"/>
    <col min="785" max="785" width="9" style="4" customWidth="1"/>
    <col min="786" max="786" width="10.28515625" style="4" customWidth="1"/>
    <col min="787" max="787" width="9.140625" style="4"/>
    <col min="788" max="788" width="10.140625" style="4" customWidth="1"/>
    <col min="789" max="789" width="9.140625" style="4"/>
    <col min="790" max="790" width="11" style="4" customWidth="1"/>
    <col min="791" max="791" width="10.28515625" style="4" customWidth="1"/>
    <col min="792" max="792" width="10.140625" style="4" customWidth="1"/>
    <col min="793" max="793" width="10" style="4" customWidth="1"/>
    <col min="794" max="794" width="11.28515625" style="4" customWidth="1"/>
    <col min="795" max="1019" width="9.140625" style="4"/>
    <col min="1020" max="1020" width="23.7109375" style="4" customWidth="1"/>
    <col min="1021" max="1021" width="9.140625" style="4" customWidth="1"/>
    <col min="1022" max="1022" width="10" style="4" customWidth="1"/>
    <col min="1023" max="1023" width="11" style="4" customWidth="1"/>
    <col min="1024" max="1024" width="9.85546875" style="4" customWidth="1"/>
    <col min="1025" max="1025" width="10.7109375" style="4" customWidth="1"/>
    <col min="1026" max="1026" width="10.42578125" style="4" customWidth="1"/>
    <col min="1027" max="1027" width="8.42578125" style="4" customWidth="1"/>
    <col min="1028" max="1028" width="11.28515625" style="4" customWidth="1"/>
    <col min="1029" max="1029" width="10.7109375" style="4" customWidth="1"/>
    <col min="1030" max="1031" width="10.140625" style="4" customWidth="1"/>
    <col min="1032" max="1032" width="11" style="4" customWidth="1"/>
    <col min="1033" max="1033" width="8.42578125" style="4" customWidth="1"/>
    <col min="1034" max="1034" width="10.42578125" style="4" customWidth="1"/>
    <col min="1035" max="1035" width="10.28515625" style="4" customWidth="1"/>
    <col min="1036" max="1036" width="9.7109375" style="4" customWidth="1"/>
    <col min="1037" max="1037" width="11.140625" style="4" customWidth="1"/>
    <col min="1038" max="1038" width="10.28515625" style="4" customWidth="1"/>
    <col min="1039" max="1039" width="9.140625" style="4"/>
    <col min="1040" max="1040" width="10.5703125" style="4" customWidth="1"/>
    <col min="1041" max="1041" width="9" style="4" customWidth="1"/>
    <col min="1042" max="1042" width="10.28515625" style="4" customWidth="1"/>
    <col min="1043" max="1043" width="9.140625" style="4"/>
    <col min="1044" max="1044" width="10.140625" style="4" customWidth="1"/>
    <col min="1045" max="1045" width="9.140625" style="4"/>
    <col min="1046" max="1046" width="11" style="4" customWidth="1"/>
    <col min="1047" max="1047" width="10.28515625" style="4" customWidth="1"/>
    <col min="1048" max="1048" width="10.140625" style="4" customWidth="1"/>
    <col min="1049" max="1049" width="10" style="4" customWidth="1"/>
    <col min="1050" max="1050" width="11.28515625" style="4" customWidth="1"/>
    <col min="1051" max="1275" width="9.140625" style="4"/>
    <col min="1276" max="1276" width="23.7109375" style="4" customWidth="1"/>
    <col min="1277" max="1277" width="9.140625" style="4" customWidth="1"/>
    <col min="1278" max="1278" width="10" style="4" customWidth="1"/>
    <col min="1279" max="1279" width="11" style="4" customWidth="1"/>
    <col min="1280" max="1280" width="9.85546875" style="4" customWidth="1"/>
    <col min="1281" max="1281" width="10.7109375" style="4" customWidth="1"/>
    <col min="1282" max="1282" width="10.42578125" style="4" customWidth="1"/>
    <col min="1283" max="1283" width="8.42578125" style="4" customWidth="1"/>
    <col min="1284" max="1284" width="11.28515625" style="4" customWidth="1"/>
    <col min="1285" max="1285" width="10.7109375" style="4" customWidth="1"/>
    <col min="1286" max="1287" width="10.140625" style="4" customWidth="1"/>
    <col min="1288" max="1288" width="11" style="4" customWidth="1"/>
    <col min="1289" max="1289" width="8.42578125" style="4" customWidth="1"/>
    <col min="1290" max="1290" width="10.42578125" style="4" customWidth="1"/>
    <col min="1291" max="1291" width="10.28515625" style="4" customWidth="1"/>
    <col min="1292" max="1292" width="9.7109375" style="4" customWidth="1"/>
    <col min="1293" max="1293" width="11.140625" style="4" customWidth="1"/>
    <col min="1294" max="1294" width="10.28515625" style="4" customWidth="1"/>
    <col min="1295" max="1295" width="9.140625" style="4"/>
    <col min="1296" max="1296" width="10.5703125" style="4" customWidth="1"/>
    <col min="1297" max="1297" width="9" style="4" customWidth="1"/>
    <col min="1298" max="1298" width="10.28515625" style="4" customWidth="1"/>
    <col min="1299" max="1299" width="9.140625" style="4"/>
    <col min="1300" max="1300" width="10.140625" style="4" customWidth="1"/>
    <col min="1301" max="1301" width="9.140625" style="4"/>
    <col min="1302" max="1302" width="11" style="4" customWidth="1"/>
    <col min="1303" max="1303" width="10.28515625" style="4" customWidth="1"/>
    <col min="1304" max="1304" width="10.140625" style="4" customWidth="1"/>
    <col min="1305" max="1305" width="10" style="4" customWidth="1"/>
    <col min="1306" max="1306" width="11.28515625" style="4" customWidth="1"/>
    <col min="1307" max="1531" width="9.140625" style="4"/>
    <col min="1532" max="1532" width="23.7109375" style="4" customWidth="1"/>
    <col min="1533" max="1533" width="9.140625" style="4" customWidth="1"/>
    <col min="1534" max="1534" width="10" style="4" customWidth="1"/>
    <col min="1535" max="1535" width="11" style="4" customWidth="1"/>
    <col min="1536" max="1536" width="9.85546875" style="4" customWidth="1"/>
    <col min="1537" max="1537" width="10.7109375" style="4" customWidth="1"/>
    <col min="1538" max="1538" width="10.42578125" style="4" customWidth="1"/>
    <col min="1539" max="1539" width="8.42578125" style="4" customWidth="1"/>
    <col min="1540" max="1540" width="11.28515625" style="4" customWidth="1"/>
    <col min="1541" max="1541" width="10.7109375" style="4" customWidth="1"/>
    <col min="1542" max="1543" width="10.140625" style="4" customWidth="1"/>
    <col min="1544" max="1544" width="11" style="4" customWidth="1"/>
    <col min="1545" max="1545" width="8.42578125" style="4" customWidth="1"/>
    <col min="1546" max="1546" width="10.42578125" style="4" customWidth="1"/>
    <col min="1547" max="1547" width="10.28515625" style="4" customWidth="1"/>
    <col min="1548" max="1548" width="9.7109375" style="4" customWidth="1"/>
    <col min="1549" max="1549" width="11.140625" style="4" customWidth="1"/>
    <col min="1550" max="1550" width="10.28515625" style="4" customWidth="1"/>
    <col min="1551" max="1551" width="9.140625" style="4"/>
    <col min="1552" max="1552" width="10.5703125" style="4" customWidth="1"/>
    <col min="1553" max="1553" width="9" style="4" customWidth="1"/>
    <col min="1554" max="1554" width="10.28515625" style="4" customWidth="1"/>
    <col min="1555" max="1555" width="9.140625" style="4"/>
    <col min="1556" max="1556" width="10.140625" style="4" customWidth="1"/>
    <col min="1557" max="1557" width="9.140625" style="4"/>
    <col min="1558" max="1558" width="11" style="4" customWidth="1"/>
    <col min="1559" max="1559" width="10.28515625" style="4" customWidth="1"/>
    <col min="1560" max="1560" width="10.140625" style="4" customWidth="1"/>
    <col min="1561" max="1561" width="10" style="4" customWidth="1"/>
    <col min="1562" max="1562" width="11.28515625" style="4" customWidth="1"/>
    <col min="1563" max="1787" width="9.140625" style="4"/>
    <col min="1788" max="1788" width="23.7109375" style="4" customWidth="1"/>
    <col min="1789" max="1789" width="9.140625" style="4" customWidth="1"/>
    <col min="1790" max="1790" width="10" style="4" customWidth="1"/>
    <col min="1791" max="1791" width="11" style="4" customWidth="1"/>
    <col min="1792" max="1792" width="9.85546875" style="4" customWidth="1"/>
    <col min="1793" max="1793" width="10.7109375" style="4" customWidth="1"/>
    <col min="1794" max="1794" width="10.42578125" style="4" customWidth="1"/>
    <col min="1795" max="1795" width="8.42578125" style="4" customWidth="1"/>
    <col min="1796" max="1796" width="11.28515625" style="4" customWidth="1"/>
    <col min="1797" max="1797" width="10.7109375" style="4" customWidth="1"/>
    <col min="1798" max="1799" width="10.140625" style="4" customWidth="1"/>
    <col min="1800" max="1800" width="11" style="4" customWidth="1"/>
    <col min="1801" max="1801" width="8.42578125" style="4" customWidth="1"/>
    <col min="1802" max="1802" width="10.42578125" style="4" customWidth="1"/>
    <col min="1803" max="1803" width="10.28515625" style="4" customWidth="1"/>
    <col min="1804" max="1804" width="9.7109375" style="4" customWidth="1"/>
    <col min="1805" max="1805" width="11.140625" style="4" customWidth="1"/>
    <col min="1806" max="1806" width="10.28515625" style="4" customWidth="1"/>
    <col min="1807" max="1807" width="9.140625" style="4"/>
    <col min="1808" max="1808" width="10.5703125" style="4" customWidth="1"/>
    <col min="1809" max="1809" width="9" style="4" customWidth="1"/>
    <col min="1810" max="1810" width="10.28515625" style="4" customWidth="1"/>
    <col min="1811" max="1811" width="9.140625" style="4"/>
    <col min="1812" max="1812" width="10.140625" style="4" customWidth="1"/>
    <col min="1813" max="1813" width="9.140625" style="4"/>
    <col min="1814" max="1814" width="11" style="4" customWidth="1"/>
    <col min="1815" max="1815" width="10.28515625" style="4" customWidth="1"/>
    <col min="1816" max="1816" width="10.140625" style="4" customWidth="1"/>
    <col min="1817" max="1817" width="10" style="4" customWidth="1"/>
    <col min="1818" max="1818" width="11.28515625" style="4" customWidth="1"/>
    <col min="1819" max="2043" width="9.140625" style="4"/>
    <col min="2044" max="2044" width="23.7109375" style="4" customWidth="1"/>
    <col min="2045" max="2045" width="9.140625" style="4" customWidth="1"/>
    <col min="2046" max="2046" width="10" style="4" customWidth="1"/>
    <col min="2047" max="2047" width="11" style="4" customWidth="1"/>
    <col min="2048" max="2048" width="9.85546875" style="4" customWidth="1"/>
    <col min="2049" max="2049" width="10.7109375" style="4" customWidth="1"/>
    <col min="2050" max="2050" width="10.42578125" style="4" customWidth="1"/>
    <col min="2051" max="2051" width="8.42578125" style="4" customWidth="1"/>
    <col min="2052" max="2052" width="11.28515625" style="4" customWidth="1"/>
    <col min="2053" max="2053" width="10.7109375" style="4" customWidth="1"/>
    <col min="2054" max="2055" width="10.140625" style="4" customWidth="1"/>
    <col min="2056" max="2056" width="11" style="4" customWidth="1"/>
    <col min="2057" max="2057" width="8.42578125" style="4" customWidth="1"/>
    <col min="2058" max="2058" width="10.42578125" style="4" customWidth="1"/>
    <col min="2059" max="2059" width="10.28515625" style="4" customWidth="1"/>
    <col min="2060" max="2060" width="9.7109375" style="4" customWidth="1"/>
    <col min="2061" max="2061" width="11.140625" style="4" customWidth="1"/>
    <col min="2062" max="2062" width="10.28515625" style="4" customWidth="1"/>
    <col min="2063" max="2063" width="9.140625" style="4"/>
    <col min="2064" max="2064" width="10.5703125" style="4" customWidth="1"/>
    <col min="2065" max="2065" width="9" style="4" customWidth="1"/>
    <col min="2066" max="2066" width="10.28515625" style="4" customWidth="1"/>
    <col min="2067" max="2067" width="9.140625" style="4"/>
    <col min="2068" max="2068" width="10.140625" style="4" customWidth="1"/>
    <col min="2069" max="2069" width="9.140625" style="4"/>
    <col min="2070" max="2070" width="11" style="4" customWidth="1"/>
    <col min="2071" max="2071" width="10.28515625" style="4" customWidth="1"/>
    <col min="2072" max="2072" width="10.140625" style="4" customWidth="1"/>
    <col min="2073" max="2073" width="10" style="4" customWidth="1"/>
    <col min="2074" max="2074" width="11.28515625" style="4" customWidth="1"/>
    <col min="2075" max="2299" width="9.140625" style="4"/>
    <col min="2300" max="2300" width="23.7109375" style="4" customWidth="1"/>
    <col min="2301" max="2301" width="9.140625" style="4" customWidth="1"/>
    <col min="2302" max="2302" width="10" style="4" customWidth="1"/>
    <col min="2303" max="2303" width="11" style="4" customWidth="1"/>
    <col min="2304" max="2304" width="9.85546875" style="4" customWidth="1"/>
    <col min="2305" max="2305" width="10.7109375" style="4" customWidth="1"/>
    <col min="2306" max="2306" width="10.42578125" style="4" customWidth="1"/>
    <col min="2307" max="2307" width="8.42578125" style="4" customWidth="1"/>
    <col min="2308" max="2308" width="11.28515625" style="4" customWidth="1"/>
    <col min="2309" max="2309" width="10.7109375" style="4" customWidth="1"/>
    <col min="2310" max="2311" width="10.140625" style="4" customWidth="1"/>
    <col min="2312" max="2312" width="11" style="4" customWidth="1"/>
    <col min="2313" max="2313" width="8.42578125" style="4" customWidth="1"/>
    <col min="2314" max="2314" width="10.42578125" style="4" customWidth="1"/>
    <col min="2315" max="2315" width="10.28515625" style="4" customWidth="1"/>
    <col min="2316" max="2316" width="9.7109375" style="4" customWidth="1"/>
    <col min="2317" max="2317" width="11.140625" style="4" customWidth="1"/>
    <col min="2318" max="2318" width="10.28515625" style="4" customWidth="1"/>
    <col min="2319" max="2319" width="9.140625" style="4"/>
    <col min="2320" max="2320" width="10.5703125" style="4" customWidth="1"/>
    <col min="2321" max="2321" width="9" style="4" customWidth="1"/>
    <col min="2322" max="2322" width="10.28515625" style="4" customWidth="1"/>
    <col min="2323" max="2323" width="9.140625" style="4"/>
    <col min="2324" max="2324" width="10.140625" style="4" customWidth="1"/>
    <col min="2325" max="2325" width="9.140625" style="4"/>
    <col min="2326" max="2326" width="11" style="4" customWidth="1"/>
    <col min="2327" max="2327" width="10.28515625" style="4" customWidth="1"/>
    <col min="2328" max="2328" width="10.140625" style="4" customWidth="1"/>
    <col min="2329" max="2329" width="10" style="4" customWidth="1"/>
    <col min="2330" max="2330" width="11.28515625" style="4" customWidth="1"/>
    <col min="2331" max="2555" width="9.140625" style="4"/>
    <col min="2556" max="2556" width="23.7109375" style="4" customWidth="1"/>
    <col min="2557" max="2557" width="9.140625" style="4" customWidth="1"/>
    <col min="2558" max="2558" width="10" style="4" customWidth="1"/>
    <col min="2559" max="2559" width="11" style="4" customWidth="1"/>
    <col min="2560" max="2560" width="9.85546875" style="4" customWidth="1"/>
    <col min="2561" max="2561" width="10.7109375" style="4" customWidth="1"/>
    <col min="2562" max="2562" width="10.42578125" style="4" customWidth="1"/>
    <col min="2563" max="2563" width="8.42578125" style="4" customWidth="1"/>
    <col min="2564" max="2564" width="11.28515625" style="4" customWidth="1"/>
    <col min="2565" max="2565" width="10.7109375" style="4" customWidth="1"/>
    <col min="2566" max="2567" width="10.140625" style="4" customWidth="1"/>
    <col min="2568" max="2568" width="11" style="4" customWidth="1"/>
    <col min="2569" max="2569" width="8.42578125" style="4" customWidth="1"/>
    <col min="2570" max="2570" width="10.42578125" style="4" customWidth="1"/>
    <col min="2571" max="2571" width="10.28515625" style="4" customWidth="1"/>
    <col min="2572" max="2572" width="9.7109375" style="4" customWidth="1"/>
    <col min="2573" max="2573" width="11.140625" style="4" customWidth="1"/>
    <col min="2574" max="2574" width="10.28515625" style="4" customWidth="1"/>
    <col min="2575" max="2575" width="9.140625" style="4"/>
    <col min="2576" max="2576" width="10.5703125" style="4" customWidth="1"/>
    <col min="2577" max="2577" width="9" style="4" customWidth="1"/>
    <col min="2578" max="2578" width="10.28515625" style="4" customWidth="1"/>
    <col min="2579" max="2579" width="9.140625" style="4"/>
    <col min="2580" max="2580" width="10.140625" style="4" customWidth="1"/>
    <col min="2581" max="2581" width="9.140625" style="4"/>
    <col min="2582" max="2582" width="11" style="4" customWidth="1"/>
    <col min="2583" max="2583" width="10.28515625" style="4" customWidth="1"/>
    <col min="2584" max="2584" width="10.140625" style="4" customWidth="1"/>
    <col min="2585" max="2585" width="10" style="4" customWidth="1"/>
    <col min="2586" max="2586" width="11.28515625" style="4" customWidth="1"/>
    <col min="2587" max="2811" width="9.140625" style="4"/>
    <col min="2812" max="2812" width="23.7109375" style="4" customWidth="1"/>
    <col min="2813" max="2813" width="9.140625" style="4" customWidth="1"/>
    <col min="2814" max="2814" width="10" style="4" customWidth="1"/>
    <col min="2815" max="2815" width="11" style="4" customWidth="1"/>
    <col min="2816" max="2816" width="9.85546875" style="4" customWidth="1"/>
    <col min="2817" max="2817" width="10.7109375" style="4" customWidth="1"/>
    <col min="2818" max="2818" width="10.42578125" style="4" customWidth="1"/>
    <col min="2819" max="2819" width="8.42578125" style="4" customWidth="1"/>
    <col min="2820" max="2820" width="11.28515625" style="4" customWidth="1"/>
    <col min="2821" max="2821" width="10.7109375" style="4" customWidth="1"/>
    <col min="2822" max="2823" width="10.140625" style="4" customWidth="1"/>
    <col min="2824" max="2824" width="11" style="4" customWidth="1"/>
    <col min="2825" max="2825" width="8.42578125" style="4" customWidth="1"/>
    <col min="2826" max="2826" width="10.42578125" style="4" customWidth="1"/>
    <col min="2827" max="2827" width="10.28515625" style="4" customWidth="1"/>
    <col min="2828" max="2828" width="9.7109375" style="4" customWidth="1"/>
    <col min="2829" max="2829" width="11.140625" style="4" customWidth="1"/>
    <col min="2830" max="2830" width="10.28515625" style="4" customWidth="1"/>
    <col min="2831" max="2831" width="9.140625" style="4"/>
    <col min="2832" max="2832" width="10.5703125" style="4" customWidth="1"/>
    <col min="2833" max="2833" width="9" style="4" customWidth="1"/>
    <col min="2834" max="2834" width="10.28515625" style="4" customWidth="1"/>
    <col min="2835" max="2835" width="9.140625" style="4"/>
    <col min="2836" max="2836" width="10.140625" style="4" customWidth="1"/>
    <col min="2837" max="2837" width="9.140625" style="4"/>
    <col min="2838" max="2838" width="11" style="4" customWidth="1"/>
    <col min="2839" max="2839" width="10.28515625" style="4" customWidth="1"/>
    <col min="2840" max="2840" width="10.140625" style="4" customWidth="1"/>
    <col min="2841" max="2841" width="10" style="4" customWidth="1"/>
    <col min="2842" max="2842" width="11.28515625" style="4" customWidth="1"/>
    <col min="2843" max="3067" width="9.140625" style="4"/>
    <col min="3068" max="3068" width="23.7109375" style="4" customWidth="1"/>
    <col min="3069" max="3069" width="9.140625" style="4" customWidth="1"/>
    <col min="3070" max="3070" width="10" style="4" customWidth="1"/>
    <col min="3071" max="3071" width="11" style="4" customWidth="1"/>
    <col min="3072" max="3072" width="9.85546875" style="4" customWidth="1"/>
    <col min="3073" max="3073" width="10.7109375" style="4" customWidth="1"/>
    <col min="3074" max="3074" width="10.42578125" style="4" customWidth="1"/>
    <col min="3075" max="3075" width="8.42578125" style="4" customWidth="1"/>
    <col min="3076" max="3076" width="11.28515625" style="4" customWidth="1"/>
    <col min="3077" max="3077" width="10.7109375" style="4" customWidth="1"/>
    <col min="3078" max="3079" width="10.140625" style="4" customWidth="1"/>
    <col min="3080" max="3080" width="11" style="4" customWidth="1"/>
    <col min="3081" max="3081" width="8.42578125" style="4" customWidth="1"/>
    <col min="3082" max="3082" width="10.42578125" style="4" customWidth="1"/>
    <col min="3083" max="3083" width="10.28515625" style="4" customWidth="1"/>
    <col min="3084" max="3084" width="9.7109375" style="4" customWidth="1"/>
    <col min="3085" max="3085" width="11.140625" style="4" customWidth="1"/>
    <col min="3086" max="3086" width="10.28515625" style="4" customWidth="1"/>
    <col min="3087" max="3087" width="9.140625" style="4"/>
    <col min="3088" max="3088" width="10.5703125" style="4" customWidth="1"/>
    <col min="3089" max="3089" width="9" style="4" customWidth="1"/>
    <col min="3090" max="3090" width="10.28515625" style="4" customWidth="1"/>
    <col min="3091" max="3091" width="9.140625" style="4"/>
    <col min="3092" max="3092" width="10.140625" style="4" customWidth="1"/>
    <col min="3093" max="3093" width="9.140625" style="4"/>
    <col min="3094" max="3094" width="11" style="4" customWidth="1"/>
    <col min="3095" max="3095" width="10.28515625" style="4" customWidth="1"/>
    <col min="3096" max="3096" width="10.140625" style="4" customWidth="1"/>
    <col min="3097" max="3097" width="10" style="4" customWidth="1"/>
    <col min="3098" max="3098" width="11.28515625" style="4" customWidth="1"/>
    <col min="3099" max="3323" width="9.140625" style="4"/>
    <col min="3324" max="3324" width="23.7109375" style="4" customWidth="1"/>
    <col min="3325" max="3325" width="9.140625" style="4" customWidth="1"/>
    <col min="3326" max="3326" width="10" style="4" customWidth="1"/>
    <col min="3327" max="3327" width="11" style="4" customWidth="1"/>
    <col min="3328" max="3328" width="9.85546875" style="4" customWidth="1"/>
    <col min="3329" max="3329" width="10.7109375" style="4" customWidth="1"/>
    <col min="3330" max="3330" width="10.42578125" style="4" customWidth="1"/>
    <col min="3331" max="3331" width="8.42578125" style="4" customWidth="1"/>
    <col min="3332" max="3332" width="11.28515625" style="4" customWidth="1"/>
    <col min="3333" max="3333" width="10.7109375" style="4" customWidth="1"/>
    <col min="3334" max="3335" width="10.140625" style="4" customWidth="1"/>
    <col min="3336" max="3336" width="11" style="4" customWidth="1"/>
    <col min="3337" max="3337" width="8.42578125" style="4" customWidth="1"/>
    <col min="3338" max="3338" width="10.42578125" style="4" customWidth="1"/>
    <col min="3339" max="3339" width="10.28515625" style="4" customWidth="1"/>
    <col min="3340" max="3340" width="9.7109375" style="4" customWidth="1"/>
    <col min="3341" max="3341" width="11.140625" style="4" customWidth="1"/>
    <col min="3342" max="3342" width="10.28515625" style="4" customWidth="1"/>
    <col min="3343" max="3343" width="9.140625" style="4"/>
    <col min="3344" max="3344" width="10.5703125" style="4" customWidth="1"/>
    <col min="3345" max="3345" width="9" style="4" customWidth="1"/>
    <col min="3346" max="3346" width="10.28515625" style="4" customWidth="1"/>
    <col min="3347" max="3347" width="9.140625" style="4"/>
    <col min="3348" max="3348" width="10.140625" style="4" customWidth="1"/>
    <col min="3349" max="3349" width="9.140625" style="4"/>
    <col min="3350" max="3350" width="11" style="4" customWidth="1"/>
    <col min="3351" max="3351" width="10.28515625" style="4" customWidth="1"/>
    <col min="3352" max="3352" width="10.140625" style="4" customWidth="1"/>
    <col min="3353" max="3353" width="10" style="4" customWidth="1"/>
    <col min="3354" max="3354" width="11.28515625" style="4" customWidth="1"/>
    <col min="3355" max="3579" width="9.140625" style="4"/>
    <col min="3580" max="3580" width="23.7109375" style="4" customWidth="1"/>
    <col min="3581" max="3581" width="9.140625" style="4" customWidth="1"/>
    <col min="3582" max="3582" width="10" style="4" customWidth="1"/>
    <col min="3583" max="3583" width="11" style="4" customWidth="1"/>
    <col min="3584" max="3584" width="9.85546875" style="4" customWidth="1"/>
    <col min="3585" max="3585" width="10.7109375" style="4" customWidth="1"/>
    <col min="3586" max="3586" width="10.42578125" style="4" customWidth="1"/>
    <col min="3587" max="3587" width="8.42578125" style="4" customWidth="1"/>
    <col min="3588" max="3588" width="11.28515625" style="4" customWidth="1"/>
    <col min="3589" max="3589" width="10.7109375" style="4" customWidth="1"/>
    <col min="3590" max="3591" width="10.140625" style="4" customWidth="1"/>
    <col min="3592" max="3592" width="11" style="4" customWidth="1"/>
    <col min="3593" max="3593" width="8.42578125" style="4" customWidth="1"/>
    <col min="3594" max="3594" width="10.42578125" style="4" customWidth="1"/>
    <col min="3595" max="3595" width="10.28515625" style="4" customWidth="1"/>
    <col min="3596" max="3596" width="9.7109375" style="4" customWidth="1"/>
    <col min="3597" max="3597" width="11.140625" style="4" customWidth="1"/>
    <col min="3598" max="3598" width="10.28515625" style="4" customWidth="1"/>
    <col min="3599" max="3599" width="9.140625" style="4"/>
    <col min="3600" max="3600" width="10.5703125" style="4" customWidth="1"/>
    <col min="3601" max="3601" width="9" style="4" customWidth="1"/>
    <col min="3602" max="3602" width="10.28515625" style="4" customWidth="1"/>
    <col min="3603" max="3603" width="9.140625" style="4"/>
    <col min="3604" max="3604" width="10.140625" style="4" customWidth="1"/>
    <col min="3605" max="3605" width="9.140625" style="4"/>
    <col min="3606" max="3606" width="11" style="4" customWidth="1"/>
    <col min="3607" max="3607" width="10.28515625" style="4" customWidth="1"/>
    <col min="3608" max="3608" width="10.140625" style="4" customWidth="1"/>
    <col min="3609" max="3609" width="10" style="4" customWidth="1"/>
    <col min="3610" max="3610" width="11.28515625" style="4" customWidth="1"/>
    <col min="3611" max="3835" width="9.140625" style="4"/>
    <col min="3836" max="3836" width="23.7109375" style="4" customWidth="1"/>
    <col min="3837" max="3837" width="9.140625" style="4" customWidth="1"/>
    <col min="3838" max="3838" width="10" style="4" customWidth="1"/>
    <col min="3839" max="3839" width="11" style="4" customWidth="1"/>
    <col min="3840" max="3840" width="9.85546875" style="4" customWidth="1"/>
    <col min="3841" max="3841" width="10.7109375" style="4" customWidth="1"/>
    <col min="3842" max="3842" width="10.42578125" style="4" customWidth="1"/>
    <col min="3843" max="3843" width="8.42578125" style="4" customWidth="1"/>
    <col min="3844" max="3844" width="11.28515625" style="4" customWidth="1"/>
    <col min="3845" max="3845" width="10.7109375" style="4" customWidth="1"/>
    <col min="3846" max="3847" width="10.140625" style="4" customWidth="1"/>
    <col min="3848" max="3848" width="11" style="4" customWidth="1"/>
    <col min="3849" max="3849" width="8.42578125" style="4" customWidth="1"/>
    <col min="3850" max="3850" width="10.42578125" style="4" customWidth="1"/>
    <col min="3851" max="3851" width="10.28515625" style="4" customWidth="1"/>
    <col min="3852" max="3852" width="9.7109375" style="4" customWidth="1"/>
    <col min="3853" max="3853" width="11.140625" style="4" customWidth="1"/>
    <col min="3854" max="3854" width="10.28515625" style="4" customWidth="1"/>
    <col min="3855" max="3855" width="9.140625" style="4"/>
    <col min="3856" max="3856" width="10.5703125" style="4" customWidth="1"/>
    <col min="3857" max="3857" width="9" style="4" customWidth="1"/>
    <col min="3858" max="3858" width="10.28515625" style="4" customWidth="1"/>
    <col min="3859" max="3859" width="9.140625" style="4"/>
    <col min="3860" max="3860" width="10.140625" style="4" customWidth="1"/>
    <col min="3861" max="3861" width="9.140625" style="4"/>
    <col min="3862" max="3862" width="11" style="4" customWidth="1"/>
    <col min="3863" max="3863" width="10.28515625" style="4" customWidth="1"/>
    <col min="3864" max="3864" width="10.140625" style="4" customWidth="1"/>
    <col min="3865" max="3865" width="10" style="4" customWidth="1"/>
    <col min="3866" max="3866" width="11.28515625" style="4" customWidth="1"/>
    <col min="3867" max="4091" width="9.140625" style="4"/>
    <col min="4092" max="4092" width="23.7109375" style="4" customWidth="1"/>
    <col min="4093" max="4093" width="9.140625" style="4" customWidth="1"/>
    <col min="4094" max="4094" width="10" style="4" customWidth="1"/>
    <col min="4095" max="4095" width="11" style="4" customWidth="1"/>
    <col min="4096" max="4096" width="9.85546875" style="4" customWidth="1"/>
    <col min="4097" max="4097" width="10.7109375" style="4" customWidth="1"/>
    <col min="4098" max="4098" width="10.42578125" style="4" customWidth="1"/>
    <col min="4099" max="4099" width="8.42578125" style="4" customWidth="1"/>
    <col min="4100" max="4100" width="11.28515625" style="4" customWidth="1"/>
    <col min="4101" max="4101" width="10.7109375" style="4" customWidth="1"/>
    <col min="4102" max="4103" width="10.140625" style="4" customWidth="1"/>
    <col min="4104" max="4104" width="11" style="4" customWidth="1"/>
    <col min="4105" max="4105" width="8.42578125" style="4" customWidth="1"/>
    <col min="4106" max="4106" width="10.42578125" style="4" customWidth="1"/>
    <col min="4107" max="4107" width="10.28515625" style="4" customWidth="1"/>
    <col min="4108" max="4108" width="9.7109375" style="4" customWidth="1"/>
    <col min="4109" max="4109" width="11.140625" style="4" customWidth="1"/>
    <col min="4110" max="4110" width="10.28515625" style="4" customWidth="1"/>
    <col min="4111" max="4111" width="9.140625" style="4"/>
    <col min="4112" max="4112" width="10.5703125" style="4" customWidth="1"/>
    <col min="4113" max="4113" width="9" style="4" customWidth="1"/>
    <col min="4114" max="4114" width="10.28515625" style="4" customWidth="1"/>
    <col min="4115" max="4115" width="9.140625" style="4"/>
    <col min="4116" max="4116" width="10.140625" style="4" customWidth="1"/>
    <col min="4117" max="4117" width="9.140625" style="4"/>
    <col min="4118" max="4118" width="11" style="4" customWidth="1"/>
    <col min="4119" max="4119" width="10.28515625" style="4" customWidth="1"/>
    <col min="4120" max="4120" width="10.140625" style="4" customWidth="1"/>
    <col min="4121" max="4121" width="10" style="4" customWidth="1"/>
    <col min="4122" max="4122" width="11.28515625" style="4" customWidth="1"/>
    <col min="4123" max="4347" width="9.140625" style="4"/>
    <col min="4348" max="4348" width="23.7109375" style="4" customWidth="1"/>
    <col min="4349" max="4349" width="9.140625" style="4" customWidth="1"/>
    <col min="4350" max="4350" width="10" style="4" customWidth="1"/>
    <col min="4351" max="4351" width="11" style="4" customWidth="1"/>
    <col min="4352" max="4352" width="9.85546875" style="4" customWidth="1"/>
    <col min="4353" max="4353" width="10.7109375" style="4" customWidth="1"/>
    <col min="4354" max="4354" width="10.42578125" style="4" customWidth="1"/>
    <col min="4355" max="4355" width="8.42578125" style="4" customWidth="1"/>
    <col min="4356" max="4356" width="11.28515625" style="4" customWidth="1"/>
    <col min="4357" max="4357" width="10.7109375" style="4" customWidth="1"/>
    <col min="4358" max="4359" width="10.140625" style="4" customWidth="1"/>
    <col min="4360" max="4360" width="11" style="4" customWidth="1"/>
    <col min="4361" max="4361" width="8.42578125" style="4" customWidth="1"/>
    <col min="4362" max="4362" width="10.42578125" style="4" customWidth="1"/>
    <col min="4363" max="4363" width="10.28515625" style="4" customWidth="1"/>
    <col min="4364" max="4364" width="9.7109375" style="4" customWidth="1"/>
    <col min="4365" max="4365" width="11.140625" style="4" customWidth="1"/>
    <col min="4366" max="4366" width="10.28515625" style="4" customWidth="1"/>
    <col min="4367" max="4367" width="9.140625" style="4"/>
    <col min="4368" max="4368" width="10.5703125" style="4" customWidth="1"/>
    <col min="4369" max="4369" width="9" style="4" customWidth="1"/>
    <col min="4370" max="4370" width="10.28515625" style="4" customWidth="1"/>
    <col min="4371" max="4371" width="9.140625" style="4"/>
    <col min="4372" max="4372" width="10.140625" style="4" customWidth="1"/>
    <col min="4373" max="4373" width="9.140625" style="4"/>
    <col min="4374" max="4374" width="11" style="4" customWidth="1"/>
    <col min="4375" max="4375" width="10.28515625" style="4" customWidth="1"/>
    <col min="4376" max="4376" width="10.140625" style="4" customWidth="1"/>
    <col min="4377" max="4377" width="10" style="4" customWidth="1"/>
    <col min="4378" max="4378" width="11.28515625" style="4" customWidth="1"/>
    <col min="4379" max="4603" width="9.140625" style="4"/>
    <col min="4604" max="4604" width="23.7109375" style="4" customWidth="1"/>
    <col min="4605" max="4605" width="9.140625" style="4" customWidth="1"/>
    <col min="4606" max="4606" width="10" style="4" customWidth="1"/>
    <col min="4607" max="4607" width="11" style="4" customWidth="1"/>
    <col min="4608" max="4608" width="9.85546875" style="4" customWidth="1"/>
    <col min="4609" max="4609" width="10.7109375" style="4" customWidth="1"/>
    <col min="4610" max="4610" width="10.42578125" style="4" customWidth="1"/>
    <col min="4611" max="4611" width="8.42578125" style="4" customWidth="1"/>
    <col min="4612" max="4612" width="11.28515625" style="4" customWidth="1"/>
    <col min="4613" max="4613" width="10.7109375" style="4" customWidth="1"/>
    <col min="4614" max="4615" width="10.140625" style="4" customWidth="1"/>
    <col min="4616" max="4616" width="11" style="4" customWidth="1"/>
    <col min="4617" max="4617" width="8.42578125" style="4" customWidth="1"/>
    <col min="4618" max="4618" width="10.42578125" style="4" customWidth="1"/>
    <col min="4619" max="4619" width="10.28515625" style="4" customWidth="1"/>
    <col min="4620" max="4620" width="9.7109375" style="4" customWidth="1"/>
    <col min="4621" max="4621" width="11.140625" style="4" customWidth="1"/>
    <col min="4622" max="4622" width="10.28515625" style="4" customWidth="1"/>
    <col min="4623" max="4623" width="9.140625" style="4"/>
    <col min="4624" max="4624" width="10.5703125" style="4" customWidth="1"/>
    <col min="4625" max="4625" width="9" style="4" customWidth="1"/>
    <col min="4626" max="4626" width="10.28515625" style="4" customWidth="1"/>
    <col min="4627" max="4627" width="9.140625" style="4"/>
    <col min="4628" max="4628" width="10.140625" style="4" customWidth="1"/>
    <col min="4629" max="4629" width="9.140625" style="4"/>
    <col min="4630" max="4630" width="11" style="4" customWidth="1"/>
    <col min="4631" max="4631" width="10.28515625" style="4" customWidth="1"/>
    <col min="4632" max="4632" width="10.140625" style="4" customWidth="1"/>
    <col min="4633" max="4633" width="10" style="4" customWidth="1"/>
    <col min="4634" max="4634" width="11.28515625" style="4" customWidth="1"/>
    <col min="4635" max="4859" width="9.140625" style="4"/>
    <col min="4860" max="4860" width="23.7109375" style="4" customWidth="1"/>
    <col min="4861" max="4861" width="9.140625" style="4" customWidth="1"/>
    <col min="4862" max="4862" width="10" style="4" customWidth="1"/>
    <col min="4863" max="4863" width="11" style="4" customWidth="1"/>
    <col min="4864" max="4864" width="9.85546875" style="4" customWidth="1"/>
    <col min="4865" max="4865" width="10.7109375" style="4" customWidth="1"/>
    <col min="4866" max="4866" width="10.42578125" style="4" customWidth="1"/>
    <col min="4867" max="4867" width="8.42578125" style="4" customWidth="1"/>
    <col min="4868" max="4868" width="11.28515625" style="4" customWidth="1"/>
    <col min="4869" max="4869" width="10.7109375" style="4" customWidth="1"/>
    <col min="4870" max="4871" width="10.140625" style="4" customWidth="1"/>
    <col min="4872" max="4872" width="11" style="4" customWidth="1"/>
    <col min="4873" max="4873" width="8.42578125" style="4" customWidth="1"/>
    <col min="4874" max="4874" width="10.42578125" style="4" customWidth="1"/>
    <col min="4875" max="4875" width="10.28515625" style="4" customWidth="1"/>
    <col min="4876" max="4876" width="9.7109375" style="4" customWidth="1"/>
    <col min="4877" max="4877" width="11.140625" style="4" customWidth="1"/>
    <col min="4878" max="4878" width="10.28515625" style="4" customWidth="1"/>
    <col min="4879" max="4879" width="9.140625" style="4"/>
    <col min="4880" max="4880" width="10.5703125" style="4" customWidth="1"/>
    <col min="4881" max="4881" width="9" style="4" customWidth="1"/>
    <col min="4882" max="4882" width="10.28515625" style="4" customWidth="1"/>
    <col min="4883" max="4883" width="9.140625" style="4"/>
    <col min="4884" max="4884" width="10.140625" style="4" customWidth="1"/>
    <col min="4885" max="4885" width="9.140625" style="4"/>
    <col min="4886" max="4886" width="11" style="4" customWidth="1"/>
    <col min="4887" max="4887" width="10.28515625" style="4" customWidth="1"/>
    <col min="4888" max="4888" width="10.140625" style="4" customWidth="1"/>
    <col min="4889" max="4889" width="10" style="4" customWidth="1"/>
    <col min="4890" max="4890" width="11.28515625" style="4" customWidth="1"/>
    <col min="4891" max="5115" width="9.140625" style="4"/>
    <col min="5116" max="5116" width="23.7109375" style="4" customWidth="1"/>
    <col min="5117" max="5117" width="9.140625" style="4" customWidth="1"/>
    <col min="5118" max="5118" width="10" style="4" customWidth="1"/>
    <col min="5119" max="5119" width="11" style="4" customWidth="1"/>
    <col min="5120" max="5120" width="9.85546875" style="4" customWidth="1"/>
    <col min="5121" max="5121" width="10.7109375" style="4" customWidth="1"/>
    <col min="5122" max="5122" width="10.42578125" style="4" customWidth="1"/>
    <col min="5123" max="5123" width="8.42578125" style="4" customWidth="1"/>
    <col min="5124" max="5124" width="11.28515625" style="4" customWidth="1"/>
    <col min="5125" max="5125" width="10.7109375" style="4" customWidth="1"/>
    <col min="5126" max="5127" width="10.140625" style="4" customWidth="1"/>
    <col min="5128" max="5128" width="11" style="4" customWidth="1"/>
    <col min="5129" max="5129" width="8.42578125" style="4" customWidth="1"/>
    <col min="5130" max="5130" width="10.42578125" style="4" customWidth="1"/>
    <col min="5131" max="5131" width="10.28515625" style="4" customWidth="1"/>
    <col min="5132" max="5132" width="9.7109375" style="4" customWidth="1"/>
    <col min="5133" max="5133" width="11.140625" style="4" customWidth="1"/>
    <col min="5134" max="5134" width="10.28515625" style="4" customWidth="1"/>
    <col min="5135" max="5135" width="9.140625" style="4"/>
    <col min="5136" max="5136" width="10.5703125" style="4" customWidth="1"/>
    <col min="5137" max="5137" width="9" style="4" customWidth="1"/>
    <col min="5138" max="5138" width="10.28515625" style="4" customWidth="1"/>
    <col min="5139" max="5139" width="9.140625" style="4"/>
    <col min="5140" max="5140" width="10.140625" style="4" customWidth="1"/>
    <col min="5141" max="5141" width="9.140625" style="4"/>
    <col min="5142" max="5142" width="11" style="4" customWidth="1"/>
    <col min="5143" max="5143" width="10.28515625" style="4" customWidth="1"/>
    <col min="5144" max="5144" width="10.140625" style="4" customWidth="1"/>
    <col min="5145" max="5145" width="10" style="4" customWidth="1"/>
    <col min="5146" max="5146" width="11.28515625" style="4" customWidth="1"/>
    <col min="5147" max="5371" width="9.140625" style="4"/>
    <col min="5372" max="5372" width="23.7109375" style="4" customWidth="1"/>
    <col min="5373" max="5373" width="9.140625" style="4" customWidth="1"/>
    <col min="5374" max="5374" width="10" style="4" customWidth="1"/>
    <col min="5375" max="5375" width="11" style="4" customWidth="1"/>
    <col min="5376" max="5376" width="9.85546875" style="4" customWidth="1"/>
    <col min="5377" max="5377" width="10.7109375" style="4" customWidth="1"/>
    <col min="5378" max="5378" width="10.42578125" style="4" customWidth="1"/>
    <col min="5379" max="5379" width="8.42578125" style="4" customWidth="1"/>
    <col min="5380" max="5380" width="11.28515625" style="4" customWidth="1"/>
    <col min="5381" max="5381" width="10.7109375" style="4" customWidth="1"/>
    <col min="5382" max="5383" width="10.140625" style="4" customWidth="1"/>
    <col min="5384" max="5384" width="11" style="4" customWidth="1"/>
    <col min="5385" max="5385" width="8.42578125" style="4" customWidth="1"/>
    <col min="5386" max="5386" width="10.42578125" style="4" customWidth="1"/>
    <col min="5387" max="5387" width="10.28515625" style="4" customWidth="1"/>
    <col min="5388" max="5388" width="9.7109375" style="4" customWidth="1"/>
    <col min="5389" max="5389" width="11.140625" style="4" customWidth="1"/>
    <col min="5390" max="5390" width="10.28515625" style="4" customWidth="1"/>
    <col min="5391" max="5391" width="9.140625" style="4"/>
    <col min="5392" max="5392" width="10.5703125" style="4" customWidth="1"/>
    <col min="5393" max="5393" width="9" style="4" customWidth="1"/>
    <col min="5394" max="5394" width="10.28515625" style="4" customWidth="1"/>
    <col min="5395" max="5395" width="9.140625" style="4"/>
    <col min="5396" max="5396" width="10.140625" style="4" customWidth="1"/>
    <col min="5397" max="5397" width="9.140625" style="4"/>
    <col min="5398" max="5398" width="11" style="4" customWidth="1"/>
    <col min="5399" max="5399" width="10.28515625" style="4" customWidth="1"/>
    <col min="5400" max="5400" width="10.140625" style="4" customWidth="1"/>
    <col min="5401" max="5401" width="10" style="4" customWidth="1"/>
    <col min="5402" max="5402" width="11.28515625" style="4" customWidth="1"/>
    <col min="5403" max="5627" width="9.140625" style="4"/>
    <col min="5628" max="5628" width="23.7109375" style="4" customWidth="1"/>
    <col min="5629" max="5629" width="9.140625" style="4" customWidth="1"/>
    <col min="5630" max="5630" width="10" style="4" customWidth="1"/>
    <col min="5631" max="5631" width="11" style="4" customWidth="1"/>
    <col min="5632" max="5632" width="9.85546875" style="4" customWidth="1"/>
    <col min="5633" max="5633" width="10.7109375" style="4" customWidth="1"/>
    <col min="5634" max="5634" width="10.42578125" style="4" customWidth="1"/>
    <col min="5635" max="5635" width="8.42578125" style="4" customWidth="1"/>
    <col min="5636" max="5636" width="11.28515625" style="4" customWidth="1"/>
    <col min="5637" max="5637" width="10.7109375" style="4" customWidth="1"/>
    <col min="5638" max="5639" width="10.140625" style="4" customWidth="1"/>
    <col min="5640" max="5640" width="11" style="4" customWidth="1"/>
    <col min="5641" max="5641" width="8.42578125" style="4" customWidth="1"/>
    <col min="5642" max="5642" width="10.42578125" style="4" customWidth="1"/>
    <col min="5643" max="5643" width="10.28515625" style="4" customWidth="1"/>
    <col min="5644" max="5644" width="9.7109375" style="4" customWidth="1"/>
    <col min="5645" max="5645" width="11.140625" style="4" customWidth="1"/>
    <col min="5646" max="5646" width="10.28515625" style="4" customWidth="1"/>
    <col min="5647" max="5647" width="9.140625" style="4"/>
    <col min="5648" max="5648" width="10.5703125" style="4" customWidth="1"/>
    <col min="5649" max="5649" width="9" style="4" customWidth="1"/>
    <col min="5650" max="5650" width="10.28515625" style="4" customWidth="1"/>
    <col min="5651" max="5651" width="9.140625" style="4"/>
    <col min="5652" max="5652" width="10.140625" style="4" customWidth="1"/>
    <col min="5653" max="5653" width="9.140625" style="4"/>
    <col min="5654" max="5654" width="11" style="4" customWidth="1"/>
    <col min="5655" max="5655" width="10.28515625" style="4" customWidth="1"/>
    <col min="5656" max="5656" width="10.140625" style="4" customWidth="1"/>
    <col min="5657" max="5657" width="10" style="4" customWidth="1"/>
    <col min="5658" max="5658" width="11.28515625" style="4" customWidth="1"/>
    <col min="5659" max="5883" width="9.140625" style="4"/>
    <col min="5884" max="5884" width="23.7109375" style="4" customWidth="1"/>
    <col min="5885" max="5885" width="9.140625" style="4" customWidth="1"/>
    <col min="5886" max="5886" width="10" style="4" customWidth="1"/>
    <col min="5887" max="5887" width="11" style="4" customWidth="1"/>
    <col min="5888" max="5888" width="9.85546875" style="4" customWidth="1"/>
    <col min="5889" max="5889" width="10.7109375" style="4" customWidth="1"/>
    <col min="5890" max="5890" width="10.42578125" style="4" customWidth="1"/>
    <col min="5891" max="5891" width="8.42578125" style="4" customWidth="1"/>
    <col min="5892" max="5892" width="11.28515625" style="4" customWidth="1"/>
    <col min="5893" max="5893" width="10.7109375" style="4" customWidth="1"/>
    <col min="5894" max="5895" width="10.140625" style="4" customWidth="1"/>
    <col min="5896" max="5896" width="11" style="4" customWidth="1"/>
    <col min="5897" max="5897" width="8.42578125" style="4" customWidth="1"/>
    <col min="5898" max="5898" width="10.42578125" style="4" customWidth="1"/>
    <col min="5899" max="5899" width="10.28515625" style="4" customWidth="1"/>
    <col min="5900" max="5900" width="9.7109375" style="4" customWidth="1"/>
    <col min="5901" max="5901" width="11.140625" style="4" customWidth="1"/>
    <col min="5902" max="5902" width="10.28515625" style="4" customWidth="1"/>
    <col min="5903" max="5903" width="9.140625" style="4"/>
    <col min="5904" max="5904" width="10.5703125" style="4" customWidth="1"/>
    <col min="5905" max="5905" width="9" style="4" customWidth="1"/>
    <col min="5906" max="5906" width="10.28515625" style="4" customWidth="1"/>
    <col min="5907" max="5907" width="9.140625" style="4"/>
    <col min="5908" max="5908" width="10.140625" style="4" customWidth="1"/>
    <col min="5909" max="5909" width="9.140625" style="4"/>
    <col min="5910" max="5910" width="11" style="4" customWidth="1"/>
    <col min="5911" max="5911" width="10.28515625" style="4" customWidth="1"/>
    <col min="5912" max="5912" width="10.140625" style="4" customWidth="1"/>
    <col min="5913" max="5913" width="10" style="4" customWidth="1"/>
    <col min="5914" max="5914" width="11.28515625" style="4" customWidth="1"/>
    <col min="5915" max="6139" width="9.140625" style="4"/>
    <col min="6140" max="6140" width="23.7109375" style="4" customWidth="1"/>
    <col min="6141" max="6141" width="9.140625" style="4" customWidth="1"/>
    <col min="6142" max="6142" width="10" style="4" customWidth="1"/>
    <col min="6143" max="6143" width="11" style="4" customWidth="1"/>
    <col min="6144" max="6144" width="9.85546875" style="4" customWidth="1"/>
    <col min="6145" max="6145" width="10.7109375" style="4" customWidth="1"/>
    <col min="6146" max="6146" width="10.42578125" style="4" customWidth="1"/>
    <col min="6147" max="6147" width="8.42578125" style="4" customWidth="1"/>
    <col min="6148" max="6148" width="11.28515625" style="4" customWidth="1"/>
    <col min="6149" max="6149" width="10.7109375" style="4" customWidth="1"/>
    <col min="6150" max="6151" width="10.140625" style="4" customWidth="1"/>
    <col min="6152" max="6152" width="11" style="4" customWidth="1"/>
    <col min="6153" max="6153" width="8.42578125" style="4" customWidth="1"/>
    <col min="6154" max="6154" width="10.42578125" style="4" customWidth="1"/>
    <col min="6155" max="6155" width="10.28515625" style="4" customWidth="1"/>
    <col min="6156" max="6156" width="9.7109375" style="4" customWidth="1"/>
    <col min="6157" max="6157" width="11.140625" style="4" customWidth="1"/>
    <col min="6158" max="6158" width="10.28515625" style="4" customWidth="1"/>
    <col min="6159" max="6159" width="9.140625" style="4"/>
    <col min="6160" max="6160" width="10.5703125" style="4" customWidth="1"/>
    <col min="6161" max="6161" width="9" style="4" customWidth="1"/>
    <col min="6162" max="6162" width="10.28515625" style="4" customWidth="1"/>
    <col min="6163" max="6163" width="9.140625" style="4"/>
    <col min="6164" max="6164" width="10.140625" style="4" customWidth="1"/>
    <col min="6165" max="6165" width="9.140625" style="4"/>
    <col min="6166" max="6166" width="11" style="4" customWidth="1"/>
    <col min="6167" max="6167" width="10.28515625" style="4" customWidth="1"/>
    <col min="6168" max="6168" width="10.140625" style="4" customWidth="1"/>
    <col min="6169" max="6169" width="10" style="4" customWidth="1"/>
    <col min="6170" max="6170" width="11.28515625" style="4" customWidth="1"/>
    <col min="6171" max="6395" width="9.140625" style="4"/>
    <col min="6396" max="6396" width="23.7109375" style="4" customWidth="1"/>
    <col min="6397" max="6397" width="9.140625" style="4" customWidth="1"/>
    <col min="6398" max="6398" width="10" style="4" customWidth="1"/>
    <col min="6399" max="6399" width="11" style="4" customWidth="1"/>
    <col min="6400" max="6400" width="9.85546875" style="4" customWidth="1"/>
    <col min="6401" max="6401" width="10.7109375" style="4" customWidth="1"/>
    <col min="6402" max="6402" width="10.42578125" style="4" customWidth="1"/>
    <col min="6403" max="6403" width="8.42578125" style="4" customWidth="1"/>
    <col min="6404" max="6404" width="11.28515625" style="4" customWidth="1"/>
    <col min="6405" max="6405" width="10.7109375" style="4" customWidth="1"/>
    <col min="6406" max="6407" width="10.140625" style="4" customWidth="1"/>
    <col min="6408" max="6408" width="11" style="4" customWidth="1"/>
    <col min="6409" max="6409" width="8.42578125" style="4" customWidth="1"/>
    <col min="6410" max="6410" width="10.42578125" style="4" customWidth="1"/>
    <col min="6411" max="6411" width="10.28515625" style="4" customWidth="1"/>
    <col min="6412" max="6412" width="9.7109375" style="4" customWidth="1"/>
    <col min="6413" max="6413" width="11.140625" style="4" customWidth="1"/>
    <col min="6414" max="6414" width="10.28515625" style="4" customWidth="1"/>
    <col min="6415" max="6415" width="9.140625" style="4"/>
    <col min="6416" max="6416" width="10.5703125" style="4" customWidth="1"/>
    <col min="6417" max="6417" width="9" style="4" customWidth="1"/>
    <col min="6418" max="6418" width="10.28515625" style="4" customWidth="1"/>
    <col min="6419" max="6419" width="9.140625" style="4"/>
    <col min="6420" max="6420" width="10.140625" style="4" customWidth="1"/>
    <col min="6421" max="6421" width="9.140625" style="4"/>
    <col min="6422" max="6422" width="11" style="4" customWidth="1"/>
    <col min="6423" max="6423" width="10.28515625" style="4" customWidth="1"/>
    <col min="6424" max="6424" width="10.140625" style="4" customWidth="1"/>
    <col min="6425" max="6425" width="10" style="4" customWidth="1"/>
    <col min="6426" max="6426" width="11.28515625" style="4" customWidth="1"/>
    <col min="6427" max="6651" width="9.140625" style="4"/>
    <col min="6652" max="6652" width="23.7109375" style="4" customWidth="1"/>
    <col min="6653" max="6653" width="9.140625" style="4" customWidth="1"/>
    <col min="6654" max="6654" width="10" style="4" customWidth="1"/>
    <col min="6655" max="6655" width="11" style="4" customWidth="1"/>
    <col min="6656" max="6656" width="9.85546875" style="4" customWidth="1"/>
    <col min="6657" max="6657" width="10.7109375" style="4" customWidth="1"/>
    <col min="6658" max="6658" width="10.42578125" style="4" customWidth="1"/>
    <col min="6659" max="6659" width="8.42578125" style="4" customWidth="1"/>
    <col min="6660" max="6660" width="11.28515625" style="4" customWidth="1"/>
    <col min="6661" max="6661" width="10.7109375" style="4" customWidth="1"/>
    <col min="6662" max="6663" width="10.140625" style="4" customWidth="1"/>
    <col min="6664" max="6664" width="11" style="4" customWidth="1"/>
    <col min="6665" max="6665" width="8.42578125" style="4" customWidth="1"/>
    <col min="6666" max="6666" width="10.42578125" style="4" customWidth="1"/>
    <col min="6667" max="6667" width="10.28515625" style="4" customWidth="1"/>
    <col min="6668" max="6668" width="9.7109375" style="4" customWidth="1"/>
    <col min="6669" max="6669" width="11.140625" style="4" customWidth="1"/>
    <col min="6670" max="6670" width="10.28515625" style="4" customWidth="1"/>
    <col min="6671" max="6671" width="9.140625" style="4"/>
    <col min="6672" max="6672" width="10.5703125" style="4" customWidth="1"/>
    <col min="6673" max="6673" width="9" style="4" customWidth="1"/>
    <col min="6674" max="6674" width="10.28515625" style="4" customWidth="1"/>
    <col min="6675" max="6675" width="9.140625" style="4"/>
    <col min="6676" max="6676" width="10.140625" style="4" customWidth="1"/>
    <col min="6677" max="6677" width="9.140625" style="4"/>
    <col min="6678" max="6678" width="11" style="4" customWidth="1"/>
    <col min="6679" max="6679" width="10.28515625" style="4" customWidth="1"/>
    <col min="6680" max="6680" width="10.140625" style="4" customWidth="1"/>
    <col min="6681" max="6681" width="10" style="4" customWidth="1"/>
    <col min="6682" max="6682" width="11.28515625" style="4" customWidth="1"/>
    <col min="6683" max="6907" width="9.140625" style="4"/>
    <col min="6908" max="6908" width="23.7109375" style="4" customWidth="1"/>
    <col min="6909" max="6909" width="9.140625" style="4" customWidth="1"/>
    <col min="6910" max="6910" width="10" style="4" customWidth="1"/>
    <col min="6911" max="6911" width="11" style="4" customWidth="1"/>
    <col min="6912" max="6912" width="9.85546875" style="4" customWidth="1"/>
    <col min="6913" max="6913" width="10.7109375" style="4" customWidth="1"/>
    <col min="6914" max="6914" width="10.42578125" style="4" customWidth="1"/>
    <col min="6915" max="6915" width="8.42578125" style="4" customWidth="1"/>
    <col min="6916" max="6916" width="11.28515625" style="4" customWidth="1"/>
    <col min="6917" max="6917" width="10.7109375" style="4" customWidth="1"/>
    <col min="6918" max="6919" width="10.140625" style="4" customWidth="1"/>
    <col min="6920" max="6920" width="11" style="4" customWidth="1"/>
    <col min="6921" max="6921" width="8.42578125" style="4" customWidth="1"/>
    <col min="6922" max="6922" width="10.42578125" style="4" customWidth="1"/>
    <col min="6923" max="6923" width="10.28515625" style="4" customWidth="1"/>
    <col min="6924" max="6924" width="9.7109375" style="4" customWidth="1"/>
    <col min="6925" max="6925" width="11.140625" style="4" customWidth="1"/>
    <col min="6926" max="6926" width="10.28515625" style="4" customWidth="1"/>
    <col min="6927" max="6927" width="9.140625" style="4"/>
    <col min="6928" max="6928" width="10.5703125" style="4" customWidth="1"/>
    <col min="6929" max="6929" width="9" style="4" customWidth="1"/>
    <col min="6930" max="6930" width="10.28515625" style="4" customWidth="1"/>
    <col min="6931" max="6931" width="9.140625" style="4"/>
    <col min="6932" max="6932" width="10.140625" style="4" customWidth="1"/>
    <col min="6933" max="6933" width="9.140625" style="4"/>
    <col min="6934" max="6934" width="11" style="4" customWidth="1"/>
    <col min="6935" max="6935" width="10.28515625" style="4" customWidth="1"/>
    <col min="6936" max="6936" width="10.140625" style="4" customWidth="1"/>
    <col min="6937" max="6937" width="10" style="4" customWidth="1"/>
    <col min="6938" max="6938" width="11.28515625" style="4" customWidth="1"/>
    <col min="6939" max="7163" width="9.140625" style="4"/>
    <col min="7164" max="7164" width="23.7109375" style="4" customWidth="1"/>
    <col min="7165" max="7165" width="9.140625" style="4" customWidth="1"/>
    <col min="7166" max="7166" width="10" style="4" customWidth="1"/>
    <col min="7167" max="7167" width="11" style="4" customWidth="1"/>
    <col min="7168" max="7168" width="9.85546875" style="4" customWidth="1"/>
    <col min="7169" max="7169" width="10.7109375" style="4" customWidth="1"/>
    <col min="7170" max="7170" width="10.42578125" style="4" customWidth="1"/>
    <col min="7171" max="7171" width="8.42578125" style="4" customWidth="1"/>
    <col min="7172" max="7172" width="11.28515625" style="4" customWidth="1"/>
    <col min="7173" max="7173" width="10.7109375" style="4" customWidth="1"/>
    <col min="7174" max="7175" width="10.140625" style="4" customWidth="1"/>
    <col min="7176" max="7176" width="11" style="4" customWidth="1"/>
    <col min="7177" max="7177" width="8.42578125" style="4" customWidth="1"/>
    <col min="7178" max="7178" width="10.42578125" style="4" customWidth="1"/>
    <col min="7179" max="7179" width="10.28515625" style="4" customWidth="1"/>
    <col min="7180" max="7180" width="9.7109375" style="4" customWidth="1"/>
    <col min="7181" max="7181" width="11.140625" style="4" customWidth="1"/>
    <col min="7182" max="7182" width="10.28515625" style="4" customWidth="1"/>
    <col min="7183" max="7183" width="9.140625" style="4"/>
    <col min="7184" max="7184" width="10.5703125" style="4" customWidth="1"/>
    <col min="7185" max="7185" width="9" style="4" customWidth="1"/>
    <col min="7186" max="7186" width="10.28515625" style="4" customWidth="1"/>
    <col min="7187" max="7187" width="9.140625" style="4"/>
    <col min="7188" max="7188" width="10.140625" style="4" customWidth="1"/>
    <col min="7189" max="7189" width="9.140625" style="4"/>
    <col min="7190" max="7190" width="11" style="4" customWidth="1"/>
    <col min="7191" max="7191" width="10.28515625" style="4" customWidth="1"/>
    <col min="7192" max="7192" width="10.140625" style="4" customWidth="1"/>
    <col min="7193" max="7193" width="10" style="4" customWidth="1"/>
    <col min="7194" max="7194" width="11.28515625" style="4" customWidth="1"/>
    <col min="7195" max="7419" width="9.140625" style="4"/>
    <col min="7420" max="7420" width="23.7109375" style="4" customWidth="1"/>
    <col min="7421" max="7421" width="9.140625" style="4" customWidth="1"/>
    <col min="7422" max="7422" width="10" style="4" customWidth="1"/>
    <col min="7423" max="7423" width="11" style="4" customWidth="1"/>
    <col min="7424" max="7424" width="9.85546875" style="4" customWidth="1"/>
    <col min="7425" max="7425" width="10.7109375" style="4" customWidth="1"/>
    <col min="7426" max="7426" width="10.42578125" style="4" customWidth="1"/>
    <col min="7427" max="7427" width="8.42578125" style="4" customWidth="1"/>
    <col min="7428" max="7428" width="11.28515625" style="4" customWidth="1"/>
    <col min="7429" max="7429" width="10.7109375" style="4" customWidth="1"/>
    <col min="7430" max="7431" width="10.140625" style="4" customWidth="1"/>
    <col min="7432" max="7432" width="11" style="4" customWidth="1"/>
    <col min="7433" max="7433" width="8.42578125" style="4" customWidth="1"/>
    <col min="7434" max="7434" width="10.42578125" style="4" customWidth="1"/>
    <col min="7435" max="7435" width="10.28515625" style="4" customWidth="1"/>
    <col min="7436" max="7436" width="9.7109375" style="4" customWidth="1"/>
    <col min="7437" max="7437" width="11.140625" style="4" customWidth="1"/>
    <col min="7438" max="7438" width="10.28515625" style="4" customWidth="1"/>
    <col min="7439" max="7439" width="9.140625" style="4"/>
    <col min="7440" max="7440" width="10.5703125" style="4" customWidth="1"/>
    <col min="7441" max="7441" width="9" style="4" customWidth="1"/>
    <col min="7442" max="7442" width="10.28515625" style="4" customWidth="1"/>
    <col min="7443" max="7443" width="9.140625" style="4"/>
    <col min="7444" max="7444" width="10.140625" style="4" customWidth="1"/>
    <col min="7445" max="7445" width="9.140625" style="4"/>
    <col min="7446" max="7446" width="11" style="4" customWidth="1"/>
    <col min="7447" max="7447" width="10.28515625" style="4" customWidth="1"/>
    <col min="7448" max="7448" width="10.140625" style="4" customWidth="1"/>
    <col min="7449" max="7449" width="10" style="4" customWidth="1"/>
    <col min="7450" max="7450" width="11.28515625" style="4" customWidth="1"/>
    <col min="7451" max="7675" width="9.140625" style="4"/>
    <col min="7676" max="7676" width="23.7109375" style="4" customWidth="1"/>
    <col min="7677" max="7677" width="9.140625" style="4" customWidth="1"/>
    <col min="7678" max="7678" width="10" style="4" customWidth="1"/>
    <col min="7679" max="7679" width="11" style="4" customWidth="1"/>
    <col min="7680" max="7680" width="9.85546875" style="4" customWidth="1"/>
    <col min="7681" max="7681" width="10.7109375" style="4" customWidth="1"/>
    <col min="7682" max="7682" width="10.42578125" style="4" customWidth="1"/>
    <col min="7683" max="7683" width="8.42578125" style="4" customWidth="1"/>
    <col min="7684" max="7684" width="11.28515625" style="4" customWidth="1"/>
    <col min="7685" max="7685" width="10.7109375" style="4" customWidth="1"/>
    <col min="7686" max="7687" width="10.140625" style="4" customWidth="1"/>
    <col min="7688" max="7688" width="11" style="4" customWidth="1"/>
    <col min="7689" max="7689" width="8.42578125" style="4" customWidth="1"/>
    <col min="7690" max="7690" width="10.42578125" style="4" customWidth="1"/>
    <col min="7691" max="7691" width="10.28515625" style="4" customWidth="1"/>
    <col min="7692" max="7692" width="9.7109375" style="4" customWidth="1"/>
    <col min="7693" max="7693" width="11.140625" style="4" customWidth="1"/>
    <col min="7694" max="7694" width="10.28515625" style="4" customWidth="1"/>
    <col min="7695" max="7695" width="9.140625" style="4"/>
    <col min="7696" max="7696" width="10.5703125" style="4" customWidth="1"/>
    <col min="7697" max="7697" width="9" style="4" customWidth="1"/>
    <col min="7698" max="7698" width="10.28515625" style="4" customWidth="1"/>
    <col min="7699" max="7699" width="9.140625" style="4"/>
    <col min="7700" max="7700" width="10.140625" style="4" customWidth="1"/>
    <col min="7701" max="7701" width="9.140625" style="4"/>
    <col min="7702" max="7702" width="11" style="4" customWidth="1"/>
    <col min="7703" max="7703" width="10.28515625" style="4" customWidth="1"/>
    <col min="7704" max="7704" width="10.140625" style="4" customWidth="1"/>
    <col min="7705" max="7705" width="10" style="4" customWidth="1"/>
    <col min="7706" max="7706" width="11.28515625" style="4" customWidth="1"/>
    <col min="7707" max="7931" width="9.140625" style="4"/>
    <col min="7932" max="7932" width="23.7109375" style="4" customWidth="1"/>
    <col min="7933" max="7933" width="9.140625" style="4" customWidth="1"/>
    <col min="7934" max="7934" width="10" style="4" customWidth="1"/>
    <col min="7935" max="7935" width="11" style="4" customWidth="1"/>
    <col min="7936" max="7936" width="9.85546875" style="4" customWidth="1"/>
    <col min="7937" max="7937" width="10.7109375" style="4" customWidth="1"/>
    <col min="7938" max="7938" width="10.42578125" style="4" customWidth="1"/>
    <col min="7939" max="7939" width="8.42578125" style="4" customWidth="1"/>
    <col min="7940" max="7940" width="11.28515625" style="4" customWidth="1"/>
    <col min="7941" max="7941" width="10.7109375" style="4" customWidth="1"/>
    <col min="7942" max="7943" width="10.140625" style="4" customWidth="1"/>
    <col min="7944" max="7944" width="11" style="4" customWidth="1"/>
    <col min="7945" max="7945" width="8.42578125" style="4" customWidth="1"/>
    <col min="7946" max="7946" width="10.42578125" style="4" customWidth="1"/>
    <col min="7947" max="7947" width="10.28515625" style="4" customWidth="1"/>
    <col min="7948" max="7948" width="9.7109375" style="4" customWidth="1"/>
    <col min="7949" max="7949" width="11.140625" style="4" customWidth="1"/>
    <col min="7950" max="7950" width="10.28515625" style="4" customWidth="1"/>
    <col min="7951" max="7951" width="9.140625" style="4"/>
    <col min="7952" max="7952" width="10.5703125" style="4" customWidth="1"/>
    <col min="7953" max="7953" width="9" style="4" customWidth="1"/>
    <col min="7954" max="7954" width="10.28515625" style="4" customWidth="1"/>
    <col min="7955" max="7955" width="9.140625" style="4"/>
    <col min="7956" max="7956" width="10.140625" style="4" customWidth="1"/>
    <col min="7957" max="7957" width="9.140625" style="4"/>
    <col min="7958" max="7958" width="11" style="4" customWidth="1"/>
    <col min="7959" max="7959" width="10.28515625" style="4" customWidth="1"/>
    <col min="7960" max="7960" width="10.140625" style="4" customWidth="1"/>
    <col min="7961" max="7961" width="10" style="4" customWidth="1"/>
    <col min="7962" max="7962" width="11.28515625" style="4" customWidth="1"/>
    <col min="7963" max="8187" width="9.140625" style="4"/>
    <col min="8188" max="8188" width="23.7109375" style="4" customWidth="1"/>
    <col min="8189" max="8189" width="9.140625" style="4" customWidth="1"/>
    <col min="8190" max="8190" width="10" style="4" customWidth="1"/>
    <col min="8191" max="8191" width="11" style="4" customWidth="1"/>
    <col min="8192" max="8192" width="9.85546875" style="4" customWidth="1"/>
    <col min="8193" max="8193" width="10.7109375" style="4" customWidth="1"/>
    <col min="8194" max="8194" width="10.42578125" style="4" customWidth="1"/>
    <col min="8195" max="8195" width="8.42578125" style="4" customWidth="1"/>
    <col min="8196" max="8196" width="11.28515625" style="4" customWidth="1"/>
    <col min="8197" max="8197" width="10.7109375" style="4" customWidth="1"/>
    <col min="8198" max="8199" width="10.140625" style="4" customWidth="1"/>
    <col min="8200" max="8200" width="11" style="4" customWidth="1"/>
    <col min="8201" max="8201" width="8.42578125" style="4" customWidth="1"/>
    <col min="8202" max="8202" width="10.42578125" style="4" customWidth="1"/>
    <col min="8203" max="8203" width="10.28515625" style="4" customWidth="1"/>
    <col min="8204" max="8204" width="9.7109375" style="4" customWidth="1"/>
    <col min="8205" max="8205" width="11.140625" style="4" customWidth="1"/>
    <col min="8206" max="8206" width="10.28515625" style="4" customWidth="1"/>
    <col min="8207" max="8207" width="9.140625" style="4"/>
    <col min="8208" max="8208" width="10.5703125" style="4" customWidth="1"/>
    <col min="8209" max="8209" width="9" style="4" customWidth="1"/>
    <col min="8210" max="8210" width="10.28515625" style="4" customWidth="1"/>
    <col min="8211" max="8211" width="9.140625" style="4"/>
    <col min="8212" max="8212" width="10.140625" style="4" customWidth="1"/>
    <col min="8213" max="8213" width="9.140625" style="4"/>
    <col min="8214" max="8214" width="11" style="4" customWidth="1"/>
    <col min="8215" max="8215" width="10.28515625" style="4" customWidth="1"/>
    <col min="8216" max="8216" width="10.140625" style="4" customWidth="1"/>
    <col min="8217" max="8217" width="10" style="4" customWidth="1"/>
    <col min="8218" max="8218" width="11.28515625" style="4" customWidth="1"/>
    <col min="8219" max="8443" width="9.140625" style="4"/>
    <col min="8444" max="8444" width="23.7109375" style="4" customWidth="1"/>
    <col min="8445" max="8445" width="9.140625" style="4" customWidth="1"/>
    <col min="8446" max="8446" width="10" style="4" customWidth="1"/>
    <col min="8447" max="8447" width="11" style="4" customWidth="1"/>
    <col min="8448" max="8448" width="9.85546875" style="4" customWidth="1"/>
    <col min="8449" max="8449" width="10.7109375" style="4" customWidth="1"/>
    <col min="8450" max="8450" width="10.42578125" style="4" customWidth="1"/>
    <col min="8451" max="8451" width="8.42578125" style="4" customWidth="1"/>
    <col min="8452" max="8452" width="11.28515625" style="4" customWidth="1"/>
    <col min="8453" max="8453" width="10.7109375" style="4" customWidth="1"/>
    <col min="8454" max="8455" width="10.140625" style="4" customWidth="1"/>
    <col min="8456" max="8456" width="11" style="4" customWidth="1"/>
    <col min="8457" max="8457" width="8.42578125" style="4" customWidth="1"/>
    <col min="8458" max="8458" width="10.42578125" style="4" customWidth="1"/>
    <col min="8459" max="8459" width="10.28515625" style="4" customWidth="1"/>
    <col min="8460" max="8460" width="9.7109375" style="4" customWidth="1"/>
    <col min="8461" max="8461" width="11.140625" style="4" customWidth="1"/>
    <col min="8462" max="8462" width="10.28515625" style="4" customWidth="1"/>
    <col min="8463" max="8463" width="9.140625" style="4"/>
    <col min="8464" max="8464" width="10.5703125" style="4" customWidth="1"/>
    <col min="8465" max="8465" width="9" style="4" customWidth="1"/>
    <col min="8466" max="8466" width="10.28515625" style="4" customWidth="1"/>
    <col min="8467" max="8467" width="9.140625" style="4"/>
    <col min="8468" max="8468" width="10.140625" style="4" customWidth="1"/>
    <col min="8469" max="8469" width="9.140625" style="4"/>
    <col min="8470" max="8470" width="11" style="4" customWidth="1"/>
    <col min="8471" max="8471" width="10.28515625" style="4" customWidth="1"/>
    <col min="8472" max="8472" width="10.140625" style="4" customWidth="1"/>
    <col min="8473" max="8473" width="10" style="4" customWidth="1"/>
    <col min="8474" max="8474" width="11.28515625" style="4" customWidth="1"/>
    <col min="8475" max="8699" width="9.140625" style="4"/>
    <col min="8700" max="8700" width="23.7109375" style="4" customWidth="1"/>
    <col min="8701" max="8701" width="9.140625" style="4" customWidth="1"/>
    <col min="8702" max="8702" width="10" style="4" customWidth="1"/>
    <col min="8703" max="8703" width="11" style="4" customWidth="1"/>
    <col min="8704" max="8704" width="9.85546875" style="4" customWidth="1"/>
    <col min="8705" max="8705" width="10.7109375" style="4" customWidth="1"/>
    <col min="8706" max="8706" width="10.42578125" style="4" customWidth="1"/>
    <col min="8707" max="8707" width="8.42578125" style="4" customWidth="1"/>
    <col min="8708" max="8708" width="11.28515625" style="4" customWidth="1"/>
    <col min="8709" max="8709" width="10.7109375" style="4" customWidth="1"/>
    <col min="8710" max="8711" width="10.140625" style="4" customWidth="1"/>
    <col min="8712" max="8712" width="11" style="4" customWidth="1"/>
    <col min="8713" max="8713" width="8.42578125" style="4" customWidth="1"/>
    <col min="8714" max="8714" width="10.42578125" style="4" customWidth="1"/>
    <col min="8715" max="8715" width="10.28515625" style="4" customWidth="1"/>
    <col min="8716" max="8716" width="9.7109375" style="4" customWidth="1"/>
    <col min="8717" max="8717" width="11.140625" style="4" customWidth="1"/>
    <col min="8718" max="8718" width="10.28515625" style="4" customWidth="1"/>
    <col min="8719" max="8719" width="9.140625" style="4"/>
    <col min="8720" max="8720" width="10.5703125" style="4" customWidth="1"/>
    <col min="8721" max="8721" width="9" style="4" customWidth="1"/>
    <col min="8722" max="8722" width="10.28515625" style="4" customWidth="1"/>
    <col min="8723" max="8723" width="9.140625" style="4"/>
    <col min="8724" max="8724" width="10.140625" style="4" customWidth="1"/>
    <col min="8725" max="8725" width="9.140625" style="4"/>
    <col min="8726" max="8726" width="11" style="4" customWidth="1"/>
    <col min="8727" max="8727" width="10.28515625" style="4" customWidth="1"/>
    <col min="8728" max="8728" width="10.140625" style="4" customWidth="1"/>
    <col min="8729" max="8729" width="10" style="4" customWidth="1"/>
    <col min="8730" max="8730" width="11.28515625" style="4" customWidth="1"/>
    <col min="8731" max="8955" width="9.140625" style="4"/>
    <col min="8956" max="8956" width="23.7109375" style="4" customWidth="1"/>
    <col min="8957" max="8957" width="9.140625" style="4" customWidth="1"/>
    <col min="8958" max="8958" width="10" style="4" customWidth="1"/>
    <col min="8959" max="8959" width="11" style="4" customWidth="1"/>
    <col min="8960" max="8960" width="9.85546875" style="4" customWidth="1"/>
    <col min="8961" max="8961" width="10.7109375" style="4" customWidth="1"/>
    <col min="8962" max="8962" width="10.42578125" style="4" customWidth="1"/>
    <col min="8963" max="8963" width="8.42578125" style="4" customWidth="1"/>
    <col min="8964" max="8964" width="11.28515625" style="4" customWidth="1"/>
    <col min="8965" max="8965" width="10.7109375" style="4" customWidth="1"/>
    <col min="8966" max="8967" width="10.140625" style="4" customWidth="1"/>
    <col min="8968" max="8968" width="11" style="4" customWidth="1"/>
    <col min="8969" max="8969" width="8.42578125" style="4" customWidth="1"/>
    <col min="8970" max="8970" width="10.42578125" style="4" customWidth="1"/>
    <col min="8971" max="8971" width="10.28515625" style="4" customWidth="1"/>
    <col min="8972" max="8972" width="9.7109375" style="4" customWidth="1"/>
    <col min="8973" max="8973" width="11.140625" style="4" customWidth="1"/>
    <col min="8974" max="8974" width="10.28515625" style="4" customWidth="1"/>
    <col min="8975" max="8975" width="9.140625" style="4"/>
    <col min="8976" max="8976" width="10.5703125" style="4" customWidth="1"/>
    <col min="8977" max="8977" width="9" style="4" customWidth="1"/>
    <col min="8978" max="8978" width="10.28515625" style="4" customWidth="1"/>
    <col min="8979" max="8979" width="9.140625" style="4"/>
    <col min="8980" max="8980" width="10.140625" style="4" customWidth="1"/>
    <col min="8981" max="8981" width="9.140625" style="4"/>
    <col min="8982" max="8982" width="11" style="4" customWidth="1"/>
    <col min="8983" max="8983" width="10.28515625" style="4" customWidth="1"/>
    <col min="8984" max="8984" width="10.140625" style="4" customWidth="1"/>
    <col min="8985" max="8985" width="10" style="4" customWidth="1"/>
    <col min="8986" max="8986" width="11.28515625" style="4" customWidth="1"/>
    <col min="8987" max="9211" width="9.140625" style="4"/>
    <col min="9212" max="9212" width="23.7109375" style="4" customWidth="1"/>
    <col min="9213" max="9213" width="9.140625" style="4" customWidth="1"/>
    <col min="9214" max="9214" width="10" style="4" customWidth="1"/>
    <col min="9215" max="9215" width="11" style="4" customWidth="1"/>
    <col min="9216" max="9216" width="9.85546875" style="4" customWidth="1"/>
    <col min="9217" max="9217" width="10.7109375" style="4" customWidth="1"/>
    <col min="9218" max="9218" width="10.42578125" style="4" customWidth="1"/>
    <col min="9219" max="9219" width="8.42578125" style="4" customWidth="1"/>
    <col min="9220" max="9220" width="11.28515625" style="4" customWidth="1"/>
    <col min="9221" max="9221" width="10.7109375" style="4" customWidth="1"/>
    <col min="9222" max="9223" width="10.140625" style="4" customWidth="1"/>
    <col min="9224" max="9224" width="11" style="4" customWidth="1"/>
    <col min="9225" max="9225" width="8.42578125" style="4" customWidth="1"/>
    <col min="9226" max="9226" width="10.42578125" style="4" customWidth="1"/>
    <col min="9227" max="9227" width="10.28515625" style="4" customWidth="1"/>
    <col min="9228" max="9228" width="9.7109375" style="4" customWidth="1"/>
    <col min="9229" max="9229" width="11.140625" style="4" customWidth="1"/>
    <col min="9230" max="9230" width="10.28515625" style="4" customWidth="1"/>
    <col min="9231" max="9231" width="9.140625" style="4"/>
    <col min="9232" max="9232" width="10.5703125" style="4" customWidth="1"/>
    <col min="9233" max="9233" width="9" style="4" customWidth="1"/>
    <col min="9234" max="9234" width="10.28515625" style="4" customWidth="1"/>
    <col min="9235" max="9235" width="9.140625" style="4"/>
    <col min="9236" max="9236" width="10.140625" style="4" customWidth="1"/>
    <col min="9237" max="9237" width="9.140625" style="4"/>
    <col min="9238" max="9238" width="11" style="4" customWidth="1"/>
    <col min="9239" max="9239" width="10.28515625" style="4" customWidth="1"/>
    <col min="9240" max="9240" width="10.140625" style="4" customWidth="1"/>
    <col min="9241" max="9241" width="10" style="4" customWidth="1"/>
    <col min="9242" max="9242" width="11.28515625" style="4" customWidth="1"/>
    <col min="9243" max="9467" width="9.140625" style="4"/>
    <col min="9468" max="9468" width="23.7109375" style="4" customWidth="1"/>
    <col min="9469" max="9469" width="9.140625" style="4" customWidth="1"/>
    <col min="9470" max="9470" width="10" style="4" customWidth="1"/>
    <col min="9471" max="9471" width="11" style="4" customWidth="1"/>
    <col min="9472" max="9472" width="9.85546875" style="4" customWidth="1"/>
    <col min="9473" max="9473" width="10.7109375" style="4" customWidth="1"/>
    <col min="9474" max="9474" width="10.42578125" style="4" customWidth="1"/>
    <col min="9475" max="9475" width="8.42578125" style="4" customWidth="1"/>
    <col min="9476" max="9476" width="11.28515625" style="4" customWidth="1"/>
    <col min="9477" max="9477" width="10.7109375" style="4" customWidth="1"/>
    <col min="9478" max="9479" width="10.140625" style="4" customWidth="1"/>
    <col min="9480" max="9480" width="11" style="4" customWidth="1"/>
    <col min="9481" max="9481" width="8.42578125" style="4" customWidth="1"/>
    <col min="9482" max="9482" width="10.42578125" style="4" customWidth="1"/>
    <col min="9483" max="9483" width="10.28515625" style="4" customWidth="1"/>
    <col min="9484" max="9484" width="9.7109375" style="4" customWidth="1"/>
    <col min="9485" max="9485" width="11.140625" style="4" customWidth="1"/>
    <col min="9486" max="9486" width="10.28515625" style="4" customWidth="1"/>
    <col min="9487" max="9487" width="9.140625" style="4"/>
    <col min="9488" max="9488" width="10.5703125" style="4" customWidth="1"/>
    <col min="9489" max="9489" width="9" style="4" customWidth="1"/>
    <col min="9490" max="9490" width="10.28515625" style="4" customWidth="1"/>
    <col min="9491" max="9491" width="9.140625" style="4"/>
    <col min="9492" max="9492" width="10.140625" style="4" customWidth="1"/>
    <col min="9493" max="9493" width="9.140625" style="4"/>
    <col min="9494" max="9494" width="11" style="4" customWidth="1"/>
    <col min="9495" max="9495" width="10.28515625" style="4" customWidth="1"/>
    <col min="9496" max="9496" width="10.140625" style="4" customWidth="1"/>
    <col min="9497" max="9497" width="10" style="4" customWidth="1"/>
    <col min="9498" max="9498" width="11.28515625" style="4" customWidth="1"/>
    <col min="9499" max="9723" width="9.140625" style="4"/>
    <col min="9724" max="9724" width="23.7109375" style="4" customWidth="1"/>
    <col min="9725" max="9725" width="9.140625" style="4" customWidth="1"/>
    <col min="9726" max="9726" width="10" style="4" customWidth="1"/>
    <col min="9727" max="9727" width="11" style="4" customWidth="1"/>
    <col min="9728" max="9728" width="9.85546875" style="4" customWidth="1"/>
    <col min="9729" max="9729" width="10.7109375" style="4" customWidth="1"/>
    <col min="9730" max="9730" width="10.42578125" style="4" customWidth="1"/>
    <col min="9731" max="9731" width="8.42578125" style="4" customWidth="1"/>
    <col min="9732" max="9732" width="11.28515625" style="4" customWidth="1"/>
    <col min="9733" max="9733" width="10.7109375" style="4" customWidth="1"/>
    <col min="9734" max="9735" width="10.140625" style="4" customWidth="1"/>
    <col min="9736" max="9736" width="11" style="4" customWidth="1"/>
    <col min="9737" max="9737" width="8.42578125" style="4" customWidth="1"/>
    <col min="9738" max="9738" width="10.42578125" style="4" customWidth="1"/>
    <col min="9739" max="9739" width="10.28515625" style="4" customWidth="1"/>
    <col min="9740" max="9740" width="9.7109375" style="4" customWidth="1"/>
    <col min="9741" max="9741" width="11.140625" style="4" customWidth="1"/>
    <col min="9742" max="9742" width="10.28515625" style="4" customWidth="1"/>
    <col min="9743" max="9743" width="9.140625" style="4"/>
    <col min="9744" max="9744" width="10.5703125" style="4" customWidth="1"/>
    <col min="9745" max="9745" width="9" style="4" customWidth="1"/>
    <col min="9746" max="9746" width="10.28515625" style="4" customWidth="1"/>
    <col min="9747" max="9747" width="9.140625" style="4"/>
    <col min="9748" max="9748" width="10.140625" style="4" customWidth="1"/>
    <col min="9749" max="9749" width="9.140625" style="4"/>
    <col min="9750" max="9750" width="11" style="4" customWidth="1"/>
    <col min="9751" max="9751" width="10.28515625" style="4" customWidth="1"/>
    <col min="9752" max="9752" width="10.140625" style="4" customWidth="1"/>
    <col min="9753" max="9753" width="10" style="4" customWidth="1"/>
    <col min="9754" max="9754" width="11.28515625" style="4" customWidth="1"/>
    <col min="9755" max="9979" width="9.140625" style="4"/>
    <col min="9980" max="9980" width="23.7109375" style="4" customWidth="1"/>
    <col min="9981" max="9981" width="9.140625" style="4" customWidth="1"/>
    <col min="9982" max="9982" width="10" style="4" customWidth="1"/>
    <col min="9983" max="9983" width="11" style="4" customWidth="1"/>
    <col min="9984" max="9984" width="9.85546875" style="4" customWidth="1"/>
    <col min="9985" max="9985" width="10.7109375" style="4" customWidth="1"/>
    <col min="9986" max="9986" width="10.42578125" style="4" customWidth="1"/>
    <col min="9987" max="9987" width="8.42578125" style="4" customWidth="1"/>
    <col min="9988" max="9988" width="11.28515625" style="4" customWidth="1"/>
    <col min="9989" max="9989" width="10.7109375" style="4" customWidth="1"/>
    <col min="9990" max="9991" width="10.140625" style="4" customWidth="1"/>
    <col min="9992" max="9992" width="11" style="4" customWidth="1"/>
    <col min="9993" max="9993" width="8.42578125" style="4" customWidth="1"/>
    <col min="9994" max="9994" width="10.42578125" style="4" customWidth="1"/>
    <col min="9995" max="9995" width="10.28515625" style="4" customWidth="1"/>
    <col min="9996" max="9996" width="9.7109375" style="4" customWidth="1"/>
    <col min="9997" max="9997" width="11.140625" style="4" customWidth="1"/>
    <col min="9998" max="9998" width="10.28515625" style="4" customWidth="1"/>
    <col min="9999" max="9999" width="9.140625" style="4"/>
    <col min="10000" max="10000" width="10.5703125" style="4" customWidth="1"/>
    <col min="10001" max="10001" width="9" style="4" customWidth="1"/>
    <col min="10002" max="10002" width="10.28515625" style="4" customWidth="1"/>
    <col min="10003" max="10003" width="9.140625" style="4"/>
    <col min="10004" max="10004" width="10.140625" style="4" customWidth="1"/>
    <col min="10005" max="10005" width="9.140625" style="4"/>
    <col min="10006" max="10006" width="11" style="4" customWidth="1"/>
    <col min="10007" max="10007" width="10.28515625" style="4" customWidth="1"/>
    <col min="10008" max="10008" width="10.140625" style="4" customWidth="1"/>
    <col min="10009" max="10009" width="10" style="4" customWidth="1"/>
    <col min="10010" max="10010" width="11.28515625" style="4" customWidth="1"/>
    <col min="10011" max="10235" width="9.140625" style="4"/>
    <col min="10236" max="10236" width="23.7109375" style="4" customWidth="1"/>
    <col min="10237" max="10237" width="9.140625" style="4" customWidth="1"/>
    <col min="10238" max="10238" width="10" style="4" customWidth="1"/>
    <col min="10239" max="10239" width="11" style="4" customWidth="1"/>
    <col min="10240" max="10240" width="9.85546875" style="4" customWidth="1"/>
    <col min="10241" max="10241" width="10.7109375" style="4" customWidth="1"/>
    <col min="10242" max="10242" width="10.42578125" style="4" customWidth="1"/>
    <col min="10243" max="10243" width="8.42578125" style="4" customWidth="1"/>
    <col min="10244" max="10244" width="11.28515625" style="4" customWidth="1"/>
    <col min="10245" max="10245" width="10.7109375" style="4" customWidth="1"/>
    <col min="10246" max="10247" width="10.140625" style="4" customWidth="1"/>
    <col min="10248" max="10248" width="11" style="4" customWidth="1"/>
    <col min="10249" max="10249" width="8.42578125" style="4" customWidth="1"/>
    <col min="10250" max="10250" width="10.42578125" style="4" customWidth="1"/>
    <col min="10251" max="10251" width="10.28515625" style="4" customWidth="1"/>
    <col min="10252" max="10252" width="9.7109375" style="4" customWidth="1"/>
    <col min="10253" max="10253" width="11.140625" style="4" customWidth="1"/>
    <col min="10254" max="10254" width="10.28515625" style="4" customWidth="1"/>
    <col min="10255" max="10255" width="9.140625" style="4"/>
    <col min="10256" max="10256" width="10.5703125" style="4" customWidth="1"/>
    <col min="10257" max="10257" width="9" style="4" customWidth="1"/>
    <col min="10258" max="10258" width="10.28515625" style="4" customWidth="1"/>
    <col min="10259" max="10259" width="9.140625" style="4"/>
    <col min="10260" max="10260" width="10.140625" style="4" customWidth="1"/>
    <col min="10261" max="10261" width="9.140625" style="4"/>
    <col min="10262" max="10262" width="11" style="4" customWidth="1"/>
    <col min="10263" max="10263" width="10.28515625" style="4" customWidth="1"/>
    <col min="10264" max="10264" width="10.140625" style="4" customWidth="1"/>
    <col min="10265" max="10265" width="10" style="4" customWidth="1"/>
    <col min="10266" max="10266" width="11.28515625" style="4" customWidth="1"/>
    <col min="10267" max="10491" width="9.140625" style="4"/>
    <col min="10492" max="10492" width="23.7109375" style="4" customWidth="1"/>
    <col min="10493" max="10493" width="9.140625" style="4" customWidth="1"/>
    <col min="10494" max="10494" width="10" style="4" customWidth="1"/>
    <col min="10495" max="10495" width="11" style="4" customWidth="1"/>
    <col min="10496" max="10496" width="9.85546875" style="4" customWidth="1"/>
    <col min="10497" max="10497" width="10.7109375" style="4" customWidth="1"/>
    <col min="10498" max="10498" width="10.42578125" style="4" customWidth="1"/>
    <col min="10499" max="10499" width="8.42578125" style="4" customWidth="1"/>
    <col min="10500" max="10500" width="11.28515625" style="4" customWidth="1"/>
    <col min="10501" max="10501" width="10.7109375" style="4" customWidth="1"/>
    <col min="10502" max="10503" width="10.140625" style="4" customWidth="1"/>
    <col min="10504" max="10504" width="11" style="4" customWidth="1"/>
    <col min="10505" max="10505" width="8.42578125" style="4" customWidth="1"/>
    <col min="10506" max="10506" width="10.42578125" style="4" customWidth="1"/>
    <col min="10507" max="10507" width="10.28515625" style="4" customWidth="1"/>
    <col min="10508" max="10508" width="9.7109375" style="4" customWidth="1"/>
    <col min="10509" max="10509" width="11.140625" style="4" customWidth="1"/>
    <col min="10510" max="10510" width="10.28515625" style="4" customWidth="1"/>
    <col min="10511" max="10511" width="9.140625" style="4"/>
    <col min="10512" max="10512" width="10.5703125" style="4" customWidth="1"/>
    <col min="10513" max="10513" width="9" style="4" customWidth="1"/>
    <col min="10514" max="10514" width="10.28515625" style="4" customWidth="1"/>
    <col min="10515" max="10515" width="9.140625" style="4"/>
    <col min="10516" max="10516" width="10.140625" style="4" customWidth="1"/>
    <col min="10517" max="10517" width="9.140625" style="4"/>
    <col min="10518" max="10518" width="11" style="4" customWidth="1"/>
    <col min="10519" max="10519" width="10.28515625" style="4" customWidth="1"/>
    <col min="10520" max="10520" width="10.140625" style="4" customWidth="1"/>
    <col min="10521" max="10521" width="10" style="4" customWidth="1"/>
    <col min="10522" max="10522" width="11.28515625" style="4" customWidth="1"/>
    <col min="10523" max="10747" width="9.140625" style="4"/>
    <col min="10748" max="10748" width="23.7109375" style="4" customWidth="1"/>
    <col min="10749" max="10749" width="9.140625" style="4" customWidth="1"/>
    <col min="10750" max="10750" width="10" style="4" customWidth="1"/>
    <col min="10751" max="10751" width="11" style="4" customWidth="1"/>
    <col min="10752" max="10752" width="9.85546875" style="4" customWidth="1"/>
    <col min="10753" max="10753" width="10.7109375" style="4" customWidth="1"/>
    <col min="10754" max="10754" width="10.42578125" style="4" customWidth="1"/>
    <col min="10755" max="10755" width="8.42578125" style="4" customWidth="1"/>
    <col min="10756" max="10756" width="11.28515625" style="4" customWidth="1"/>
    <col min="10757" max="10757" width="10.7109375" style="4" customWidth="1"/>
    <col min="10758" max="10759" width="10.140625" style="4" customWidth="1"/>
    <col min="10760" max="10760" width="11" style="4" customWidth="1"/>
    <col min="10761" max="10761" width="8.42578125" style="4" customWidth="1"/>
    <col min="10762" max="10762" width="10.42578125" style="4" customWidth="1"/>
    <col min="10763" max="10763" width="10.28515625" style="4" customWidth="1"/>
    <col min="10764" max="10764" width="9.7109375" style="4" customWidth="1"/>
    <col min="10765" max="10765" width="11.140625" style="4" customWidth="1"/>
    <col min="10766" max="10766" width="10.28515625" style="4" customWidth="1"/>
    <col min="10767" max="10767" width="9.140625" style="4"/>
    <col min="10768" max="10768" width="10.5703125" style="4" customWidth="1"/>
    <col min="10769" max="10769" width="9" style="4" customWidth="1"/>
    <col min="10770" max="10770" width="10.28515625" style="4" customWidth="1"/>
    <col min="10771" max="10771" width="9.140625" style="4"/>
    <col min="10772" max="10772" width="10.140625" style="4" customWidth="1"/>
    <col min="10773" max="10773" width="9.140625" style="4"/>
    <col min="10774" max="10774" width="11" style="4" customWidth="1"/>
    <col min="10775" max="10775" width="10.28515625" style="4" customWidth="1"/>
    <col min="10776" max="10776" width="10.140625" style="4" customWidth="1"/>
    <col min="10777" max="10777" width="10" style="4" customWidth="1"/>
    <col min="10778" max="10778" width="11.28515625" style="4" customWidth="1"/>
    <col min="10779" max="11003" width="9.140625" style="4"/>
    <col min="11004" max="11004" width="23.7109375" style="4" customWidth="1"/>
    <col min="11005" max="11005" width="9.140625" style="4" customWidth="1"/>
    <col min="11006" max="11006" width="10" style="4" customWidth="1"/>
    <col min="11007" max="11007" width="11" style="4" customWidth="1"/>
    <col min="11008" max="11008" width="9.85546875" style="4" customWidth="1"/>
    <col min="11009" max="11009" width="10.7109375" style="4" customWidth="1"/>
    <col min="11010" max="11010" width="10.42578125" style="4" customWidth="1"/>
    <col min="11011" max="11011" width="8.42578125" style="4" customWidth="1"/>
    <col min="11012" max="11012" width="11.28515625" style="4" customWidth="1"/>
    <col min="11013" max="11013" width="10.7109375" style="4" customWidth="1"/>
    <col min="11014" max="11015" width="10.140625" style="4" customWidth="1"/>
    <col min="11016" max="11016" width="11" style="4" customWidth="1"/>
    <col min="11017" max="11017" width="8.42578125" style="4" customWidth="1"/>
    <col min="11018" max="11018" width="10.42578125" style="4" customWidth="1"/>
    <col min="11019" max="11019" width="10.28515625" style="4" customWidth="1"/>
    <col min="11020" max="11020" width="9.7109375" style="4" customWidth="1"/>
    <col min="11021" max="11021" width="11.140625" style="4" customWidth="1"/>
    <col min="11022" max="11022" width="10.28515625" style="4" customWidth="1"/>
    <col min="11023" max="11023" width="9.140625" style="4"/>
    <col min="11024" max="11024" width="10.5703125" style="4" customWidth="1"/>
    <col min="11025" max="11025" width="9" style="4" customWidth="1"/>
    <col min="11026" max="11026" width="10.28515625" style="4" customWidth="1"/>
    <col min="11027" max="11027" width="9.140625" style="4"/>
    <col min="11028" max="11028" width="10.140625" style="4" customWidth="1"/>
    <col min="11029" max="11029" width="9.140625" style="4"/>
    <col min="11030" max="11030" width="11" style="4" customWidth="1"/>
    <col min="11031" max="11031" width="10.28515625" style="4" customWidth="1"/>
    <col min="11032" max="11032" width="10.140625" style="4" customWidth="1"/>
    <col min="11033" max="11033" width="10" style="4" customWidth="1"/>
    <col min="11034" max="11034" width="11.28515625" style="4" customWidth="1"/>
    <col min="11035" max="11259" width="9.140625" style="4"/>
    <col min="11260" max="11260" width="23.7109375" style="4" customWidth="1"/>
    <col min="11261" max="11261" width="9.140625" style="4" customWidth="1"/>
    <col min="11262" max="11262" width="10" style="4" customWidth="1"/>
    <col min="11263" max="11263" width="11" style="4" customWidth="1"/>
    <col min="11264" max="11264" width="9.85546875" style="4" customWidth="1"/>
    <col min="11265" max="11265" width="10.7109375" style="4" customWidth="1"/>
    <col min="11266" max="11266" width="10.42578125" style="4" customWidth="1"/>
    <col min="11267" max="11267" width="8.42578125" style="4" customWidth="1"/>
    <col min="11268" max="11268" width="11.28515625" style="4" customWidth="1"/>
    <col min="11269" max="11269" width="10.7109375" style="4" customWidth="1"/>
    <col min="11270" max="11271" width="10.140625" style="4" customWidth="1"/>
    <col min="11272" max="11272" width="11" style="4" customWidth="1"/>
    <col min="11273" max="11273" width="8.42578125" style="4" customWidth="1"/>
    <col min="11274" max="11274" width="10.42578125" style="4" customWidth="1"/>
    <col min="11275" max="11275" width="10.28515625" style="4" customWidth="1"/>
    <col min="11276" max="11276" width="9.7109375" style="4" customWidth="1"/>
    <col min="11277" max="11277" width="11.140625" style="4" customWidth="1"/>
    <col min="11278" max="11278" width="10.28515625" style="4" customWidth="1"/>
    <col min="11279" max="11279" width="9.140625" style="4"/>
    <col min="11280" max="11280" width="10.5703125" style="4" customWidth="1"/>
    <col min="11281" max="11281" width="9" style="4" customWidth="1"/>
    <col min="11282" max="11282" width="10.28515625" style="4" customWidth="1"/>
    <col min="11283" max="11283" width="9.140625" style="4"/>
    <col min="11284" max="11284" width="10.140625" style="4" customWidth="1"/>
    <col min="11285" max="11285" width="9.140625" style="4"/>
    <col min="11286" max="11286" width="11" style="4" customWidth="1"/>
    <col min="11287" max="11287" width="10.28515625" style="4" customWidth="1"/>
    <col min="11288" max="11288" width="10.140625" style="4" customWidth="1"/>
    <col min="11289" max="11289" width="10" style="4" customWidth="1"/>
    <col min="11290" max="11290" width="11.28515625" style="4" customWidth="1"/>
    <col min="11291" max="11515" width="9.140625" style="4"/>
    <col min="11516" max="11516" width="23.7109375" style="4" customWidth="1"/>
    <col min="11517" max="11517" width="9.140625" style="4" customWidth="1"/>
    <col min="11518" max="11518" width="10" style="4" customWidth="1"/>
    <col min="11519" max="11519" width="11" style="4" customWidth="1"/>
    <col min="11520" max="11520" width="9.85546875" style="4" customWidth="1"/>
    <col min="11521" max="11521" width="10.7109375" style="4" customWidth="1"/>
    <col min="11522" max="11522" width="10.42578125" style="4" customWidth="1"/>
    <col min="11523" max="11523" width="8.42578125" style="4" customWidth="1"/>
    <col min="11524" max="11524" width="11.28515625" style="4" customWidth="1"/>
    <col min="11525" max="11525" width="10.7109375" style="4" customWidth="1"/>
    <col min="11526" max="11527" width="10.140625" style="4" customWidth="1"/>
    <col min="11528" max="11528" width="11" style="4" customWidth="1"/>
    <col min="11529" max="11529" width="8.42578125" style="4" customWidth="1"/>
    <col min="11530" max="11530" width="10.42578125" style="4" customWidth="1"/>
    <col min="11531" max="11531" width="10.28515625" style="4" customWidth="1"/>
    <col min="11532" max="11532" width="9.7109375" style="4" customWidth="1"/>
    <col min="11533" max="11533" width="11.140625" style="4" customWidth="1"/>
    <col min="11534" max="11534" width="10.28515625" style="4" customWidth="1"/>
    <col min="11535" max="11535" width="9.140625" style="4"/>
    <col min="11536" max="11536" width="10.5703125" style="4" customWidth="1"/>
    <col min="11537" max="11537" width="9" style="4" customWidth="1"/>
    <col min="11538" max="11538" width="10.28515625" style="4" customWidth="1"/>
    <col min="11539" max="11539" width="9.140625" style="4"/>
    <col min="11540" max="11540" width="10.140625" style="4" customWidth="1"/>
    <col min="11541" max="11541" width="9.140625" style="4"/>
    <col min="11542" max="11542" width="11" style="4" customWidth="1"/>
    <col min="11543" max="11543" width="10.28515625" style="4" customWidth="1"/>
    <col min="11544" max="11544" width="10.140625" style="4" customWidth="1"/>
    <col min="11545" max="11545" width="10" style="4" customWidth="1"/>
    <col min="11546" max="11546" width="11.28515625" style="4" customWidth="1"/>
    <col min="11547" max="11771" width="9.140625" style="4"/>
    <col min="11772" max="11772" width="23.7109375" style="4" customWidth="1"/>
    <col min="11773" max="11773" width="9.140625" style="4" customWidth="1"/>
    <col min="11774" max="11774" width="10" style="4" customWidth="1"/>
    <col min="11775" max="11775" width="11" style="4" customWidth="1"/>
    <col min="11776" max="11776" width="9.85546875" style="4" customWidth="1"/>
    <col min="11777" max="11777" width="10.7109375" style="4" customWidth="1"/>
    <col min="11778" max="11778" width="10.42578125" style="4" customWidth="1"/>
    <col min="11779" max="11779" width="8.42578125" style="4" customWidth="1"/>
    <col min="11780" max="11780" width="11.28515625" style="4" customWidth="1"/>
    <col min="11781" max="11781" width="10.7109375" style="4" customWidth="1"/>
    <col min="11782" max="11783" width="10.140625" style="4" customWidth="1"/>
    <col min="11784" max="11784" width="11" style="4" customWidth="1"/>
    <col min="11785" max="11785" width="8.42578125" style="4" customWidth="1"/>
    <col min="11786" max="11786" width="10.42578125" style="4" customWidth="1"/>
    <col min="11787" max="11787" width="10.28515625" style="4" customWidth="1"/>
    <col min="11788" max="11788" width="9.7109375" style="4" customWidth="1"/>
    <col min="11789" max="11789" width="11.140625" style="4" customWidth="1"/>
    <col min="11790" max="11790" width="10.28515625" style="4" customWidth="1"/>
    <col min="11791" max="11791" width="9.140625" style="4"/>
    <col min="11792" max="11792" width="10.5703125" style="4" customWidth="1"/>
    <col min="11793" max="11793" width="9" style="4" customWidth="1"/>
    <col min="11794" max="11794" width="10.28515625" style="4" customWidth="1"/>
    <col min="11795" max="11795" width="9.140625" style="4"/>
    <col min="11796" max="11796" width="10.140625" style="4" customWidth="1"/>
    <col min="11797" max="11797" width="9.140625" style="4"/>
    <col min="11798" max="11798" width="11" style="4" customWidth="1"/>
    <col min="11799" max="11799" width="10.28515625" style="4" customWidth="1"/>
    <col min="11800" max="11800" width="10.140625" style="4" customWidth="1"/>
    <col min="11801" max="11801" width="10" style="4" customWidth="1"/>
    <col min="11802" max="11802" width="11.28515625" style="4" customWidth="1"/>
    <col min="11803" max="12027" width="9.140625" style="4"/>
    <col min="12028" max="12028" width="23.7109375" style="4" customWidth="1"/>
    <col min="12029" max="12029" width="9.140625" style="4" customWidth="1"/>
    <col min="12030" max="12030" width="10" style="4" customWidth="1"/>
    <col min="12031" max="12031" width="11" style="4" customWidth="1"/>
    <col min="12032" max="12032" width="9.85546875" style="4" customWidth="1"/>
    <col min="12033" max="12033" width="10.7109375" style="4" customWidth="1"/>
    <col min="12034" max="12034" width="10.42578125" style="4" customWidth="1"/>
    <col min="12035" max="12035" width="8.42578125" style="4" customWidth="1"/>
    <col min="12036" max="12036" width="11.28515625" style="4" customWidth="1"/>
    <col min="12037" max="12037" width="10.7109375" style="4" customWidth="1"/>
    <col min="12038" max="12039" width="10.140625" style="4" customWidth="1"/>
    <col min="12040" max="12040" width="11" style="4" customWidth="1"/>
    <col min="12041" max="12041" width="8.42578125" style="4" customWidth="1"/>
    <col min="12042" max="12042" width="10.42578125" style="4" customWidth="1"/>
    <col min="12043" max="12043" width="10.28515625" style="4" customWidth="1"/>
    <col min="12044" max="12044" width="9.7109375" style="4" customWidth="1"/>
    <col min="12045" max="12045" width="11.140625" style="4" customWidth="1"/>
    <col min="12046" max="12046" width="10.28515625" style="4" customWidth="1"/>
    <col min="12047" max="12047" width="9.140625" style="4"/>
    <col min="12048" max="12048" width="10.5703125" style="4" customWidth="1"/>
    <col min="12049" max="12049" width="9" style="4" customWidth="1"/>
    <col min="12050" max="12050" width="10.28515625" style="4" customWidth="1"/>
    <col min="12051" max="12051" width="9.140625" style="4"/>
    <col min="12052" max="12052" width="10.140625" style="4" customWidth="1"/>
    <col min="12053" max="12053" width="9.140625" style="4"/>
    <col min="12054" max="12054" width="11" style="4" customWidth="1"/>
    <col min="12055" max="12055" width="10.28515625" style="4" customWidth="1"/>
    <col min="12056" max="12056" width="10.140625" style="4" customWidth="1"/>
    <col min="12057" max="12057" width="10" style="4" customWidth="1"/>
    <col min="12058" max="12058" width="11.28515625" style="4" customWidth="1"/>
    <col min="12059" max="12283" width="9.140625" style="4"/>
    <col min="12284" max="12284" width="23.7109375" style="4" customWidth="1"/>
    <col min="12285" max="12285" width="9.140625" style="4" customWidth="1"/>
    <col min="12286" max="12286" width="10" style="4" customWidth="1"/>
    <col min="12287" max="12287" width="11" style="4" customWidth="1"/>
    <col min="12288" max="12288" width="9.85546875" style="4" customWidth="1"/>
    <col min="12289" max="12289" width="10.7109375" style="4" customWidth="1"/>
    <col min="12290" max="12290" width="10.42578125" style="4" customWidth="1"/>
    <col min="12291" max="12291" width="8.42578125" style="4" customWidth="1"/>
    <col min="12292" max="12292" width="11.28515625" style="4" customWidth="1"/>
    <col min="12293" max="12293" width="10.7109375" style="4" customWidth="1"/>
    <col min="12294" max="12295" width="10.140625" style="4" customWidth="1"/>
    <col min="12296" max="12296" width="11" style="4" customWidth="1"/>
    <col min="12297" max="12297" width="8.42578125" style="4" customWidth="1"/>
    <col min="12298" max="12298" width="10.42578125" style="4" customWidth="1"/>
    <col min="12299" max="12299" width="10.28515625" style="4" customWidth="1"/>
    <col min="12300" max="12300" width="9.7109375" style="4" customWidth="1"/>
    <col min="12301" max="12301" width="11.140625" style="4" customWidth="1"/>
    <col min="12302" max="12302" width="10.28515625" style="4" customWidth="1"/>
    <col min="12303" max="12303" width="9.140625" style="4"/>
    <col min="12304" max="12304" width="10.5703125" style="4" customWidth="1"/>
    <col min="12305" max="12305" width="9" style="4" customWidth="1"/>
    <col min="12306" max="12306" width="10.28515625" style="4" customWidth="1"/>
    <col min="12307" max="12307" width="9.140625" style="4"/>
    <col min="12308" max="12308" width="10.140625" style="4" customWidth="1"/>
    <col min="12309" max="12309" width="9.140625" style="4"/>
    <col min="12310" max="12310" width="11" style="4" customWidth="1"/>
    <col min="12311" max="12311" width="10.28515625" style="4" customWidth="1"/>
    <col min="12312" max="12312" width="10.140625" style="4" customWidth="1"/>
    <col min="12313" max="12313" width="10" style="4" customWidth="1"/>
    <col min="12314" max="12314" width="11.28515625" style="4" customWidth="1"/>
    <col min="12315" max="12539" width="9.140625" style="4"/>
    <col min="12540" max="12540" width="23.7109375" style="4" customWidth="1"/>
    <col min="12541" max="12541" width="9.140625" style="4" customWidth="1"/>
    <col min="12542" max="12542" width="10" style="4" customWidth="1"/>
    <col min="12543" max="12543" width="11" style="4" customWidth="1"/>
    <col min="12544" max="12544" width="9.85546875" style="4" customWidth="1"/>
    <col min="12545" max="12545" width="10.7109375" style="4" customWidth="1"/>
    <col min="12546" max="12546" width="10.42578125" style="4" customWidth="1"/>
    <col min="12547" max="12547" width="8.42578125" style="4" customWidth="1"/>
    <col min="12548" max="12548" width="11.28515625" style="4" customWidth="1"/>
    <col min="12549" max="12549" width="10.7109375" style="4" customWidth="1"/>
    <col min="12550" max="12551" width="10.140625" style="4" customWidth="1"/>
    <col min="12552" max="12552" width="11" style="4" customWidth="1"/>
    <col min="12553" max="12553" width="8.42578125" style="4" customWidth="1"/>
    <col min="12554" max="12554" width="10.42578125" style="4" customWidth="1"/>
    <col min="12555" max="12555" width="10.28515625" style="4" customWidth="1"/>
    <col min="12556" max="12556" width="9.7109375" style="4" customWidth="1"/>
    <col min="12557" max="12557" width="11.140625" style="4" customWidth="1"/>
    <col min="12558" max="12558" width="10.28515625" style="4" customWidth="1"/>
    <col min="12559" max="12559" width="9.140625" style="4"/>
    <col min="12560" max="12560" width="10.5703125" style="4" customWidth="1"/>
    <col min="12561" max="12561" width="9" style="4" customWidth="1"/>
    <col min="12562" max="12562" width="10.28515625" style="4" customWidth="1"/>
    <col min="12563" max="12563" width="9.140625" style="4"/>
    <col min="12564" max="12564" width="10.140625" style="4" customWidth="1"/>
    <col min="12565" max="12565" width="9.140625" style="4"/>
    <col min="12566" max="12566" width="11" style="4" customWidth="1"/>
    <col min="12567" max="12567" width="10.28515625" style="4" customWidth="1"/>
    <col min="12568" max="12568" width="10.140625" style="4" customWidth="1"/>
    <col min="12569" max="12569" width="10" style="4" customWidth="1"/>
    <col min="12570" max="12570" width="11.28515625" style="4" customWidth="1"/>
    <col min="12571" max="12795" width="9.140625" style="4"/>
    <col min="12796" max="12796" width="23.7109375" style="4" customWidth="1"/>
    <col min="12797" max="12797" width="9.140625" style="4" customWidth="1"/>
    <col min="12798" max="12798" width="10" style="4" customWidth="1"/>
    <col min="12799" max="12799" width="11" style="4" customWidth="1"/>
    <col min="12800" max="12800" width="9.85546875" style="4" customWidth="1"/>
    <col min="12801" max="12801" width="10.7109375" style="4" customWidth="1"/>
    <col min="12802" max="12802" width="10.42578125" style="4" customWidth="1"/>
    <col min="12803" max="12803" width="8.42578125" style="4" customWidth="1"/>
    <col min="12804" max="12804" width="11.28515625" style="4" customWidth="1"/>
    <col min="12805" max="12805" width="10.7109375" style="4" customWidth="1"/>
    <col min="12806" max="12807" width="10.140625" style="4" customWidth="1"/>
    <col min="12808" max="12808" width="11" style="4" customWidth="1"/>
    <col min="12809" max="12809" width="8.42578125" style="4" customWidth="1"/>
    <col min="12810" max="12810" width="10.42578125" style="4" customWidth="1"/>
    <col min="12811" max="12811" width="10.28515625" style="4" customWidth="1"/>
    <col min="12812" max="12812" width="9.7109375" style="4" customWidth="1"/>
    <col min="12813" max="12813" width="11.140625" style="4" customWidth="1"/>
    <col min="12814" max="12814" width="10.28515625" style="4" customWidth="1"/>
    <col min="12815" max="12815" width="9.140625" style="4"/>
    <col min="12816" max="12816" width="10.5703125" style="4" customWidth="1"/>
    <col min="12817" max="12817" width="9" style="4" customWidth="1"/>
    <col min="12818" max="12818" width="10.28515625" style="4" customWidth="1"/>
    <col min="12819" max="12819" width="9.140625" style="4"/>
    <col min="12820" max="12820" width="10.140625" style="4" customWidth="1"/>
    <col min="12821" max="12821" width="9.140625" style="4"/>
    <col min="12822" max="12822" width="11" style="4" customWidth="1"/>
    <col min="12823" max="12823" width="10.28515625" style="4" customWidth="1"/>
    <col min="12824" max="12824" width="10.140625" style="4" customWidth="1"/>
    <col min="12825" max="12825" width="10" style="4" customWidth="1"/>
    <col min="12826" max="12826" width="11.28515625" style="4" customWidth="1"/>
    <col min="12827" max="13051" width="9.140625" style="4"/>
    <col min="13052" max="13052" width="23.7109375" style="4" customWidth="1"/>
    <col min="13053" max="13053" width="9.140625" style="4" customWidth="1"/>
    <col min="13054" max="13054" width="10" style="4" customWidth="1"/>
    <col min="13055" max="13055" width="11" style="4" customWidth="1"/>
    <col min="13056" max="13056" width="9.85546875" style="4" customWidth="1"/>
    <col min="13057" max="13057" width="10.7109375" style="4" customWidth="1"/>
    <col min="13058" max="13058" width="10.42578125" style="4" customWidth="1"/>
    <col min="13059" max="13059" width="8.42578125" style="4" customWidth="1"/>
    <col min="13060" max="13060" width="11.28515625" style="4" customWidth="1"/>
    <col min="13061" max="13061" width="10.7109375" style="4" customWidth="1"/>
    <col min="13062" max="13063" width="10.140625" style="4" customWidth="1"/>
    <col min="13064" max="13064" width="11" style="4" customWidth="1"/>
    <col min="13065" max="13065" width="8.42578125" style="4" customWidth="1"/>
    <col min="13066" max="13066" width="10.42578125" style="4" customWidth="1"/>
    <col min="13067" max="13067" width="10.28515625" style="4" customWidth="1"/>
    <col min="13068" max="13068" width="9.7109375" style="4" customWidth="1"/>
    <col min="13069" max="13069" width="11.140625" style="4" customWidth="1"/>
    <col min="13070" max="13070" width="10.28515625" style="4" customWidth="1"/>
    <col min="13071" max="13071" width="9.140625" style="4"/>
    <col min="13072" max="13072" width="10.5703125" style="4" customWidth="1"/>
    <col min="13073" max="13073" width="9" style="4" customWidth="1"/>
    <col min="13074" max="13074" width="10.28515625" style="4" customWidth="1"/>
    <col min="13075" max="13075" width="9.140625" style="4"/>
    <col min="13076" max="13076" width="10.140625" style="4" customWidth="1"/>
    <col min="13077" max="13077" width="9.140625" style="4"/>
    <col min="13078" max="13078" width="11" style="4" customWidth="1"/>
    <col min="13079" max="13079" width="10.28515625" style="4" customWidth="1"/>
    <col min="13080" max="13080" width="10.140625" style="4" customWidth="1"/>
    <col min="13081" max="13081" width="10" style="4" customWidth="1"/>
    <col min="13082" max="13082" width="11.28515625" style="4" customWidth="1"/>
    <col min="13083" max="13307" width="9.140625" style="4"/>
    <col min="13308" max="13308" width="23.7109375" style="4" customWidth="1"/>
    <col min="13309" max="13309" width="9.140625" style="4" customWidth="1"/>
    <col min="13310" max="13310" width="10" style="4" customWidth="1"/>
    <col min="13311" max="13311" width="11" style="4" customWidth="1"/>
    <col min="13312" max="13312" width="9.85546875" style="4" customWidth="1"/>
    <col min="13313" max="13313" width="10.7109375" style="4" customWidth="1"/>
    <col min="13314" max="13314" width="10.42578125" style="4" customWidth="1"/>
    <col min="13315" max="13315" width="8.42578125" style="4" customWidth="1"/>
    <col min="13316" max="13316" width="11.28515625" style="4" customWidth="1"/>
    <col min="13317" max="13317" width="10.7109375" style="4" customWidth="1"/>
    <col min="13318" max="13319" width="10.140625" style="4" customWidth="1"/>
    <col min="13320" max="13320" width="11" style="4" customWidth="1"/>
    <col min="13321" max="13321" width="8.42578125" style="4" customWidth="1"/>
    <col min="13322" max="13322" width="10.42578125" style="4" customWidth="1"/>
    <col min="13323" max="13323" width="10.28515625" style="4" customWidth="1"/>
    <col min="13324" max="13324" width="9.7109375" style="4" customWidth="1"/>
    <col min="13325" max="13325" width="11.140625" style="4" customWidth="1"/>
    <col min="13326" max="13326" width="10.28515625" style="4" customWidth="1"/>
    <col min="13327" max="13327" width="9.140625" style="4"/>
    <col min="13328" max="13328" width="10.5703125" style="4" customWidth="1"/>
    <col min="13329" max="13329" width="9" style="4" customWidth="1"/>
    <col min="13330" max="13330" width="10.28515625" style="4" customWidth="1"/>
    <col min="13331" max="13331" width="9.140625" style="4"/>
    <col min="13332" max="13332" width="10.140625" style="4" customWidth="1"/>
    <col min="13333" max="13333" width="9.140625" style="4"/>
    <col min="13334" max="13334" width="11" style="4" customWidth="1"/>
    <col min="13335" max="13335" width="10.28515625" style="4" customWidth="1"/>
    <col min="13336" max="13336" width="10.140625" style="4" customWidth="1"/>
    <col min="13337" max="13337" width="10" style="4" customWidth="1"/>
    <col min="13338" max="13338" width="11.28515625" style="4" customWidth="1"/>
    <col min="13339" max="13563" width="9.140625" style="4"/>
    <col min="13564" max="13564" width="23.7109375" style="4" customWidth="1"/>
    <col min="13565" max="13565" width="9.140625" style="4" customWidth="1"/>
    <col min="13566" max="13566" width="10" style="4" customWidth="1"/>
    <col min="13567" max="13567" width="11" style="4" customWidth="1"/>
    <col min="13568" max="13568" width="9.85546875" style="4" customWidth="1"/>
    <col min="13569" max="13569" width="10.7109375" style="4" customWidth="1"/>
    <col min="13570" max="13570" width="10.42578125" style="4" customWidth="1"/>
    <col min="13571" max="13571" width="8.42578125" style="4" customWidth="1"/>
    <col min="13572" max="13572" width="11.28515625" style="4" customWidth="1"/>
    <col min="13573" max="13573" width="10.7109375" style="4" customWidth="1"/>
    <col min="13574" max="13575" width="10.140625" style="4" customWidth="1"/>
    <col min="13576" max="13576" width="11" style="4" customWidth="1"/>
    <col min="13577" max="13577" width="8.42578125" style="4" customWidth="1"/>
    <col min="13578" max="13578" width="10.42578125" style="4" customWidth="1"/>
    <col min="13579" max="13579" width="10.28515625" style="4" customWidth="1"/>
    <col min="13580" max="13580" width="9.7109375" style="4" customWidth="1"/>
    <col min="13581" max="13581" width="11.140625" style="4" customWidth="1"/>
    <col min="13582" max="13582" width="10.28515625" style="4" customWidth="1"/>
    <col min="13583" max="13583" width="9.140625" style="4"/>
    <col min="13584" max="13584" width="10.5703125" style="4" customWidth="1"/>
    <col min="13585" max="13585" width="9" style="4" customWidth="1"/>
    <col min="13586" max="13586" width="10.28515625" style="4" customWidth="1"/>
    <col min="13587" max="13587" width="9.140625" style="4"/>
    <col min="13588" max="13588" width="10.140625" style="4" customWidth="1"/>
    <col min="13589" max="13589" width="9.140625" style="4"/>
    <col min="13590" max="13590" width="11" style="4" customWidth="1"/>
    <col min="13591" max="13591" width="10.28515625" style="4" customWidth="1"/>
    <col min="13592" max="13592" width="10.140625" style="4" customWidth="1"/>
    <col min="13593" max="13593" width="10" style="4" customWidth="1"/>
    <col min="13594" max="13594" width="11.28515625" style="4" customWidth="1"/>
    <col min="13595" max="13819" width="9.140625" style="4"/>
    <col min="13820" max="13820" width="23.7109375" style="4" customWidth="1"/>
    <col min="13821" max="13821" width="9.140625" style="4" customWidth="1"/>
    <col min="13822" max="13822" width="10" style="4" customWidth="1"/>
    <col min="13823" max="13823" width="11" style="4" customWidth="1"/>
    <col min="13824" max="13824" width="9.85546875" style="4" customWidth="1"/>
    <col min="13825" max="13825" width="10.7109375" style="4" customWidth="1"/>
    <col min="13826" max="13826" width="10.42578125" style="4" customWidth="1"/>
    <col min="13827" max="13827" width="8.42578125" style="4" customWidth="1"/>
    <col min="13828" max="13828" width="11.28515625" style="4" customWidth="1"/>
    <col min="13829" max="13829" width="10.7109375" style="4" customWidth="1"/>
    <col min="13830" max="13831" width="10.140625" style="4" customWidth="1"/>
    <col min="13832" max="13832" width="11" style="4" customWidth="1"/>
    <col min="13833" max="13833" width="8.42578125" style="4" customWidth="1"/>
    <col min="13834" max="13834" width="10.42578125" style="4" customWidth="1"/>
    <col min="13835" max="13835" width="10.28515625" style="4" customWidth="1"/>
    <col min="13836" max="13836" width="9.7109375" style="4" customWidth="1"/>
    <col min="13837" max="13837" width="11.140625" style="4" customWidth="1"/>
    <col min="13838" max="13838" width="10.28515625" style="4" customWidth="1"/>
    <col min="13839" max="13839" width="9.140625" style="4"/>
    <col min="13840" max="13840" width="10.5703125" style="4" customWidth="1"/>
    <col min="13841" max="13841" width="9" style="4" customWidth="1"/>
    <col min="13842" max="13842" width="10.28515625" style="4" customWidth="1"/>
    <col min="13843" max="13843" width="9.140625" style="4"/>
    <col min="13844" max="13844" width="10.140625" style="4" customWidth="1"/>
    <col min="13845" max="13845" width="9.140625" style="4"/>
    <col min="13846" max="13846" width="11" style="4" customWidth="1"/>
    <col min="13847" max="13847" width="10.28515625" style="4" customWidth="1"/>
    <col min="13848" max="13848" width="10.140625" style="4" customWidth="1"/>
    <col min="13849" max="13849" width="10" style="4" customWidth="1"/>
    <col min="13850" max="13850" width="11.28515625" style="4" customWidth="1"/>
    <col min="13851" max="14075" width="9.140625" style="4"/>
    <col min="14076" max="14076" width="23.7109375" style="4" customWidth="1"/>
    <col min="14077" max="14077" width="9.140625" style="4" customWidth="1"/>
    <col min="14078" max="14078" width="10" style="4" customWidth="1"/>
    <col min="14079" max="14079" width="11" style="4" customWidth="1"/>
    <col min="14080" max="14080" width="9.85546875" style="4" customWidth="1"/>
    <col min="14081" max="14081" width="10.7109375" style="4" customWidth="1"/>
    <col min="14082" max="14082" width="10.42578125" style="4" customWidth="1"/>
    <col min="14083" max="14083" width="8.42578125" style="4" customWidth="1"/>
    <col min="14084" max="14084" width="11.28515625" style="4" customWidth="1"/>
    <col min="14085" max="14085" width="10.7109375" style="4" customWidth="1"/>
    <col min="14086" max="14087" width="10.140625" style="4" customWidth="1"/>
    <col min="14088" max="14088" width="11" style="4" customWidth="1"/>
    <col min="14089" max="14089" width="8.42578125" style="4" customWidth="1"/>
    <col min="14090" max="14090" width="10.42578125" style="4" customWidth="1"/>
    <col min="14091" max="14091" width="10.28515625" style="4" customWidth="1"/>
    <col min="14092" max="14092" width="9.7109375" style="4" customWidth="1"/>
    <col min="14093" max="14093" width="11.140625" style="4" customWidth="1"/>
    <col min="14094" max="14094" width="10.28515625" style="4" customWidth="1"/>
    <col min="14095" max="14095" width="9.140625" style="4"/>
    <col min="14096" max="14096" width="10.5703125" style="4" customWidth="1"/>
    <col min="14097" max="14097" width="9" style="4" customWidth="1"/>
    <col min="14098" max="14098" width="10.28515625" style="4" customWidth="1"/>
    <col min="14099" max="14099" width="9.140625" style="4"/>
    <col min="14100" max="14100" width="10.140625" style="4" customWidth="1"/>
    <col min="14101" max="14101" width="9.140625" style="4"/>
    <col min="14102" max="14102" width="11" style="4" customWidth="1"/>
    <col min="14103" max="14103" width="10.28515625" style="4" customWidth="1"/>
    <col min="14104" max="14104" width="10.140625" style="4" customWidth="1"/>
    <col min="14105" max="14105" width="10" style="4" customWidth="1"/>
    <col min="14106" max="14106" width="11.28515625" style="4" customWidth="1"/>
    <col min="14107" max="14331" width="9.140625" style="4"/>
    <col min="14332" max="14332" width="23.7109375" style="4" customWidth="1"/>
    <col min="14333" max="14333" width="9.140625" style="4" customWidth="1"/>
    <col min="14334" max="14334" width="10" style="4" customWidth="1"/>
    <col min="14335" max="14335" width="11" style="4" customWidth="1"/>
    <col min="14336" max="14336" width="9.85546875" style="4" customWidth="1"/>
    <col min="14337" max="14337" width="10.7109375" style="4" customWidth="1"/>
    <col min="14338" max="14338" width="10.42578125" style="4" customWidth="1"/>
    <col min="14339" max="14339" width="8.42578125" style="4" customWidth="1"/>
    <col min="14340" max="14340" width="11.28515625" style="4" customWidth="1"/>
    <col min="14341" max="14341" width="10.7109375" style="4" customWidth="1"/>
    <col min="14342" max="14343" width="10.140625" style="4" customWidth="1"/>
    <col min="14344" max="14344" width="11" style="4" customWidth="1"/>
    <col min="14345" max="14345" width="8.42578125" style="4" customWidth="1"/>
    <col min="14346" max="14346" width="10.42578125" style="4" customWidth="1"/>
    <col min="14347" max="14347" width="10.28515625" style="4" customWidth="1"/>
    <col min="14348" max="14348" width="9.7109375" style="4" customWidth="1"/>
    <col min="14349" max="14349" width="11.140625" style="4" customWidth="1"/>
    <col min="14350" max="14350" width="10.28515625" style="4" customWidth="1"/>
    <col min="14351" max="14351" width="9.140625" style="4"/>
    <col min="14352" max="14352" width="10.5703125" style="4" customWidth="1"/>
    <col min="14353" max="14353" width="9" style="4" customWidth="1"/>
    <col min="14354" max="14354" width="10.28515625" style="4" customWidth="1"/>
    <col min="14355" max="14355" width="9.140625" style="4"/>
    <col min="14356" max="14356" width="10.140625" style="4" customWidth="1"/>
    <col min="14357" max="14357" width="9.140625" style="4"/>
    <col min="14358" max="14358" width="11" style="4" customWidth="1"/>
    <col min="14359" max="14359" width="10.28515625" style="4" customWidth="1"/>
    <col min="14360" max="14360" width="10.140625" style="4" customWidth="1"/>
    <col min="14361" max="14361" width="10" style="4" customWidth="1"/>
    <col min="14362" max="14362" width="11.28515625" style="4" customWidth="1"/>
    <col min="14363" max="14587" width="9.140625" style="4"/>
    <col min="14588" max="14588" width="23.7109375" style="4" customWidth="1"/>
    <col min="14589" max="14589" width="9.140625" style="4" customWidth="1"/>
    <col min="14590" max="14590" width="10" style="4" customWidth="1"/>
    <col min="14591" max="14591" width="11" style="4" customWidth="1"/>
    <col min="14592" max="14592" width="9.85546875" style="4" customWidth="1"/>
    <col min="14593" max="14593" width="10.7109375" style="4" customWidth="1"/>
    <col min="14594" max="14594" width="10.42578125" style="4" customWidth="1"/>
    <col min="14595" max="14595" width="8.42578125" style="4" customWidth="1"/>
    <col min="14596" max="14596" width="11.28515625" style="4" customWidth="1"/>
    <col min="14597" max="14597" width="10.7109375" style="4" customWidth="1"/>
    <col min="14598" max="14599" width="10.140625" style="4" customWidth="1"/>
    <col min="14600" max="14600" width="11" style="4" customWidth="1"/>
    <col min="14601" max="14601" width="8.42578125" style="4" customWidth="1"/>
    <col min="14602" max="14602" width="10.42578125" style="4" customWidth="1"/>
    <col min="14603" max="14603" width="10.28515625" style="4" customWidth="1"/>
    <col min="14604" max="14604" width="9.7109375" style="4" customWidth="1"/>
    <col min="14605" max="14605" width="11.140625" style="4" customWidth="1"/>
    <col min="14606" max="14606" width="10.28515625" style="4" customWidth="1"/>
    <col min="14607" max="14607" width="9.140625" style="4"/>
    <col min="14608" max="14608" width="10.5703125" style="4" customWidth="1"/>
    <col min="14609" max="14609" width="9" style="4" customWidth="1"/>
    <col min="14610" max="14610" width="10.28515625" style="4" customWidth="1"/>
    <col min="14611" max="14611" width="9.140625" style="4"/>
    <col min="14612" max="14612" width="10.140625" style="4" customWidth="1"/>
    <col min="14613" max="14613" width="9.140625" style="4"/>
    <col min="14614" max="14614" width="11" style="4" customWidth="1"/>
    <col min="14615" max="14615" width="10.28515625" style="4" customWidth="1"/>
    <col min="14616" max="14616" width="10.140625" style="4" customWidth="1"/>
    <col min="14617" max="14617" width="10" style="4" customWidth="1"/>
    <col min="14618" max="14618" width="11.28515625" style="4" customWidth="1"/>
    <col min="14619" max="14843" width="9.140625" style="4"/>
    <col min="14844" max="14844" width="23.7109375" style="4" customWidth="1"/>
    <col min="14845" max="14845" width="9.140625" style="4" customWidth="1"/>
    <col min="14846" max="14846" width="10" style="4" customWidth="1"/>
    <col min="14847" max="14847" width="11" style="4" customWidth="1"/>
    <col min="14848" max="14848" width="9.85546875" style="4" customWidth="1"/>
    <col min="14849" max="14849" width="10.7109375" style="4" customWidth="1"/>
    <col min="14850" max="14850" width="10.42578125" style="4" customWidth="1"/>
    <col min="14851" max="14851" width="8.42578125" style="4" customWidth="1"/>
    <col min="14852" max="14852" width="11.28515625" style="4" customWidth="1"/>
    <col min="14853" max="14853" width="10.7109375" style="4" customWidth="1"/>
    <col min="14854" max="14855" width="10.140625" style="4" customWidth="1"/>
    <col min="14856" max="14856" width="11" style="4" customWidth="1"/>
    <col min="14857" max="14857" width="8.42578125" style="4" customWidth="1"/>
    <col min="14858" max="14858" width="10.42578125" style="4" customWidth="1"/>
    <col min="14859" max="14859" width="10.28515625" style="4" customWidth="1"/>
    <col min="14860" max="14860" width="9.7109375" style="4" customWidth="1"/>
    <col min="14861" max="14861" width="11.140625" style="4" customWidth="1"/>
    <col min="14862" max="14862" width="10.28515625" style="4" customWidth="1"/>
    <col min="14863" max="14863" width="9.140625" style="4"/>
    <col min="14864" max="14864" width="10.5703125" style="4" customWidth="1"/>
    <col min="14865" max="14865" width="9" style="4" customWidth="1"/>
    <col min="14866" max="14866" width="10.28515625" style="4" customWidth="1"/>
    <col min="14867" max="14867" width="9.140625" style="4"/>
    <col min="14868" max="14868" width="10.140625" style="4" customWidth="1"/>
    <col min="14869" max="14869" width="9.140625" style="4"/>
    <col min="14870" max="14870" width="11" style="4" customWidth="1"/>
    <col min="14871" max="14871" width="10.28515625" style="4" customWidth="1"/>
    <col min="14872" max="14872" width="10.140625" style="4" customWidth="1"/>
    <col min="14873" max="14873" width="10" style="4" customWidth="1"/>
    <col min="14874" max="14874" width="11.28515625" style="4" customWidth="1"/>
    <col min="14875" max="15099" width="9.140625" style="4"/>
    <col min="15100" max="15100" width="23.7109375" style="4" customWidth="1"/>
    <col min="15101" max="15101" width="9.140625" style="4" customWidth="1"/>
    <col min="15102" max="15102" width="10" style="4" customWidth="1"/>
    <col min="15103" max="15103" width="11" style="4" customWidth="1"/>
    <col min="15104" max="15104" width="9.85546875" style="4" customWidth="1"/>
    <col min="15105" max="15105" width="10.7109375" style="4" customWidth="1"/>
    <col min="15106" max="15106" width="10.42578125" style="4" customWidth="1"/>
    <col min="15107" max="15107" width="8.42578125" style="4" customWidth="1"/>
    <col min="15108" max="15108" width="11.28515625" style="4" customWidth="1"/>
    <col min="15109" max="15109" width="10.7109375" style="4" customWidth="1"/>
    <col min="15110" max="15111" width="10.140625" style="4" customWidth="1"/>
    <col min="15112" max="15112" width="11" style="4" customWidth="1"/>
    <col min="15113" max="15113" width="8.42578125" style="4" customWidth="1"/>
    <col min="15114" max="15114" width="10.42578125" style="4" customWidth="1"/>
    <col min="15115" max="15115" width="10.28515625" style="4" customWidth="1"/>
    <col min="15116" max="15116" width="9.7109375" style="4" customWidth="1"/>
    <col min="15117" max="15117" width="11.140625" style="4" customWidth="1"/>
    <col min="15118" max="15118" width="10.28515625" style="4" customWidth="1"/>
    <col min="15119" max="15119" width="9.140625" style="4"/>
    <col min="15120" max="15120" width="10.5703125" style="4" customWidth="1"/>
    <col min="15121" max="15121" width="9" style="4" customWidth="1"/>
    <col min="15122" max="15122" width="10.28515625" style="4" customWidth="1"/>
    <col min="15123" max="15123" width="9.140625" style="4"/>
    <col min="15124" max="15124" width="10.140625" style="4" customWidth="1"/>
    <col min="15125" max="15125" width="9.140625" style="4"/>
    <col min="15126" max="15126" width="11" style="4" customWidth="1"/>
    <col min="15127" max="15127" width="10.28515625" style="4" customWidth="1"/>
    <col min="15128" max="15128" width="10.140625" style="4" customWidth="1"/>
    <col min="15129" max="15129" width="10" style="4" customWidth="1"/>
    <col min="15130" max="15130" width="11.28515625" style="4" customWidth="1"/>
    <col min="15131" max="15355" width="9.140625" style="4"/>
    <col min="15356" max="15356" width="23.7109375" style="4" customWidth="1"/>
    <col min="15357" max="15357" width="9.140625" style="4" customWidth="1"/>
    <col min="15358" max="15358" width="10" style="4" customWidth="1"/>
    <col min="15359" max="15359" width="11" style="4" customWidth="1"/>
    <col min="15360" max="15360" width="9.85546875" style="4" customWidth="1"/>
    <col min="15361" max="15361" width="10.7109375" style="4" customWidth="1"/>
    <col min="15362" max="15362" width="10.42578125" style="4" customWidth="1"/>
    <col min="15363" max="15363" width="8.42578125" style="4" customWidth="1"/>
    <col min="15364" max="15364" width="11.28515625" style="4" customWidth="1"/>
    <col min="15365" max="15365" width="10.7109375" style="4" customWidth="1"/>
    <col min="15366" max="15367" width="10.140625" style="4" customWidth="1"/>
    <col min="15368" max="15368" width="11" style="4" customWidth="1"/>
    <col min="15369" max="15369" width="8.42578125" style="4" customWidth="1"/>
    <col min="15370" max="15370" width="10.42578125" style="4" customWidth="1"/>
    <col min="15371" max="15371" width="10.28515625" style="4" customWidth="1"/>
    <col min="15372" max="15372" width="9.7109375" style="4" customWidth="1"/>
    <col min="15373" max="15373" width="11.140625" style="4" customWidth="1"/>
    <col min="15374" max="15374" width="10.28515625" style="4" customWidth="1"/>
    <col min="15375" max="15375" width="9.140625" style="4"/>
    <col min="15376" max="15376" width="10.5703125" style="4" customWidth="1"/>
    <col min="15377" max="15377" width="9" style="4" customWidth="1"/>
    <col min="15378" max="15378" width="10.28515625" style="4" customWidth="1"/>
    <col min="15379" max="15379" width="9.140625" style="4"/>
    <col min="15380" max="15380" width="10.140625" style="4" customWidth="1"/>
    <col min="15381" max="15381" width="9.140625" style="4"/>
    <col min="15382" max="15382" width="11" style="4" customWidth="1"/>
    <col min="15383" max="15383" width="10.28515625" style="4" customWidth="1"/>
    <col min="15384" max="15384" width="10.140625" style="4" customWidth="1"/>
    <col min="15385" max="15385" width="10" style="4" customWidth="1"/>
    <col min="15386" max="15386" width="11.28515625" style="4" customWidth="1"/>
    <col min="15387" max="15611" width="9.140625" style="4"/>
    <col min="15612" max="15612" width="23.7109375" style="4" customWidth="1"/>
    <col min="15613" max="15613" width="9.140625" style="4" customWidth="1"/>
    <col min="15614" max="15614" width="10" style="4" customWidth="1"/>
    <col min="15615" max="15615" width="11" style="4" customWidth="1"/>
    <col min="15616" max="15616" width="9.85546875" style="4" customWidth="1"/>
    <col min="15617" max="15617" width="10.7109375" style="4" customWidth="1"/>
    <col min="15618" max="15618" width="10.42578125" style="4" customWidth="1"/>
    <col min="15619" max="15619" width="8.42578125" style="4" customWidth="1"/>
    <col min="15620" max="15620" width="11.28515625" style="4" customWidth="1"/>
    <col min="15621" max="15621" width="10.7109375" style="4" customWidth="1"/>
    <col min="15622" max="15623" width="10.140625" style="4" customWidth="1"/>
    <col min="15624" max="15624" width="11" style="4" customWidth="1"/>
    <col min="15625" max="15625" width="8.42578125" style="4" customWidth="1"/>
    <col min="15626" max="15626" width="10.42578125" style="4" customWidth="1"/>
    <col min="15627" max="15627" width="10.28515625" style="4" customWidth="1"/>
    <col min="15628" max="15628" width="9.7109375" style="4" customWidth="1"/>
    <col min="15629" max="15629" width="11.140625" style="4" customWidth="1"/>
    <col min="15630" max="15630" width="10.28515625" style="4" customWidth="1"/>
    <col min="15631" max="15631" width="9.140625" style="4"/>
    <col min="15632" max="15632" width="10.5703125" style="4" customWidth="1"/>
    <col min="15633" max="15633" width="9" style="4" customWidth="1"/>
    <col min="15634" max="15634" width="10.28515625" style="4" customWidth="1"/>
    <col min="15635" max="15635" width="9.140625" style="4"/>
    <col min="15636" max="15636" width="10.140625" style="4" customWidth="1"/>
    <col min="15637" max="15637" width="9.140625" style="4"/>
    <col min="15638" max="15638" width="11" style="4" customWidth="1"/>
    <col min="15639" max="15639" width="10.28515625" style="4" customWidth="1"/>
    <col min="15640" max="15640" width="10.140625" style="4" customWidth="1"/>
    <col min="15641" max="15641" width="10" style="4" customWidth="1"/>
    <col min="15642" max="15642" width="11.28515625" style="4" customWidth="1"/>
    <col min="15643" max="15867" width="9.140625" style="4"/>
    <col min="15868" max="15868" width="23.7109375" style="4" customWidth="1"/>
    <col min="15869" max="15869" width="9.140625" style="4" customWidth="1"/>
    <col min="15870" max="15870" width="10" style="4" customWidth="1"/>
    <col min="15871" max="15871" width="11" style="4" customWidth="1"/>
    <col min="15872" max="15872" width="9.85546875" style="4" customWidth="1"/>
    <col min="15873" max="15873" width="10.7109375" style="4" customWidth="1"/>
    <col min="15874" max="15874" width="10.42578125" style="4" customWidth="1"/>
    <col min="15875" max="15875" width="8.42578125" style="4" customWidth="1"/>
    <col min="15876" max="15876" width="11.28515625" style="4" customWidth="1"/>
    <col min="15877" max="15877" width="10.7109375" style="4" customWidth="1"/>
    <col min="15878" max="15879" width="10.140625" style="4" customWidth="1"/>
    <col min="15880" max="15880" width="11" style="4" customWidth="1"/>
    <col min="15881" max="15881" width="8.42578125" style="4" customWidth="1"/>
    <col min="15882" max="15882" width="10.42578125" style="4" customWidth="1"/>
    <col min="15883" max="15883" width="10.28515625" style="4" customWidth="1"/>
    <col min="15884" max="15884" width="9.7109375" style="4" customWidth="1"/>
    <col min="15885" max="15885" width="11.140625" style="4" customWidth="1"/>
    <col min="15886" max="15886" width="10.28515625" style="4" customWidth="1"/>
    <col min="15887" max="15887" width="9.140625" style="4"/>
    <col min="15888" max="15888" width="10.5703125" style="4" customWidth="1"/>
    <col min="15889" max="15889" width="9" style="4" customWidth="1"/>
    <col min="15890" max="15890" width="10.28515625" style="4" customWidth="1"/>
    <col min="15891" max="15891" width="9.140625" style="4"/>
    <col min="15892" max="15892" width="10.140625" style="4" customWidth="1"/>
    <col min="15893" max="15893" width="9.140625" style="4"/>
    <col min="15894" max="15894" width="11" style="4" customWidth="1"/>
    <col min="15895" max="15895" width="10.28515625" style="4" customWidth="1"/>
    <col min="15896" max="15896" width="10.140625" style="4" customWidth="1"/>
    <col min="15897" max="15897" width="10" style="4" customWidth="1"/>
    <col min="15898" max="15898" width="11.28515625" style="4" customWidth="1"/>
    <col min="15899" max="16123" width="9.140625" style="4"/>
    <col min="16124" max="16124" width="23.7109375" style="4" customWidth="1"/>
    <col min="16125" max="16125" width="9.140625" style="4" customWidth="1"/>
    <col min="16126" max="16126" width="10" style="4" customWidth="1"/>
    <col min="16127" max="16127" width="11" style="4" customWidth="1"/>
    <col min="16128" max="16128" width="9.85546875" style="4" customWidth="1"/>
    <col min="16129" max="16129" width="10.7109375" style="4" customWidth="1"/>
    <col min="16130" max="16130" width="10.42578125" style="4" customWidth="1"/>
    <col min="16131" max="16131" width="8.42578125" style="4" customWidth="1"/>
    <col min="16132" max="16132" width="11.28515625" style="4" customWidth="1"/>
    <col min="16133" max="16133" width="10.7109375" style="4" customWidth="1"/>
    <col min="16134" max="16135" width="10.140625" style="4" customWidth="1"/>
    <col min="16136" max="16136" width="11" style="4" customWidth="1"/>
    <col min="16137" max="16137" width="8.42578125" style="4" customWidth="1"/>
    <col min="16138" max="16138" width="10.42578125" style="4" customWidth="1"/>
    <col min="16139" max="16139" width="10.28515625" style="4" customWidth="1"/>
    <col min="16140" max="16140" width="9.7109375" style="4" customWidth="1"/>
    <col min="16141" max="16141" width="11.140625" style="4" customWidth="1"/>
    <col min="16142" max="16142" width="10.28515625" style="4" customWidth="1"/>
    <col min="16143" max="16143" width="9.140625" style="4"/>
    <col min="16144" max="16144" width="10.5703125" style="4" customWidth="1"/>
    <col min="16145" max="16145" width="9" style="4" customWidth="1"/>
    <col min="16146" max="16146" width="10.28515625" style="4" customWidth="1"/>
    <col min="16147" max="16147" width="9.140625" style="4"/>
    <col min="16148" max="16148" width="10.140625" style="4" customWidth="1"/>
    <col min="16149" max="16149" width="9.140625" style="4"/>
    <col min="16150" max="16150" width="11" style="4" customWidth="1"/>
    <col min="16151" max="16151" width="10.28515625" style="4" customWidth="1"/>
    <col min="16152" max="16152" width="10.140625" style="4" customWidth="1"/>
    <col min="16153" max="16153" width="10" style="4" customWidth="1"/>
    <col min="16154" max="16154" width="11.28515625" style="4" customWidth="1"/>
    <col min="16155" max="16384" width="9.140625" style="4"/>
  </cols>
  <sheetData>
    <row r="1" spans="1:26" ht="15">
      <c r="Z1" s="21" t="s">
        <v>58</v>
      </c>
    </row>
    <row r="2" spans="1:26" ht="20.25">
      <c r="A2" s="431" t="s">
        <v>190</v>
      </c>
      <c r="B2" s="431"/>
      <c r="C2" s="431"/>
      <c r="D2" s="431"/>
      <c r="E2" s="431"/>
      <c r="F2" s="431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</row>
    <row r="3" spans="1:26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26" s="20" customFormat="1" ht="15">
      <c r="A4" s="20" t="s">
        <v>191</v>
      </c>
    </row>
    <row r="5" spans="1:26" ht="15.75">
      <c r="A5" s="433" t="s">
        <v>52</v>
      </c>
      <c r="B5" s="433"/>
      <c r="C5" s="433"/>
      <c r="D5" s="433"/>
      <c r="E5" s="433"/>
      <c r="F5" s="433"/>
      <c r="G5" s="434"/>
      <c r="H5" s="434"/>
      <c r="I5" s="435"/>
      <c r="J5" s="435"/>
      <c r="K5" s="435"/>
    </row>
    <row r="6" spans="1:26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26" s="24" customFormat="1" ht="18.75">
      <c r="A7" s="436"/>
      <c r="B7" s="438" t="s">
        <v>391</v>
      </c>
      <c r="C7" s="439"/>
      <c r="D7" s="439"/>
      <c r="E7" s="439"/>
      <c r="F7" s="439"/>
      <c r="G7" s="438" t="s">
        <v>392</v>
      </c>
      <c r="H7" s="440"/>
      <c r="I7" s="440"/>
      <c r="J7" s="440"/>
      <c r="K7" s="440"/>
      <c r="L7" s="438" t="s">
        <v>393</v>
      </c>
      <c r="M7" s="438"/>
      <c r="N7" s="438"/>
      <c r="O7" s="438"/>
      <c r="P7" s="438"/>
      <c r="Q7" s="438" t="s">
        <v>53</v>
      </c>
      <c r="R7" s="438"/>
      <c r="S7" s="438"/>
      <c r="T7" s="438"/>
      <c r="U7" s="438"/>
      <c r="V7" s="438"/>
      <c r="W7" s="438"/>
      <c r="X7" s="438"/>
      <c r="Y7" s="438"/>
      <c r="Z7" s="438"/>
    </row>
    <row r="8" spans="1:26" s="25" customFormat="1" ht="18.75">
      <c r="A8" s="437"/>
      <c r="B8" s="439"/>
      <c r="C8" s="439"/>
      <c r="D8" s="439"/>
      <c r="E8" s="439"/>
      <c r="F8" s="439"/>
      <c r="G8" s="440"/>
      <c r="H8" s="440"/>
      <c r="I8" s="440"/>
      <c r="J8" s="440"/>
      <c r="K8" s="440"/>
      <c r="L8" s="438"/>
      <c r="M8" s="438"/>
      <c r="N8" s="438"/>
      <c r="O8" s="438"/>
      <c r="P8" s="438"/>
      <c r="Q8" s="441" t="s">
        <v>139</v>
      </c>
      <c r="R8" s="441"/>
      <c r="S8" s="441"/>
      <c r="T8" s="442"/>
      <c r="U8" s="442"/>
      <c r="V8" s="441" t="s">
        <v>394</v>
      </c>
      <c r="W8" s="441"/>
      <c r="X8" s="441"/>
      <c r="Y8" s="442"/>
      <c r="Z8" s="442"/>
    </row>
    <row r="9" spans="1:26" s="25" customFormat="1" ht="15.75">
      <c r="A9" s="437"/>
      <c r="B9" s="429" t="s">
        <v>54</v>
      </c>
      <c r="C9" s="429" t="s">
        <v>55</v>
      </c>
      <c r="D9" s="429" t="s">
        <v>27</v>
      </c>
      <c r="E9" s="429"/>
      <c r="F9" s="429" t="s">
        <v>56</v>
      </c>
      <c r="G9" s="429" t="s">
        <v>54</v>
      </c>
      <c r="H9" s="429" t="s">
        <v>55</v>
      </c>
      <c r="I9" s="429" t="s">
        <v>27</v>
      </c>
      <c r="J9" s="429"/>
      <c r="K9" s="429" t="s">
        <v>56</v>
      </c>
      <c r="L9" s="429" t="s">
        <v>54</v>
      </c>
      <c r="M9" s="429" t="s">
        <v>55</v>
      </c>
      <c r="N9" s="429" t="s">
        <v>27</v>
      </c>
      <c r="O9" s="429"/>
      <c r="P9" s="429" t="s">
        <v>56</v>
      </c>
      <c r="Q9" s="429" t="s">
        <v>54</v>
      </c>
      <c r="R9" s="429" t="s">
        <v>55</v>
      </c>
      <c r="S9" s="429" t="s">
        <v>27</v>
      </c>
      <c r="T9" s="429"/>
      <c r="U9" s="429" t="s">
        <v>56</v>
      </c>
      <c r="V9" s="429" t="s">
        <v>54</v>
      </c>
      <c r="W9" s="429" t="s">
        <v>55</v>
      </c>
      <c r="X9" s="429" t="s">
        <v>27</v>
      </c>
      <c r="Y9" s="429"/>
      <c r="Z9" s="429" t="s">
        <v>56</v>
      </c>
    </row>
    <row r="10" spans="1:26" s="25" customFormat="1" ht="15.75" customHeight="1">
      <c r="A10" s="437"/>
      <c r="B10" s="429"/>
      <c r="C10" s="429"/>
      <c r="D10" s="429" t="s">
        <v>195</v>
      </c>
      <c r="E10" s="429" t="s">
        <v>57</v>
      </c>
      <c r="F10" s="429"/>
      <c r="G10" s="429"/>
      <c r="H10" s="429"/>
      <c r="I10" s="430" t="s">
        <v>196</v>
      </c>
      <c r="J10" s="429" t="s">
        <v>57</v>
      </c>
      <c r="K10" s="429"/>
      <c r="L10" s="429"/>
      <c r="M10" s="429"/>
      <c r="N10" s="429" t="s">
        <v>195</v>
      </c>
      <c r="O10" s="429" t="s">
        <v>57</v>
      </c>
      <c r="P10" s="429"/>
      <c r="Q10" s="429"/>
      <c r="R10" s="429"/>
      <c r="S10" s="429" t="s">
        <v>195</v>
      </c>
      <c r="T10" s="429" t="s">
        <v>57</v>
      </c>
      <c r="U10" s="429"/>
      <c r="V10" s="429"/>
      <c r="W10" s="429"/>
      <c r="X10" s="429" t="s">
        <v>195</v>
      </c>
      <c r="Y10" s="429" t="s">
        <v>57</v>
      </c>
      <c r="Z10" s="429"/>
    </row>
    <row r="11" spans="1:26" s="25" customFormat="1" ht="193.5" customHeight="1">
      <c r="A11" s="437"/>
      <c r="B11" s="429"/>
      <c r="C11" s="429"/>
      <c r="D11" s="429"/>
      <c r="E11" s="429"/>
      <c r="F11" s="429"/>
      <c r="G11" s="429"/>
      <c r="H11" s="429"/>
      <c r="I11" s="430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</row>
    <row r="12" spans="1:26">
      <c r="A12" s="101" t="s">
        <v>5</v>
      </c>
      <c r="B12" s="101">
        <v>1</v>
      </c>
      <c r="C12" s="101">
        <v>2</v>
      </c>
      <c r="D12" s="101">
        <v>3</v>
      </c>
      <c r="E12" s="101">
        <v>4</v>
      </c>
      <c r="F12" s="101">
        <v>5</v>
      </c>
      <c r="G12" s="101">
        <v>6</v>
      </c>
      <c r="H12" s="101">
        <v>7</v>
      </c>
      <c r="I12" s="101">
        <v>8</v>
      </c>
      <c r="J12" s="101">
        <v>9</v>
      </c>
      <c r="K12" s="101">
        <v>10</v>
      </c>
      <c r="L12" s="101">
        <v>11</v>
      </c>
      <c r="M12" s="101">
        <v>12</v>
      </c>
      <c r="N12" s="101">
        <v>13</v>
      </c>
      <c r="O12" s="101">
        <v>14</v>
      </c>
      <c r="P12" s="101">
        <v>15</v>
      </c>
      <c r="Q12" s="101">
        <v>16</v>
      </c>
      <c r="R12" s="101">
        <v>17</v>
      </c>
      <c r="S12" s="101">
        <v>18</v>
      </c>
      <c r="T12" s="101">
        <v>19</v>
      </c>
      <c r="U12" s="101">
        <v>20</v>
      </c>
      <c r="V12" s="101">
        <v>21</v>
      </c>
      <c r="W12" s="101">
        <v>22</v>
      </c>
      <c r="X12" s="101">
        <v>23</v>
      </c>
      <c r="Y12" s="101">
        <v>24</v>
      </c>
      <c r="Z12" s="101">
        <v>25</v>
      </c>
    </row>
    <row r="13" spans="1:26" ht="47.25">
      <c r="A13" s="102" t="s">
        <v>192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spans="1:26" ht="15.75">
      <c r="A14" s="104" t="s">
        <v>27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82.15" customHeight="1">
      <c r="A15" s="106" t="s">
        <v>193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50.45" customHeight="1">
      <c r="A16" s="106" t="s">
        <v>194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.75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8.75">
      <c r="A18" s="443"/>
      <c r="B18" s="444"/>
      <c r="C18" s="444"/>
      <c r="D18" s="444"/>
      <c r="E18" s="444"/>
      <c r="F18" s="444"/>
      <c r="G18" s="444"/>
      <c r="H18" s="445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spans="1:26" s="18" customFormat="1" ht="16.5">
      <c r="A20" s="62" t="s">
        <v>17</v>
      </c>
      <c r="B20" s="62"/>
      <c r="C20" s="63"/>
      <c r="D20" s="63"/>
      <c r="E20" s="63"/>
      <c r="F20" s="63"/>
      <c r="G20" s="64"/>
      <c r="H20" s="64"/>
      <c r="I20" s="62" t="s">
        <v>18</v>
      </c>
      <c r="J20" s="62"/>
      <c r="K20" s="65"/>
      <c r="L20" s="62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6" s="18" customFormat="1" ht="16.5">
      <c r="A21" s="62" t="s">
        <v>19</v>
      </c>
      <c r="B21" s="62"/>
      <c r="C21" s="63"/>
      <c r="D21" s="63"/>
      <c r="E21" s="63"/>
      <c r="F21" s="63"/>
      <c r="G21" s="66"/>
      <c r="H21" s="66"/>
      <c r="I21" s="67" t="s">
        <v>20</v>
      </c>
      <c r="J21" s="68"/>
      <c r="K21" s="65"/>
      <c r="L21" s="68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s="18" customFormat="1" ht="16.5">
      <c r="A22" s="67" t="s">
        <v>21</v>
      </c>
      <c r="B22" s="62"/>
      <c r="C22" s="63"/>
      <c r="D22" s="63"/>
      <c r="E22" s="63"/>
      <c r="F22" s="63"/>
      <c r="G22" s="64"/>
      <c r="H22" s="64"/>
      <c r="I22" s="62"/>
      <c r="J22" s="62"/>
      <c r="K22" s="65"/>
      <c r="L22" s="62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26" s="18" customFormat="1" ht="16.5">
      <c r="A23" s="62" t="s">
        <v>22</v>
      </c>
      <c r="B23" s="62"/>
      <c r="C23" s="63"/>
      <c r="D23" s="63"/>
      <c r="E23" s="63"/>
      <c r="F23" s="63"/>
      <c r="G23" s="64"/>
      <c r="H23" s="64"/>
      <c r="I23" s="62" t="s">
        <v>23</v>
      </c>
      <c r="J23" s="62"/>
      <c r="K23" s="65"/>
      <c r="L23" s="62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s="18" customFormat="1" ht="16.5">
      <c r="A24" s="69"/>
      <c r="B24" s="63"/>
      <c r="C24" s="63"/>
      <c r="D24" s="63"/>
      <c r="E24" s="63"/>
      <c r="F24" s="63"/>
      <c r="G24" s="64"/>
      <c r="H24" s="64"/>
      <c r="I24" s="63"/>
      <c r="J24" s="65"/>
      <c r="K24" s="65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26" s="18" customFormat="1" hidden="1">
      <c r="A25" s="19"/>
    </row>
  </sheetData>
  <mergeCells count="40">
    <mergeCell ref="Y10:Y11"/>
    <mergeCell ref="A18:H18"/>
    <mergeCell ref="X9:Y9"/>
    <mergeCell ref="T10:T11"/>
    <mergeCell ref="I9:J9"/>
    <mergeCell ref="K9:K11"/>
    <mergeCell ref="L9:L11"/>
    <mergeCell ref="M9:M11"/>
    <mergeCell ref="N9:O9"/>
    <mergeCell ref="P9:P11"/>
    <mergeCell ref="O10:O11"/>
    <mergeCell ref="B9:B11"/>
    <mergeCell ref="C9:C11"/>
    <mergeCell ref="U9:U11"/>
    <mergeCell ref="Q9:Q11"/>
    <mergeCell ref="R9:R11"/>
    <mergeCell ref="S9:T9"/>
    <mergeCell ref="V9:V11"/>
    <mergeCell ref="A2:X2"/>
    <mergeCell ref="A5:K5"/>
    <mergeCell ref="A7:A11"/>
    <mergeCell ref="B7:F8"/>
    <mergeCell ref="G7:K8"/>
    <mergeCell ref="L7:P8"/>
    <mergeCell ref="Q7:Z7"/>
    <mergeCell ref="Q8:U8"/>
    <mergeCell ref="V8:Z8"/>
    <mergeCell ref="Z9:Z11"/>
    <mergeCell ref="D10:D11"/>
    <mergeCell ref="W9:W11"/>
    <mergeCell ref="S10:S11"/>
    <mergeCell ref="X10:X11"/>
    <mergeCell ref="N10:N11"/>
    <mergeCell ref="E10:E11"/>
    <mergeCell ref="I10:I11"/>
    <mergeCell ref="J10:J11"/>
    <mergeCell ref="D9:E9"/>
    <mergeCell ref="F9:F11"/>
    <mergeCell ref="G9:G11"/>
    <mergeCell ref="H9:H11"/>
  </mergeCells>
  <pageMargins left="0.15748031496062992" right="0" top="0.43307086614173229" bottom="0.23622047244094491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5"/>
  <sheetViews>
    <sheetView zoomScale="80" zoomScaleNormal="80" workbookViewId="0">
      <selection activeCell="A3" sqref="A3:AF4"/>
    </sheetView>
  </sheetViews>
  <sheetFormatPr defaultColWidth="9.140625" defaultRowHeight="15" outlineLevelCol="1"/>
  <cols>
    <col min="1" max="1" width="11.140625" style="1" customWidth="1"/>
    <col min="2" max="2" width="7.28515625" style="181" customWidth="1"/>
    <col min="3" max="3" width="13.5703125" style="181" customWidth="1" outlineLevel="1"/>
    <col min="4" max="4" width="10" style="181" customWidth="1" outlineLevel="1"/>
    <col min="5" max="5" width="11.5703125" style="181" customWidth="1" outlineLevel="1"/>
    <col min="6" max="6" width="9.28515625" style="181" customWidth="1" outlineLevel="1"/>
    <col min="7" max="7" width="9.140625" style="181" customWidth="1" outlineLevel="1"/>
    <col min="8" max="11" width="12.28515625" style="181" customWidth="1" outlineLevel="1"/>
    <col min="12" max="13" width="11.5703125" style="181" customWidth="1" outlineLevel="1"/>
    <col min="14" max="14" width="13.140625" style="181" customWidth="1" outlineLevel="1" collapsed="1"/>
    <col min="15" max="15" width="9.140625" style="181" customWidth="1"/>
    <col min="16" max="16" width="9.140625" style="1" customWidth="1"/>
    <col min="17" max="19" width="11.140625" style="181" customWidth="1"/>
    <col min="20" max="20" width="11.7109375" style="181" customWidth="1"/>
    <col min="21" max="22" width="12" style="181" customWidth="1"/>
    <col min="23" max="23" width="13.28515625" style="181" customWidth="1"/>
    <col min="24" max="25" width="9.140625" style="181" customWidth="1"/>
    <col min="26" max="28" width="11.7109375" style="181" customWidth="1"/>
    <col min="29" max="29" width="13" style="181" customWidth="1"/>
    <col min="30" max="31" width="11.28515625" style="181" customWidth="1"/>
    <col min="32" max="32" width="13.28515625" style="181" customWidth="1"/>
    <col min="33" max="240" width="9.140625" style="181" customWidth="1"/>
    <col min="241" max="16384" width="9.140625" style="181"/>
  </cols>
  <sheetData>
    <row r="1" spans="1:32">
      <c r="V1" s="182"/>
      <c r="W1" s="35"/>
      <c r="X1" s="35"/>
      <c r="Y1" s="36"/>
      <c r="AF1" s="36" t="s">
        <v>59</v>
      </c>
    </row>
    <row r="3" spans="1:32" ht="15" customHeight="1">
      <c r="A3" s="448" t="s">
        <v>291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</row>
    <row r="4" spans="1:32" s="183" customFormat="1" ht="33" customHeight="1">
      <c r="A4" s="449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</row>
    <row r="5" spans="1:32" ht="24.75" customHeight="1">
      <c r="A5" s="184" t="s">
        <v>292</v>
      </c>
      <c r="B5" s="185"/>
      <c r="C5" s="186"/>
      <c r="D5" s="187"/>
      <c r="E5" s="188"/>
      <c r="F5" s="188"/>
      <c r="G5" s="189"/>
      <c r="H5" s="185"/>
      <c r="I5" s="185"/>
      <c r="J5" s="185"/>
      <c r="K5" s="185"/>
      <c r="L5" s="185"/>
      <c r="M5" s="185"/>
    </row>
    <row r="6" spans="1:32" ht="5.25" customHeight="1">
      <c r="C6" s="1"/>
      <c r="D6" s="1"/>
      <c r="E6" s="1"/>
      <c r="F6" s="1"/>
      <c r="G6" s="1"/>
    </row>
    <row r="7" spans="1:32" ht="17.25" customHeight="1">
      <c r="A7" s="1" t="s">
        <v>293</v>
      </c>
      <c r="C7" s="1"/>
      <c r="D7" s="1"/>
      <c r="E7" s="1"/>
      <c r="F7" s="1"/>
      <c r="G7" s="1"/>
    </row>
    <row r="8" spans="1:32" s="191" customFormat="1" ht="41.45" customHeight="1">
      <c r="A8" s="459" t="s">
        <v>294</v>
      </c>
      <c r="B8" s="460"/>
      <c r="C8" s="190" t="s">
        <v>295</v>
      </c>
      <c r="D8" s="461" t="s">
        <v>296</v>
      </c>
      <c r="E8" s="462"/>
      <c r="F8" s="463" t="s">
        <v>297</v>
      </c>
      <c r="G8" s="446"/>
      <c r="H8" s="446"/>
      <c r="I8" s="446"/>
      <c r="J8" s="446"/>
      <c r="K8" s="446"/>
      <c r="L8" s="446"/>
      <c r="M8" s="446"/>
      <c r="N8" s="447"/>
      <c r="O8" s="446" t="s">
        <v>298</v>
      </c>
      <c r="P8" s="446"/>
      <c r="Q8" s="446"/>
      <c r="R8" s="446"/>
      <c r="S8" s="446"/>
      <c r="T8" s="446"/>
      <c r="U8" s="446"/>
      <c r="V8" s="446"/>
      <c r="W8" s="447"/>
      <c r="X8" s="446" t="s">
        <v>299</v>
      </c>
      <c r="Y8" s="446"/>
      <c r="Z8" s="446"/>
      <c r="AA8" s="446"/>
      <c r="AB8" s="446"/>
      <c r="AC8" s="446"/>
      <c r="AD8" s="446"/>
      <c r="AE8" s="446"/>
      <c r="AF8" s="447"/>
    </row>
    <row r="9" spans="1:32" s="196" customFormat="1" ht="143.44999999999999" customHeight="1">
      <c r="A9" s="192" t="s">
        <v>300</v>
      </c>
      <c r="B9" s="193" t="s">
        <v>39</v>
      </c>
      <c r="C9" s="194" t="s">
        <v>3</v>
      </c>
      <c r="D9" s="193" t="s">
        <v>38</v>
      </c>
      <c r="E9" s="193" t="s">
        <v>301</v>
      </c>
      <c r="F9" s="195" t="s">
        <v>302</v>
      </c>
      <c r="G9" s="193" t="s">
        <v>303</v>
      </c>
      <c r="H9" s="193" t="s">
        <v>304</v>
      </c>
      <c r="I9" s="195" t="s">
        <v>305</v>
      </c>
      <c r="J9" s="193" t="s">
        <v>306</v>
      </c>
      <c r="K9" s="193" t="s">
        <v>307</v>
      </c>
      <c r="L9" s="193" t="s">
        <v>308</v>
      </c>
      <c r="M9" s="193" t="s">
        <v>309</v>
      </c>
      <c r="N9" s="193" t="s">
        <v>310</v>
      </c>
      <c r="O9" s="195" t="s">
        <v>311</v>
      </c>
      <c r="P9" s="193" t="s">
        <v>303</v>
      </c>
      <c r="Q9" s="193" t="s">
        <v>312</v>
      </c>
      <c r="R9" s="195" t="s">
        <v>305</v>
      </c>
      <c r="S9" s="193" t="s">
        <v>306</v>
      </c>
      <c r="T9" s="193" t="s">
        <v>313</v>
      </c>
      <c r="U9" s="193" t="s">
        <v>308</v>
      </c>
      <c r="V9" s="193" t="s">
        <v>309</v>
      </c>
      <c r="W9" s="193" t="s">
        <v>314</v>
      </c>
      <c r="X9" s="195" t="s">
        <v>311</v>
      </c>
      <c r="Y9" s="193" t="s">
        <v>303</v>
      </c>
      <c r="Z9" s="193" t="s">
        <v>315</v>
      </c>
      <c r="AA9" s="195" t="s">
        <v>305</v>
      </c>
      <c r="AB9" s="193" t="s">
        <v>316</v>
      </c>
      <c r="AC9" s="193" t="s">
        <v>317</v>
      </c>
      <c r="AD9" s="193" t="s">
        <v>308</v>
      </c>
      <c r="AE9" s="193" t="s">
        <v>309</v>
      </c>
      <c r="AF9" s="193" t="s">
        <v>318</v>
      </c>
    </row>
    <row r="10" spans="1:32" s="198" customFormat="1" ht="13.15" customHeight="1">
      <c r="A10" s="192">
        <v>1</v>
      </c>
      <c r="B10" s="193">
        <v>2</v>
      </c>
      <c r="C10" s="193">
        <v>3</v>
      </c>
      <c r="D10" s="197">
        <v>4</v>
      </c>
      <c r="E10" s="197">
        <v>5</v>
      </c>
      <c r="F10" s="193">
        <v>6</v>
      </c>
      <c r="G10" s="193">
        <v>7</v>
      </c>
      <c r="H10" s="193">
        <v>8</v>
      </c>
      <c r="I10" s="193">
        <v>9</v>
      </c>
      <c r="J10" s="193">
        <v>10</v>
      </c>
      <c r="K10" s="193">
        <v>11</v>
      </c>
      <c r="L10" s="193">
        <v>12</v>
      </c>
      <c r="M10" s="193">
        <v>13</v>
      </c>
      <c r="N10" s="193">
        <v>14</v>
      </c>
      <c r="O10" s="193">
        <v>15</v>
      </c>
      <c r="P10" s="193">
        <v>16</v>
      </c>
      <c r="Q10" s="193">
        <v>17</v>
      </c>
      <c r="R10" s="193">
        <v>18</v>
      </c>
      <c r="S10" s="193">
        <v>19</v>
      </c>
      <c r="T10" s="193">
        <v>20</v>
      </c>
      <c r="U10" s="193">
        <v>21</v>
      </c>
      <c r="V10" s="193">
        <v>22</v>
      </c>
      <c r="W10" s="193">
        <v>23</v>
      </c>
      <c r="X10" s="193">
        <v>24</v>
      </c>
      <c r="Y10" s="193">
        <v>25</v>
      </c>
      <c r="Z10" s="193">
        <v>26</v>
      </c>
      <c r="AA10" s="193">
        <v>27</v>
      </c>
      <c r="AB10" s="193">
        <v>28</v>
      </c>
      <c r="AC10" s="193">
        <v>29</v>
      </c>
      <c r="AD10" s="193">
        <v>30</v>
      </c>
      <c r="AE10" s="193">
        <v>31</v>
      </c>
      <c r="AF10" s="193">
        <v>32</v>
      </c>
    </row>
    <row r="11" spans="1:32" s="201" customFormat="1" ht="13.15" customHeight="1">
      <c r="A11" s="450"/>
      <c r="B11" s="453"/>
      <c r="C11" s="199"/>
      <c r="D11" s="199"/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</row>
    <row r="12" spans="1:32" s="201" customFormat="1" ht="13.15" customHeight="1">
      <c r="A12" s="451"/>
      <c r="B12" s="454"/>
      <c r="C12" s="202"/>
      <c r="D12" s="202"/>
      <c r="E12" s="202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</row>
    <row r="13" spans="1:32" s="201" customFormat="1" ht="13.15" customHeight="1">
      <c r="A13" s="451"/>
      <c r="B13" s="454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</row>
    <row r="14" spans="1:32" s="201" customFormat="1" ht="13.15" customHeight="1">
      <c r="A14" s="451"/>
      <c r="B14" s="454"/>
      <c r="C14" s="203"/>
      <c r="D14" s="203"/>
      <c r="E14" s="203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</row>
    <row r="15" spans="1:32" s="201" customFormat="1" ht="13.15" customHeight="1">
      <c r="A15" s="451"/>
      <c r="B15" s="454"/>
      <c r="C15" s="202"/>
      <c r="D15" s="202"/>
      <c r="E15" s="202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</row>
    <row r="16" spans="1:32" s="201" customFormat="1" ht="13.15" customHeight="1">
      <c r="A16" s="452"/>
      <c r="B16" s="455"/>
      <c r="C16" s="202"/>
      <c r="D16" s="202"/>
      <c r="E16" s="202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</row>
    <row r="17" spans="1:32" s="201" customFormat="1" ht="13.15" customHeight="1">
      <c r="A17" s="202" t="s">
        <v>84</v>
      </c>
      <c r="B17" s="200"/>
      <c r="C17" s="202"/>
      <c r="D17" s="202"/>
      <c r="E17" s="202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</row>
    <row r="18" spans="1:32" ht="13.15" customHeight="1">
      <c r="A18" s="456"/>
      <c r="B18" s="457"/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7"/>
      <c r="P18" s="181"/>
    </row>
    <row r="19" spans="1:32" ht="18.75" customHeight="1">
      <c r="A19" s="458"/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204"/>
      <c r="P19" s="204"/>
      <c r="Q19" s="204"/>
      <c r="R19" s="204"/>
      <c r="S19" s="204"/>
      <c r="T19" s="204"/>
      <c r="U19" s="204"/>
    </row>
    <row r="20" spans="1:32" ht="29.25" customHeight="1">
      <c r="C20" s="1"/>
      <c r="D20" s="1"/>
      <c r="E20" s="1"/>
      <c r="N20" s="205"/>
      <c r="O20" s="205"/>
      <c r="P20" s="205"/>
      <c r="Q20" s="205"/>
      <c r="R20" s="205"/>
      <c r="S20" s="205"/>
      <c r="T20" s="205"/>
      <c r="U20" s="205"/>
      <c r="V20" s="205"/>
      <c r="W20" s="205"/>
    </row>
    <row r="21" spans="1:32" ht="13.15" customHeight="1">
      <c r="A21" s="37" t="s">
        <v>17</v>
      </c>
      <c r="B21" s="37"/>
      <c r="C21" s="37"/>
      <c r="D21" s="37"/>
      <c r="E21" s="37"/>
      <c r="F21" s="37" t="s">
        <v>18</v>
      </c>
      <c r="G21" s="37"/>
      <c r="H21" s="182"/>
      <c r="I21" s="182"/>
      <c r="J21" s="182"/>
      <c r="N21" s="205"/>
      <c r="O21" s="205"/>
      <c r="P21" s="205"/>
      <c r="Q21" s="205"/>
      <c r="R21" s="205"/>
      <c r="S21" s="205"/>
      <c r="T21" s="205"/>
      <c r="U21" s="205"/>
      <c r="V21" s="205"/>
      <c r="W21" s="205"/>
    </row>
    <row r="22" spans="1:32" ht="13.15" customHeight="1">
      <c r="A22" s="37" t="s">
        <v>19</v>
      </c>
      <c r="B22" s="37"/>
      <c r="C22" s="37"/>
      <c r="D22" s="39"/>
      <c r="E22" s="39"/>
      <c r="F22" s="39" t="s">
        <v>20</v>
      </c>
      <c r="G22" s="6"/>
      <c r="H22" s="182"/>
      <c r="I22" s="182"/>
      <c r="J22" s="182"/>
      <c r="N22" s="205"/>
      <c r="O22" s="205"/>
      <c r="P22" s="205"/>
      <c r="Q22" s="205"/>
      <c r="R22" s="205"/>
      <c r="S22" s="205"/>
      <c r="T22" s="205"/>
      <c r="U22" s="205"/>
      <c r="V22" s="205"/>
      <c r="W22" s="205"/>
    </row>
    <row r="23" spans="1:32" ht="13.15" customHeight="1">
      <c r="A23" s="39" t="s">
        <v>21</v>
      </c>
      <c r="B23" s="39"/>
      <c r="C23" s="37"/>
      <c r="D23" s="37"/>
      <c r="E23" s="37"/>
      <c r="F23" s="37"/>
      <c r="G23" s="37"/>
      <c r="H23" s="182"/>
      <c r="I23" s="182"/>
      <c r="J23" s="182"/>
      <c r="N23" s="205"/>
      <c r="O23" s="205"/>
      <c r="P23" s="205"/>
      <c r="Q23" s="205"/>
      <c r="R23" s="205"/>
      <c r="S23" s="205"/>
      <c r="T23" s="205"/>
      <c r="U23" s="205"/>
      <c r="V23" s="205"/>
      <c r="W23" s="205"/>
    </row>
    <row r="24" spans="1:32" ht="13.15" customHeight="1">
      <c r="A24" s="37" t="s">
        <v>22</v>
      </c>
      <c r="B24" s="37"/>
      <c r="C24" s="37"/>
      <c r="D24" s="37"/>
      <c r="E24" s="37"/>
      <c r="F24" s="37" t="s">
        <v>23</v>
      </c>
      <c r="G24" s="37"/>
      <c r="H24" s="182"/>
      <c r="I24" s="182"/>
      <c r="J24" s="182"/>
      <c r="N24" s="205"/>
      <c r="O24" s="205"/>
      <c r="P24" s="205"/>
    </row>
    <row r="25" spans="1:32">
      <c r="A25" s="182"/>
      <c r="B25" s="182"/>
      <c r="C25" s="182"/>
      <c r="D25" s="182"/>
      <c r="E25" s="182"/>
      <c r="F25" s="182"/>
      <c r="G25" s="182"/>
      <c r="H25" s="182"/>
      <c r="I25" s="182"/>
      <c r="N25" s="205"/>
      <c r="O25" s="205"/>
      <c r="P25" s="206"/>
    </row>
  </sheetData>
  <mergeCells count="9">
    <mergeCell ref="X8:AF8"/>
    <mergeCell ref="A3:AF4"/>
    <mergeCell ref="A11:A16"/>
    <mergeCell ref="B11:B16"/>
    <mergeCell ref="A18:N19"/>
    <mergeCell ref="A8:B8"/>
    <mergeCell ref="D8:E8"/>
    <mergeCell ref="F8:N8"/>
    <mergeCell ref="O8:W8"/>
  </mergeCells>
  <pageMargins left="0.15748031496062992" right="0" top="0.47244094488188981" bottom="0.31496062992125984" header="0.31496062992125984" footer="0.31496062992125984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2"/>
  <sheetViews>
    <sheetView workbookViewId="0">
      <selection activeCell="D8" sqref="D8:D9"/>
    </sheetView>
  </sheetViews>
  <sheetFormatPr defaultRowHeight="15"/>
  <cols>
    <col min="1" max="1" width="40" customWidth="1"/>
    <col min="2" max="2" width="23.42578125" customWidth="1"/>
    <col min="3" max="3" width="12.28515625" customWidth="1"/>
    <col min="4" max="4" width="17.5703125" customWidth="1"/>
    <col min="5" max="6" width="12" customWidth="1"/>
    <col min="7" max="7" width="11.85546875" customWidth="1"/>
    <col min="8" max="8" width="47.28515625" customWidth="1"/>
    <col min="257" max="257" width="40" customWidth="1"/>
    <col min="258" max="258" width="23.42578125" customWidth="1"/>
    <col min="259" max="259" width="12.28515625" customWidth="1"/>
    <col min="260" max="260" width="13.140625" customWidth="1"/>
    <col min="261" max="262" width="12" customWidth="1"/>
    <col min="263" max="263" width="11.42578125" customWidth="1"/>
    <col min="264" max="264" width="37.85546875" customWidth="1"/>
    <col min="513" max="513" width="40" customWidth="1"/>
    <col min="514" max="514" width="23.42578125" customWidth="1"/>
    <col min="515" max="515" width="12.28515625" customWidth="1"/>
    <col min="516" max="516" width="13.140625" customWidth="1"/>
    <col min="517" max="518" width="12" customWidth="1"/>
    <col min="519" max="519" width="11.42578125" customWidth="1"/>
    <col min="520" max="520" width="37.85546875" customWidth="1"/>
    <col min="769" max="769" width="40" customWidth="1"/>
    <col min="770" max="770" width="23.42578125" customWidth="1"/>
    <col min="771" max="771" width="12.28515625" customWidth="1"/>
    <col min="772" max="772" width="13.140625" customWidth="1"/>
    <col min="773" max="774" width="12" customWidth="1"/>
    <col min="775" max="775" width="11.42578125" customWidth="1"/>
    <col min="776" max="776" width="37.85546875" customWidth="1"/>
    <col min="1025" max="1025" width="40" customWidth="1"/>
    <col min="1026" max="1026" width="23.42578125" customWidth="1"/>
    <col min="1027" max="1027" width="12.28515625" customWidth="1"/>
    <col min="1028" max="1028" width="13.140625" customWidth="1"/>
    <col min="1029" max="1030" width="12" customWidth="1"/>
    <col min="1031" max="1031" width="11.42578125" customWidth="1"/>
    <col min="1032" max="1032" width="37.85546875" customWidth="1"/>
    <col min="1281" max="1281" width="40" customWidth="1"/>
    <col min="1282" max="1282" width="23.42578125" customWidth="1"/>
    <col min="1283" max="1283" width="12.28515625" customWidth="1"/>
    <col min="1284" max="1284" width="13.140625" customWidth="1"/>
    <col min="1285" max="1286" width="12" customWidth="1"/>
    <col min="1287" max="1287" width="11.42578125" customWidth="1"/>
    <col min="1288" max="1288" width="37.85546875" customWidth="1"/>
    <col min="1537" max="1537" width="40" customWidth="1"/>
    <col min="1538" max="1538" width="23.42578125" customWidth="1"/>
    <col min="1539" max="1539" width="12.28515625" customWidth="1"/>
    <col min="1540" max="1540" width="13.140625" customWidth="1"/>
    <col min="1541" max="1542" width="12" customWidth="1"/>
    <col min="1543" max="1543" width="11.42578125" customWidth="1"/>
    <col min="1544" max="1544" width="37.85546875" customWidth="1"/>
    <col min="1793" max="1793" width="40" customWidth="1"/>
    <col min="1794" max="1794" width="23.42578125" customWidth="1"/>
    <col min="1795" max="1795" width="12.28515625" customWidth="1"/>
    <col min="1796" max="1796" width="13.140625" customWidth="1"/>
    <col min="1797" max="1798" width="12" customWidth="1"/>
    <col min="1799" max="1799" width="11.42578125" customWidth="1"/>
    <col min="1800" max="1800" width="37.85546875" customWidth="1"/>
    <col min="2049" max="2049" width="40" customWidth="1"/>
    <col min="2050" max="2050" width="23.42578125" customWidth="1"/>
    <col min="2051" max="2051" width="12.28515625" customWidth="1"/>
    <col min="2052" max="2052" width="13.140625" customWidth="1"/>
    <col min="2053" max="2054" width="12" customWidth="1"/>
    <col min="2055" max="2055" width="11.42578125" customWidth="1"/>
    <col min="2056" max="2056" width="37.85546875" customWidth="1"/>
    <col min="2305" max="2305" width="40" customWidth="1"/>
    <col min="2306" max="2306" width="23.42578125" customWidth="1"/>
    <col min="2307" max="2307" width="12.28515625" customWidth="1"/>
    <col min="2308" max="2308" width="13.140625" customWidth="1"/>
    <col min="2309" max="2310" width="12" customWidth="1"/>
    <col min="2311" max="2311" width="11.42578125" customWidth="1"/>
    <col min="2312" max="2312" width="37.85546875" customWidth="1"/>
    <col min="2561" max="2561" width="40" customWidth="1"/>
    <col min="2562" max="2562" width="23.42578125" customWidth="1"/>
    <col min="2563" max="2563" width="12.28515625" customWidth="1"/>
    <col min="2564" max="2564" width="13.140625" customWidth="1"/>
    <col min="2565" max="2566" width="12" customWidth="1"/>
    <col min="2567" max="2567" width="11.42578125" customWidth="1"/>
    <col min="2568" max="2568" width="37.85546875" customWidth="1"/>
    <col min="2817" max="2817" width="40" customWidth="1"/>
    <col min="2818" max="2818" width="23.42578125" customWidth="1"/>
    <col min="2819" max="2819" width="12.28515625" customWidth="1"/>
    <col min="2820" max="2820" width="13.140625" customWidth="1"/>
    <col min="2821" max="2822" width="12" customWidth="1"/>
    <col min="2823" max="2823" width="11.42578125" customWidth="1"/>
    <col min="2824" max="2824" width="37.85546875" customWidth="1"/>
    <col min="3073" max="3073" width="40" customWidth="1"/>
    <col min="3074" max="3074" width="23.42578125" customWidth="1"/>
    <col min="3075" max="3075" width="12.28515625" customWidth="1"/>
    <col min="3076" max="3076" width="13.140625" customWidth="1"/>
    <col min="3077" max="3078" width="12" customWidth="1"/>
    <col min="3079" max="3079" width="11.42578125" customWidth="1"/>
    <col min="3080" max="3080" width="37.85546875" customWidth="1"/>
    <col min="3329" max="3329" width="40" customWidth="1"/>
    <col min="3330" max="3330" width="23.42578125" customWidth="1"/>
    <col min="3331" max="3331" width="12.28515625" customWidth="1"/>
    <col min="3332" max="3332" width="13.140625" customWidth="1"/>
    <col min="3333" max="3334" width="12" customWidth="1"/>
    <col min="3335" max="3335" width="11.42578125" customWidth="1"/>
    <col min="3336" max="3336" width="37.85546875" customWidth="1"/>
    <col min="3585" max="3585" width="40" customWidth="1"/>
    <col min="3586" max="3586" width="23.42578125" customWidth="1"/>
    <col min="3587" max="3587" width="12.28515625" customWidth="1"/>
    <col min="3588" max="3588" width="13.140625" customWidth="1"/>
    <col min="3589" max="3590" width="12" customWidth="1"/>
    <col min="3591" max="3591" width="11.42578125" customWidth="1"/>
    <col min="3592" max="3592" width="37.85546875" customWidth="1"/>
    <col min="3841" max="3841" width="40" customWidth="1"/>
    <col min="3842" max="3842" width="23.42578125" customWidth="1"/>
    <col min="3843" max="3843" width="12.28515625" customWidth="1"/>
    <col min="3844" max="3844" width="13.140625" customWidth="1"/>
    <col min="3845" max="3846" width="12" customWidth="1"/>
    <col min="3847" max="3847" width="11.42578125" customWidth="1"/>
    <col min="3848" max="3848" width="37.85546875" customWidth="1"/>
    <col min="4097" max="4097" width="40" customWidth="1"/>
    <col min="4098" max="4098" width="23.42578125" customWidth="1"/>
    <col min="4099" max="4099" width="12.28515625" customWidth="1"/>
    <col min="4100" max="4100" width="13.140625" customWidth="1"/>
    <col min="4101" max="4102" width="12" customWidth="1"/>
    <col min="4103" max="4103" width="11.42578125" customWidth="1"/>
    <col min="4104" max="4104" width="37.85546875" customWidth="1"/>
    <col min="4353" max="4353" width="40" customWidth="1"/>
    <col min="4354" max="4354" width="23.42578125" customWidth="1"/>
    <col min="4355" max="4355" width="12.28515625" customWidth="1"/>
    <col min="4356" max="4356" width="13.140625" customWidth="1"/>
    <col min="4357" max="4358" width="12" customWidth="1"/>
    <col min="4359" max="4359" width="11.42578125" customWidth="1"/>
    <col min="4360" max="4360" width="37.85546875" customWidth="1"/>
    <col min="4609" max="4609" width="40" customWidth="1"/>
    <col min="4610" max="4610" width="23.42578125" customWidth="1"/>
    <col min="4611" max="4611" width="12.28515625" customWidth="1"/>
    <col min="4612" max="4612" width="13.140625" customWidth="1"/>
    <col min="4613" max="4614" width="12" customWidth="1"/>
    <col min="4615" max="4615" width="11.42578125" customWidth="1"/>
    <col min="4616" max="4616" width="37.85546875" customWidth="1"/>
    <col min="4865" max="4865" width="40" customWidth="1"/>
    <col min="4866" max="4866" width="23.42578125" customWidth="1"/>
    <col min="4867" max="4867" width="12.28515625" customWidth="1"/>
    <col min="4868" max="4868" width="13.140625" customWidth="1"/>
    <col min="4869" max="4870" width="12" customWidth="1"/>
    <col min="4871" max="4871" width="11.42578125" customWidth="1"/>
    <col min="4872" max="4872" width="37.85546875" customWidth="1"/>
    <col min="5121" max="5121" width="40" customWidth="1"/>
    <col min="5122" max="5122" width="23.42578125" customWidth="1"/>
    <col min="5123" max="5123" width="12.28515625" customWidth="1"/>
    <col min="5124" max="5124" width="13.140625" customWidth="1"/>
    <col min="5125" max="5126" width="12" customWidth="1"/>
    <col min="5127" max="5127" width="11.42578125" customWidth="1"/>
    <col min="5128" max="5128" width="37.85546875" customWidth="1"/>
    <col min="5377" max="5377" width="40" customWidth="1"/>
    <col min="5378" max="5378" width="23.42578125" customWidth="1"/>
    <col min="5379" max="5379" width="12.28515625" customWidth="1"/>
    <col min="5380" max="5380" width="13.140625" customWidth="1"/>
    <col min="5381" max="5382" width="12" customWidth="1"/>
    <col min="5383" max="5383" width="11.42578125" customWidth="1"/>
    <col min="5384" max="5384" width="37.85546875" customWidth="1"/>
    <col min="5633" max="5633" width="40" customWidth="1"/>
    <col min="5634" max="5634" width="23.42578125" customWidth="1"/>
    <col min="5635" max="5635" width="12.28515625" customWidth="1"/>
    <col min="5636" max="5636" width="13.140625" customWidth="1"/>
    <col min="5637" max="5638" width="12" customWidth="1"/>
    <col min="5639" max="5639" width="11.42578125" customWidth="1"/>
    <col min="5640" max="5640" width="37.85546875" customWidth="1"/>
    <col min="5889" max="5889" width="40" customWidth="1"/>
    <col min="5890" max="5890" width="23.42578125" customWidth="1"/>
    <col min="5891" max="5891" width="12.28515625" customWidth="1"/>
    <col min="5892" max="5892" width="13.140625" customWidth="1"/>
    <col min="5893" max="5894" width="12" customWidth="1"/>
    <col min="5895" max="5895" width="11.42578125" customWidth="1"/>
    <col min="5896" max="5896" width="37.85546875" customWidth="1"/>
    <col min="6145" max="6145" width="40" customWidth="1"/>
    <col min="6146" max="6146" width="23.42578125" customWidth="1"/>
    <col min="6147" max="6147" width="12.28515625" customWidth="1"/>
    <col min="6148" max="6148" width="13.140625" customWidth="1"/>
    <col min="6149" max="6150" width="12" customWidth="1"/>
    <col min="6151" max="6151" width="11.42578125" customWidth="1"/>
    <col min="6152" max="6152" width="37.85546875" customWidth="1"/>
    <col min="6401" max="6401" width="40" customWidth="1"/>
    <col min="6402" max="6402" width="23.42578125" customWidth="1"/>
    <col min="6403" max="6403" width="12.28515625" customWidth="1"/>
    <col min="6404" max="6404" width="13.140625" customWidth="1"/>
    <col min="6405" max="6406" width="12" customWidth="1"/>
    <col min="6407" max="6407" width="11.42578125" customWidth="1"/>
    <col min="6408" max="6408" width="37.85546875" customWidth="1"/>
    <col min="6657" max="6657" width="40" customWidth="1"/>
    <col min="6658" max="6658" width="23.42578125" customWidth="1"/>
    <col min="6659" max="6659" width="12.28515625" customWidth="1"/>
    <col min="6660" max="6660" width="13.140625" customWidth="1"/>
    <col min="6661" max="6662" width="12" customWidth="1"/>
    <col min="6663" max="6663" width="11.42578125" customWidth="1"/>
    <col min="6664" max="6664" width="37.85546875" customWidth="1"/>
    <col min="6913" max="6913" width="40" customWidth="1"/>
    <col min="6914" max="6914" width="23.42578125" customWidth="1"/>
    <col min="6915" max="6915" width="12.28515625" customWidth="1"/>
    <col min="6916" max="6916" width="13.140625" customWidth="1"/>
    <col min="6917" max="6918" width="12" customWidth="1"/>
    <col min="6919" max="6919" width="11.42578125" customWidth="1"/>
    <col min="6920" max="6920" width="37.85546875" customWidth="1"/>
    <col min="7169" max="7169" width="40" customWidth="1"/>
    <col min="7170" max="7170" width="23.42578125" customWidth="1"/>
    <col min="7171" max="7171" width="12.28515625" customWidth="1"/>
    <col min="7172" max="7172" width="13.140625" customWidth="1"/>
    <col min="7173" max="7174" width="12" customWidth="1"/>
    <col min="7175" max="7175" width="11.42578125" customWidth="1"/>
    <col min="7176" max="7176" width="37.85546875" customWidth="1"/>
    <col min="7425" max="7425" width="40" customWidth="1"/>
    <col min="7426" max="7426" width="23.42578125" customWidth="1"/>
    <col min="7427" max="7427" width="12.28515625" customWidth="1"/>
    <col min="7428" max="7428" width="13.140625" customWidth="1"/>
    <col min="7429" max="7430" width="12" customWidth="1"/>
    <col min="7431" max="7431" width="11.42578125" customWidth="1"/>
    <col min="7432" max="7432" width="37.85546875" customWidth="1"/>
    <col min="7681" max="7681" width="40" customWidth="1"/>
    <col min="7682" max="7682" width="23.42578125" customWidth="1"/>
    <col min="7683" max="7683" width="12.28515625" customWidth="1"/>
    <col min="7684" max="7684" width="13.140625" customWidth="1"/>
    <col min="7685" max="7686" width="12" customWidth="1"/>
    <col min="7687" max="7687" width="11.42578125" customWidth="1"/>
    <col min="7688" max="7688" width="37.85546875" customWidth="1"/>
    <col min="7937" max="7937" width="40" customWidth="1"/>
    <col min="7938" max="7938" width="23.42578125" customWidth="1"/>
    <col min="7939" max="7939" width="12.28515625" customWidth="1"/>
    <col min="7940" max="7940" width="13.140625" customWidth="1"/>
    <col min="7941" max="7942" width="12" customWidth="1"/>
    <col min="7943" max="7943" width="11.42578125" customWidth="1"/>
    <col min="7944" max="7944" width="37.85546875" customWidth="1"/>
    <col min="8193" max="8193" width="40" customWidth="1"/>
    <col min="8194" max="8194" width="23.42578125" customWidth="1"/>
    <col min="8195" max="8195" width="12.28515625" customWidth="1"/>
    <col min="8196" max="8196" width="13.140625" customWidth="1"/>
    <col min="8197" max="8198" width="12" customWidth="1"/>
    <col min="8199" max="8199" width="11.42578125" customWidth="1"/>
    <col min="8200" max="8200" width="37.85546875" customWidth="1"/>
    <col min="8449" max="8449" width="40" customWidth="1"/>
    <col min="8450" max="8450" width="23.42578125" customWidth="1"/>
    <col min="8451" max="8451" width="12.28515625" customWidth="1"/>
    <col min="8452" max="8452" width="13.140625" customWidth="1"/>
    <col min="8453" max="8454" width="12" customWidth="1"/>
    <col min="8455" max="8455" width="11.42578125" customWidth="1"/>
    <col min="8456" max="8456" width="37.85546875" customWidth="1"/>
    <col min="8705" max="8705" width="40" customWidth="1"/>
    <col min="8706" max="8706" width="23.42578125" customWidth="1"/>
    <col min="8707" max="8707" width="12.28515625" customWidth="1"/>
    <col min="8708" max="8708" width="13.140625" customWidth="1"/>
    <col min="8709" max="8710" width="12" customWidth="1"/>
    <col min="8711" max="8711" width="11.42578125" customWidth="1"/>
    <col min="8712" max="8712" width="37.85546875" customWidth="1"/>
    <col min="8961" max="8961" width="40" customWidth="1"/>
    <col min="8962" max="8962" width="23.42578125" customWidth="1"/>
    <col min="8963" max="8963" width="12.28515625" customWidth="1"/>
    <col min="8964" max="8964" width="13.140625" customWidth="1"/>
    <col min="8965" max="8966" width="12" customWidth="1"/>
    <col min="8967" max="8967" width="11.42578125" customWidth="1"/>
    <col min="8968" max="8968" width="37.85546875" customWidth="1"/>
    <col min="9217" max="9217" width="40" customWidth="1"/>
    <col min="9218" max="9218" width="23.42578125" customWidth="1"/>
    <col min="9219" max="9219" width="12.28515625" customWidth="1"/>
    <col min="9220" max="9220" width="13.140625" customWidth="1"/>
    <col min="9221" max="9222" width="12" customWidth="1"/>
    <col min="9223" max="9223" width="11.42578125" customWidth="1"/>
    <col min="9224" max="9224" width="37.85546875" customWidth="1"/>
    <col min="9473" max="9473" width="40" customWidth="1"/>
    <col min="9474" max="9474" width="23.42578125" customWidth="1"/>
    <col min="9475" max="9475" width="12.28515625" customWidth="1"/>
    <col min="9476" max="9476" width="13.140625" customWidth="1"/>
    <col min="9477" max="9478" width="12" customWidth="1"/>
    <col min="9479" max="9479" width="11.42578125" customWidth="1"/>
    <col min="9480" max="9480" width="37.85546875" customWidth="1"/>
    <col min="9729" max="9729" width="40" customWidth="1"/>
    <col min="9730" max="9730" width="23.42578125" customWidth="1"/>
    <col min="9731" max="9731" width="12.28515625" customWidth="1"/>
    <col min="9732" max="9732" width="13.140625" customWidth="1"/>
    <col min="9733" max="9734" width="12" customWidth="1"/>
    <col min="9735" max="9735" width="11.42578125" customWidth="1"/>
    <col min="9736" max="9736" width="37.85546875" customWidth="1"/>
    <col min="9985" max="9985" width="40" customWidth="1"/>
    <col min="9986" max="9986" width="23.42578125" customWidth="1"/>
    <col min="9987" max="9987" width="12.28515625" customWidth="1"/>
    <col min="9988" max="9988" width="13.140625" customWidth="1"/>
    <col min="9989" max="9990" width="12" customWidth="1"/>
    <col min="9991" max="9991" width="11.42578125" customWidth="1"/>
    <col min="9992" max="9992" width="37.85546875" customWidth="1"/>
    <col min="10241" max="10241" width="40" customWidth="1"/>
    <col min="10242" max="10242" width="23.42578125" customWidth="1"/>
    <col min="10243" max="10243" width="12.28515625" customWidth="1"/>
    <col min="10244" max="10244" width="13.140625" customWidth="1"/>
    <col min="10245" max="10246" width="12" customWidth="1"/>
    <col min="10247" max="10247" width="11.42578125" customWidth="1"/>
    <col min="10248" max="10248" width="37.85546875" customWidth="1"/>
    <col min="10497" max="10497" width="40" customWidth="1"/>
    <col min="10498" max="10498" width="23.42578125" customWidth="1"/>
    <col min="10499" max="10499" width="12.28515625" customWidth="1"/>
    <col min="10500" max="10500" width="13.140625" customWidth="1"/>
    <col min="10501" max="10502" width="12" customWidth="1"/>
    <col min="10503" max="10503" width="11.42578125" customWidth="1"/>
    <col min="10504" max="10504" width="37.85546875" customWidth="1"/>
    <col min="10753" max="10753" width="40" customWidth="1"/>
    <col min="10754" max="10754" width="23.42578125" customWidth="1"/>
    <col min="10755" max="10755" width="12.28515625" customWidth="1"/>
    <col min="10756" max="10756" width="13.140625" customWidth="1"/>
    <col min="10757" max="10758" width="12" customWidth="1"/>
    <col min="10759" max="10759" width="11.42578125" customWidth="1"/>
    <col min="10760" max="10760" width="37.85546875" customWidth="1"/>
    <col min="11009" max="11009" width="40" customWidth="1"/>
    <col min="11010" max="11010" width="23.42578125" customWidth="1"/>
    <col min="11011" max="11011" width="12.28515625" customWidth="1"/>
    <col min="11012" max="11012" width="13.140625" customWidth="1"/>
    <col min="11013" max="11014" width="12" customWidth="1"/>
    <col min="11015" max="11015" width="11.42578125" customWidth="1"/>
    <col min="11016" max="11016" width="37.85546875" customWidth="1"/>
    <col min="11265" max="11265" width="40" customWidth="1"/>
    <col min="11266" max="11266" width="23.42578125" customWidth="1"/>
    <col min="11267" max="11267" width="12.28515625" customWidth="1"/>
    <col min="11268" max="11268" width="13.140625" customWidth="1"/>
    <col min="11269" max="11270" width="12" customWidth="1"/>
    <col min="11271" max="11271" width="11.42578125" customWidth="1"/>
    <col min="11272" max="11272" width="37.85546875" customWidth="1"/>
    <col min="11521" max="11521" width="40" customWidth="1"/>
    <col min="11522" max="11522" width="23.42578125" customWidth="1"/>
    <col min="11523" max="11523" width="12.28515625" customWidth="1"/>
    <col min="11524" max="11524" width="13.140625" customWidth="1"/>
    <col min="11525" max="11526" width="12" customWidth="1"/>
    <col min="11527" max="11527" width="11.42578125" customWidth="1"/>
    <col min="11528" max="11528" width="37.85546875" customWidth="1"/>
    <col min="11777" max="11777" width="40" customWidth="1"/>
    <col min="11778" max="11778" width="23.42578125" customWidth="1"/>
    <col min="11779" max="11779" width="12.28515625" customWidth="1"/>
    <col min="11780" max="11780" width="13.140625" customWidth="1"/>
    <col min="11781" max="11782" width="12" customWidth="1"/>
    <col min="11783" max="11783" width="11.42578125" customWidth="1"/>
    <col min="11784" max="11784" width="37.85546875" customWidth="1"/>
    <col min="12033" max="12033" width="40" customWidth="1"/>
    <col min="12034" max="12034" width="23.42578125" customWidth="1"/>
    <col min="12035" max="12035" width="12.28515625" customWidth="1"/>
    <col min="12036" max="12036" width="13.140625" customWidth="1"/>
    <col min="12037" max="12038" width="12" customWidth="1"/>
    <col min="12039" max="12039" width="11.42578125" customWidth="1"/>
    <col min="12040" max="12040" width="37.85546875" customWidth="1"/>
    <col min="12289" max="12289" width="40" customWidth="1"/>
    <col min="12290" max="12290" width="23.42578125" customWidth="1"/>
    <col min="12291" max="12291" width="12.28515625" customWidth="1"/>
    <col min="12292" max="12292" width="13.140625" customWidth="1"/>
    <col min="12293" max="12294" width="12" customWidth="1"/>
    <col min="12295" max="12295" width="11.42578125" customWidth="1"/>
    <col min="12296" max="12296" width="37.85546875" customWidth="1"/>
    <col min="12545" max="12545" width="40" customWidth="1"/>
    <col min="12546" max="12546" width="23.42578125" customWidth="1"/>
    <col min="12547" max="12547" width="12.28515625" customWidth="1"/>
    <col min="12548" max="12548" width="13.140625" customWidth="1"/>
    <col min="12549" max="12550" width="12" customWidth="1"/>
    <col min="12551" max="12551" width="11.42578125" customWidth="1"/>
    <col min="12552" max="12552" width="37.85546875" customWidth="1"/>
    <col min="12801" max="12801" width="40" customWidth="1"/>
    <col min="12802" max="12802" width="23.42578125" customWidth="1"/>
    <col min="12803" max="12803" width="12.28515625" customWidth="1"/>
    <col min="12804" max="12804" width="13.140625" customWidth="1"/>
    <col min="12805" max="12806" width="12" customWidth="1"/>
    <col min="12807" max="12807" width="11.42578125" customWidth="1"/>
    <col min="12808" max="12808" width="37.85546875" customWidth="1"/>
    <col min="13057" max="13057" width="40" customWidth="1"/>
    <col min="13058" max="13058" width="23.42578125" customWidth="1"/>
    <col min="13059" max="13059" width="12.28515625" customWidth="1"/>
    <col min="13060" max="13060" width="13.140625" customWidth="1"/>
    <col min="13061" max="13062" width="12" customWidth="1"/>
    <col min="13063" max="13063" width="11.42578125" customWidth="1"/>
    <col min="13064" max="13064" width="37.85546875" customWidth="1"/>
    <col min="13313" max="13313" width="40" customWidth="1"/>
    <col min="13314" max="13314" width="23.42578125" customWidth="1"/>
    <col min="13315" max="13315" width="12.28515625" customWidth="1"/>
    <col min="13316" max="13316" width="13.140625" customWidth="1"/>
    <col min="13317" max="13318" width="12" customWidth="1"/>
    <col min="13319" max="13319" width="11.42578125" customWidth="1"/>
    <col min="13320" max="13320" width="37.85546875" customWidth="1"/>
    <col min="13569" max="13569" width="40" customWidth="1"/>
    <col min="13570" max="13570" width="23.42578125" customWidth="1"/>
    <col min="13571" max="13571" width="12.28515625" customWidth="1"/>
    <col min="13572" max="13572" width="13.140625" customWidth="1"/>
    <col min="13573" max="13574" width="12" customWidth="1"/>
    <col min="13575" max="13575" width="11.42578125" customWidth="1"/>
    <col min="13576" max="13576" width="37.85546875" customWidth="1"/>
    <col min="13825" max="13825" width="40" customWidth="1"/>
    <col min="13826" max="13826" width="23.42578125" customWidth="1"/>
    <col min="13827" max="13827" width="12.28515625" customWidth="1"/>
    <col min="13828" max="13828" width="13.140625" customWidth="1"/>
    <col min="13829" max="13830" width="12" customWidth="1"/>
    <col min="13831" max="13831" width="11.42578125" customWidth="1"/>
    <col min="13832" max="13832" width="37.85546875" customWidth="1"/>
    <col min="14081" max="14081" width="40" customWidth="1"/>
    <col min="14082" max="14082" width="23.42578125" customWidth="1"/>
    <col min="14083" max="14083" width="12.28515625" customWidth="1"/>
    <col min="14084" max="14084" width="13.140625" customWidth="1"/>
    <col min="14085" max="14086" width="12" customWidth="1"/>
    <col min="14087" max="14087" width="11.42578125" customWidth="1"/>
    <col min="14088" max="14088" width="37.85546875" customWidth="1"/>
    <col min="14337" max="14337" width="40" customWidth="1"/>
    <col min="14338" max="14338" width="23.42578125" customWidth="1"/>
    <col min="14339" max="14339" width="12.28515625" customWidth="1"/>
    <col min="14340" max="14340" width="13.140625" customWidth="1"/>
    <col min="14341" max="14342" width="12" customWidth="1"/>
    <col min="14343" max="14343" width="11.42578125" customWidth="1"/>
    <col min="14344" max="14344" width="37.85546875" customWidth="1"/>
    <col min="14593" max="14593" width="40" customWidth="1"/>
    <col min="14594" max="14594" width="23.42578125" customWidth="1"/>
    <col min="14595" max="14595" width="12.28515625" customWidth="1"/>
    <col min="14596" max="14596" width="13.140625" customWidth="1"/>
    <col min="14597" max="14598" width="12" customWidth="1"/>
    <col min="14599" max="14599" width="11.42578125" customWidth="1"/>
    <col min="14600" max="14600" width="37.85546875" customWidth="1"/>
    <col min="14849" max="14849" width="40" customWidth="1"/>
    <col min="14850" max="14850" width="23.42578125" customWidth="1"/>
    <col min="14851" max="14851" width="12.28515625" customWidth="1"/>
    <col min="14852" max="14852" width="13.140625" customWidth="1"/>
    <col min="14853" max="14854" width="12" customWidth="1"/>
    <col min="14855" max="14855" width="11.42578125" customWidth="1"/>
    <col min="14856" max="14856" width="37.85546875" customWidth="1"/>
    <col min="15105" max="15105" width="40" customWidth="1"/>
    <col min="15106" max="15106" width="23.42578125" customWidth="1"/>
    <col min="15107" max="15107" width="12.28515625" customWidth="1"/>
    <col min="15108" max="15108" width="13.140625" customWidth="1"/>
    <col min="15109" max="15110" width="12" customWidth="1"/>
    <col min="15111" max="15111" width="11.42578125" customWidth="1"/>
    <col min="15112" max="15112" width="37.85546875" customWidth="1"/>
    <col min="15361" max="15361" width="40" customWidth="1"/>
    <col min="15362" max="15362" width="23.42578125" customWidth="1"/>
    <col min="15363" max="15363" width="12.28515625" customWidth="1"/>
    <col min="15364" max="15364" width="13.140625" customWidth="1"/>
    <col min="15365" max="15366" width="12" customWidth="1"/>
    <col min="15367" max="15367" width="11.42578125" customWidth="1"/>
    <col min="15368" max="15368" width="37.85546875" customWidth="1"/>
    <col min="15617" max="15617" width="40" customWidth="1"/>
    <col min="15618" max="15618" width="23.42578125" customWidth="1"/>
    <col min="15619" max="15619" width="12.28515625" customWidth="1"/>
    <col min="15620" max="15620" width="13.140625" customWidth="1"/>
    <col min="15621" max="15622" width="12" customWidth="1"/>
    <col min="15623" max="15623" width="11.42578125" customWidth="1"/>
    <col min="15624" max="15624" width="37.85546875" customWidth="1"/>
    <col min="15873" max="15873" width="40" customWidth="1"/>
    <col min="15874" max="15874" width="23.42578125" customWidth="1"/>
    <col min="15875" max="15875" width="12.28515625" customWidth="1"/>
    <col min="15876" max="15876" width="13.140625" customWidth="1"/>
    <col min="15877" max="15878" width="12" customWidth="1"/>
    <col min="15879" max="15879" width="11.42578125" customWidth="1"/>
    <col min="15880" max="15880" width="37.85546875" customWidth="1"/>
    <col min="16129" max="16129" width="40" customWidth="1"/>
    <col min="16130" max="16130" width="23.42578125" customWidth="1"/>
    <col min="16131" max="16131" width="12.28515625" customWidth="1"/>
    <col min="16132" max="16132" width="13.140625" customWidth="1"/>
    <col min="16133" max="16134" width="12" customWidth="1"/>
    <col min="16135" max="16135" width="11.42578125" customWidth="1"/>
    <col min="16136" max="16136" width="37.85546875" customWidth="1"/>
  </cols>
  <sheetData>
    <row r="1" spans="1:8" ht="16.899999999999999" customHeight="1">
      <c r="H1" s="26" t="s">
        <v>51</v>
      </c>
    </row>
    <row r="2" spans="1:8" s="27" customFormat="1" ht="47.45" customHeight="1">
      <c r="A2" s="464" t="s">
        <v>197</v>
      </c>
      <c r="B2" s="464"/>
      <c r="C2" s="464"/>
      <c r="D2" s="464"/>
      <c r="E2" s="464"/>
      <c r="F2" s="464"/>
      <c r="G2" s="464"/>
      <c r="H2" s="464"/>
    </row>
    <row r="4" spans="1:8" s="20" customFormat="1">
      <c r="A4" s="20" t="s">
        <v>191</v>
      </c>
    </row>
    <row r="5" spans="1:8" ht="21" customHeight="1">
      <c r="A5" s="465" t="s">
        <v>63</v>
      </c>
      <c r="B5" s="465"/>
      <c r="C5" s="465"/>
      <c r="D5" s="465"/>
      <c r="E5" s="465"/>
      <c r="F5" s="465"/>
      <c r="G5" s="465"/>
      <c r="H5" s="465"/>
    </row>
    <row r="6" spans="1:8" ht="8.4499999999999993" customHeight="1"/>
    <row r="7" spans="1:8" ht="19.5" customHeight="1">
      <c r="A7" s="424" t="s">
        <v>64</v>
      </c>
      <c r="B7" s="424" t="s">
        <v>65</v>
      </c>
      <c r="C7" s="466" t="s">
        <v>66</v>
      </c>
      <c r="D7" s="466"/>
      <c r="E7" s="466"/>
      <c r="F7" s="466"/>
      <c r="G7" s="466"/>
      <c r="H7" s="467" t="s">
        <v>67</v>
      </c>
    </row>
    <row r="8" spans="1:8" s="35" customFormat="1" ht="15" customHeight="1">
      <c r="A8" s="424"/>
      <c r="B8" s="424"/>
      <c r="C8" s="424" t="s">
        <v>395</v>
      </c>
      <c r="D8" s="424" t="s">
        <v>396</v>
      </c>
      <c r="E8" s="469" t="s">
        <v>30</v>
      </c>
      <c r="F8" s="470"/>
      <c r="G8" s="470"/>
      <c r="H8" s="467"/>
    </row>
    <row r="9" spans="1:8" ht="70.5" customHeight="1">
      <c r="A9" s="424"/>
      <c r="B9" s="424"/>
      <c r="C9" s="471"/>
      <c r="D9" s="471"/>
      <c r="E9" s="95" t="s">
        <v>397</v>
      </c>
      <c r="F9" s="95" t="s">
        <v>138</v>
      </c>
      <c r="G9" s="95" t="s">
        <v>398</v>
      </c>
      <c r="H9" s="468"/>
    </row>
    <row r="10" spans="1:8" ht="21.75" customHeight="1">
      <c r="A10" s="107" t="s">
        <v>68</v>
      </c>
      <c r="B10" s="108" t="s">
        <v>28</v>
      </c>
      <c r="C10" s="109"/>
      <c r="D10" s="109"/>
      <c r="E10" s="109"/>
      <c r="F10" s="109"/>
      <c r="G10" s="109"/>
      <c r="H10" s="109"/>
    </row>
    <row r="11" spans="1:8">
      <c r="A11" s="110"/>
      <c r="B11" s="28"/>
      <c r="C11" s="28"/>
      <c r="D11" s="28"/>
      <c r="E11" s="28"/>
      <c r="F11" s="28"/>
      <c r="G11" s="28"/>
      <c r="H11" s="28"/>
    </row>
    <row r="12" spans="1:8">
      <c r="A12" s="28"/>
      <c r="B12" s="28"/>
      <c r="C12" s="28"/>
      <c r="D12" s="28"/>
      <c r="E12" s="28"/>
      <c r="F12" s="28"/>
      <c r="G12" s="28"/>
      <c r="H12" s="28"/>
    </row>
    <row r="13" spans="1:8">
      <c r="A13" s="28"/>
      <c r="B13" s="28"/>
      <c r="C13" s="28"/>
      <c r="D13" s="28"/>
      <c r="E13" s="28"/>
      <c r="F13" s="28"/>
      <c r="G13" s="28"/>
      <c r="H13" s="28"/>
    </row>
    <row r="14" spans="1:8">
      <c r="A14" s="471"/>
      <c r="B14" s="471"/>
      <c r="C14" s="471"/>
      <c r="D14" s="471"/>
      <c r="E14" s="471"/>
      <c r="F14" s="471"/>
      <c r="G14" s="471"/>
      <c r="H14" s="471"/>
    </row>
    <row r="15" spans="1:8" ht="21" customHeight="1">
      <c r="A15" s="424" t="s">
        <v>64</v>
      </c>
      <c r="B15" s="424" t="s">
        <v>173</v>
      </c>
      <c r="C15" s="466" t="s">
        <v>69</v>
      </c>
      <c r="D15" s="466"/>
      <c r="E15" s="466"/>
      <c r="F15" s="466"/>
      <c r="G15" s="466"/>
      <c r="H15" s="467" t="s">
        <v>70</v>
      </c>
    </row>
    <row r="16" spans="1:8" s="35" customFormat="1" ht="21" customHeight="1">
      <c r="A16" s="424"/>
      <c r="B16" s="424"/>
      <c r="C16" s="424" t="s">
        <v>395</v>
      </c>
      <c r="D16" s="424" t="s">
        <v>396</v>
      </c>
      <c r="E16" s="469" t="s">
        <v>30</v>
      </c>
      <c r="F16" s="470"/>
      <c r="G16" s="470"/>
      <c r="H16" s="467"/>
    </row>
    <row r="17" spans="1:8" ht="60.75" customHeight="1">
      <c r="A17" s="424"/>
      <c r="B17" s="424"/>
      <c r="C17" s="471"/>
      <c r="D17" s="471"/>
      <c r="E17" s="296" t="s">
        <v>397</v>
      </c>
      <c r="F17" s="296" t="s">
        <v>138</v>
      </c>
      <c r="G17" s="296" t="s">
        <v>398</v>
      </c>
      <c r="H17" s="468"/>
    </row>
    <row r="18" spans="1:8" ht="21.75" customHeight="1">
      <c r="A18" s="107" t="s">
        <v>71</v>
      </c>
      <c r="B18" s="108" t="s">
        <v>28</v>
      </c>
      <c r="C18" s="111"/>
      <c r="D18" s="111"/>
      <c r="E18" s="111"/>
      <c r="F18" s="111"/>
      <c r="G18" s="111"/>
      <c r="H18" s="111"/>
    </row>
    <row r="19" spans="1:8">
      <c r="A19" s="110"/>
      <c r="B19" s="8"/>
      <c r="C19" s="8"/>
      <c r="D19" s="8"/>
      <c r="E19" s="8"/>
      <c r="F19" s="8"/>
      <c r="G19" s="8"/>
      <c r="H19" s="8"/>
    </row>
    <row r="20" spans="1:8">
      <c r="A20" s="28"/>
      <c r="B20" s="8"/>
      <c r="C20" s="8"/>
      <c r="D20" s="8"/>
      <c r="E20" s="8"/>
      <c r="F20" s="8"/>
      <c r="G20" s="8"/>
      <c r="H20" s="8"/>
    </row>
    <row r="21" spans="1:8">
      <c r="A21" s="28"/>
      <c r="B21" s="8"/>
      <c r="C21" s="8"/>
      <c r="D21" s="8"/>
      <c r="E21" s="8"/>
      <c r="F21" s="8"/>
      <c r="G21" s="8"/>
      <c r="H21" s="8"/>
    </row>
    <row r="22" spans="1:8">
      <c r="A22" s="28"/>
      <c r="B22" s="8"/>
      <c r="C22" s="8"/>
      <c r="D22" s="8"/>
      <c r="E22" s="8"/>
      <c r="F22" s="8"/>
      <c r="G22" s="8"/>
      <c r="H22" s="8"/>
    </row>
    <row r="23" spans="1:8">
      <c r="A23" s="28"/>
      <c r="B23" s="8"/>
      <c r="C23" s="8"/>
      <c r="D23" s="8"/>
      <c r="E23" s="8"/>
      <c r="F23" s="8"/>
      <c r="G23" s="8"/>
      <c r="H23" s="8"/>
    </row>
    <row r="24" spans="1:8" s="113" customFormat="1" ht="23.45" customHeight="1">
      <c r="A24" s="112" t="s">
        <v>171</v>
      </c>
    </row>
    <row r="26" spans="1:8">
      <c r="A26" s="4" t="s">
        <v>17</v>
      </c>
      <c r="B26" s="4"/>
      <c r="C26" s="4" t="s">
        <v>18</v>
      </c>
      <c r="D26" s="4"/>
      <c r="E26" s="4"/>
      <c r="F26" s="32"/>
      <c r="G26" s="32"/>
    </row>
    <row r="27" spans="1:8">
      <c r="A27" s="4" t="s">
        <v>19</v>
      </c>
      <c r="B27" s="4"/>
      <c r="C27" s="31" t="s">
        <v>20</v>
      </c>
      <c r="D27" s="6"/>
      <c r="E27" s="6"/>
      <c r="F27" s="32"/>
      <c r="G27" s="32"/>
    </row>
    <row r="28" spans="1:8">
      <c r="A28" s="31" t="s">
        <v>21</v>
      </c>
      <c r="B28" s="4"/>
      <c r="C28" s="4"/>
      <c r="D28" s="4"/>
      <c r="E28" s="4"/>
      <c r="F28" s="32"/>
      <c r="G28" s="32"/>
    </row>
    <row r="29" spans="1:8">
      <c r="A29" s="4" t="s">
        <v>22</v>
      </c>
      <c r="B29" s="4"/>
      <c r="C29" s="4" t="s">
        <v>23</v>
      </c>
      <c r="D29" s="4"/>
      <c r="E29" s="4"/>
      <c r="F29" s="32"/>
      <c r="G29" s="32"/>
    </row>
    <row r="30" spans="1:8">
      <c r="A30" s="19"/>
      <c r="B30" s="18"/>
      <c r="C30" s="18"/>
    </row>
    <row r="31" spans="1:8">
      <c r="A31" s="19"/>
      <c r="B31" s="18"/>
      <c r="C31" s="18"/>
    </row>
    <row r="32" spans="1:8">
      <c r="A32" s="4"/>
      <c r="B32" s="4"/>
      <c r="C32" s="4"/>
    </row>
  </sheetData>
  <mergeCells count="17">
    <mergeCell ref="A14:H14"/>
    <mergeCell ref="A15:A17"/>
    <mergeCell ref="B15:B17"/>
    <mergeCell ref="C15:G15"/>
    <mergeCell ref="H15:H17"/>
    <mergeCell ref="C16:C17"/>
    <mergeCell ref="D16:D17"/>
    <mergeCell ref="E16:G16"/>
    <mergeCell ref="A2:H2"/>
    <mergeCell ref="A5:H5"/>
    <mergeCell ref="A7:A9"/>
    <mergeCell ref="B7:B9"/>
    <mergeCell ref="C7:G7"/>
    <mergeCell ref="H7:H9"/>
    <mergeCell ref="E8:G8"/>
    <mergeCell ref="C8:C9"/>
    <mergeCell ref="D8:D9"/>
  </mergeCells>
  <pageMargins left="0.34" right="0.19" top="0.27" bottom="0.17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9"/>
  <sheetViews>
    <sheetView workbookViewId="0">
      <selection activeCell="D8" sqref="D8:F8"/>
    </sheetView>
  </sheetViews>
  <sheetFormatPr defaultColWidth="9.140625" defaultRowHeight="15"/>
  <cols>
    <col min="1" max="1" width="5.5703125" style="35" customWidth="1"/>
    <col min="2" max="2" width="55.140625" style="35" customWidth="1"/>
    <col min="3" max="3" width="22" style="35" customWidth="1"/>
    <col min="4" max="4" width="17.140625" style="35" customWidth="1"/>
    <col min="5" max="6" width="16" style="35" customWidth="1"/>
    <col min="7" max="7" width="26" style="35" customWidth="1"/>
    <col min="8" max="16384" width="9.140625" style="35"/>
  </cols>
  <sheetData>
    <row r="1" spans="1:8">
      <c r="E1" s="36"/>
      <c r="F1" s="36"/>
      <c r="G1" s="36" t="s">
        <v>62</v>
      </c>
    </row>
    <row r="2" spans="1:8">
      <c r="E2" s="36"/>
      <c r="F2" s="36"/>
      <c r="G2" s="36"/>
    </row>
    <row r="3" spans="1:8" ht="52.5" customHeight="1">
      <c r="A3" s="474" t="s">
        <v>198</v>
      </c>
      <c r="B3" s="475"/>
      <c r="C3" s="475"/>
      <c r="D3" s="475"/>
      <c r="E3" s="475"/>
      <c r="F3" s="475"/>
      <c r="G3" s="475"/>
      <c r="H3" s="58"/>
    </row>
    <row r="4" spans="1:8" ht="18.75">
      <c r="A4" s="57"/>
      <c r="B4" s="59"/>
      <c r="C4" s="86"/>
      <c r="D4" s="59"/>
      <c r="E4" s="59"/>
      <c r="F4" s="86"/>
      <c r="G4" s="59"/>
      <c r="H4" s="58"/>
    </row>
    <row r="5" spans="1:8" s="20" customFormat="1">
      <c r="A5" s="34" t="s">
        <v>199</v>
      </c>
    </row>
    <row r="6" spans="1:8" s="20" customFormat="1" ht="24" customHeight="1">
      <c r="A6" s="34" t="s">
        <v>172</v>
      </c>
    </row>
    <row r="7" spans="1:8" ht="15" customHeight="1">
      <c r="A7" s="477" t="s">
        <v>7</v>
      </c>
      <c r="B7" s="477" t="s">
        <v>8</v>
      </c>
      <c r="C7" s="424" t="s">
        <v>400</v>
      </c>
      <c r="D7" s="476" t="s">
        <v>30</v>
      </c>
      <c r="E7" s="476"/>
      <c r="F7" s="476"/>
      <c r="G7" s="476" t="s">
        <v>67</v>
      </c>
      <c r="H7" s="1"/>
    </row>
    <row r="8" spans="1:8" ht="80.25" customHeight="1">
      <c r="A8" s="477"/>
      <c r="B8" s="477"/>
      <c r="C8" s="471"/>
      <c r="D8" s="114" t="s">
        <v>112</v>
      </c>
      <c r="E8" s="114" t="s">
        <v>138</v>
      </c>
      <c r="F8" s="114" t="s">
        <v>384</v>
      </c>
      <c r="G8" s="476"/>
      <c r="H8" s="1"/>
    </row>
    <row r="9" spans="1:8">
      <c r="A9" s="97">
        <v>1</v>
      </c>
      <c r="B9" s="2"/>
      <c r="C9" s="2"/>
      <c r="D9" s="2"/>
      <c r="E9" s="2"/>
      <c r="F9" s="2"/>
      <c r="G9" s="2"/>
      <c r="H9" s="1"/>
    </row>
    <row r="10" spans="1:8">
      <c r="A10" s="97">
        <v>2</v>
      </c>
      <c r="B10" s="2"/>
      <c r="C10" s="2"/>
      <c r="D10" s="2"/>
      <c r="E10" s="2"/>
      <c r="F10" s="2"/>
      <c r="G10" s="2"/>
      <c r="H10" s="1"/>
    </row>
    <row r="11" spans="1:8">
      <c r="A11" s="97" t="s">
        <v>10</v>
      </c>
      <c r="B11" s="2"/>
      <c r="C11" s="2"/>
      <c r="D11" s="2"/>
      <c r="E11" s="2"/>
      <c r="F11" s="2"/>
      <c r="G11" s="2"/>
      <c r="H11" s="1"/>
    </row>
    <row r="12" spans="1:8">
      <c r="A12" s="97"/>
      <c r="B12" s="2"/>
      <c r="C12" s="2"/>
      <c r="D12" s="2"/>
      <c r="E12" s="2"/>
      <c r="F12" s="2"/>
      <c r="G12" s="2"/>
      <c r="H12" s="1"/>
    </row>
    <row r="13" spans="1:8" s="116" customFormat="1" ht="21" customHeight="1">
      <c r="A13" s="472" t="s">
        <v>174</v>
      </c>
      <c r="B13" s="473"/>
      <c r="C13" s="473"/>
      <c r="D13" s="473"/>
      <c r="E13" s="473"/>
      <c r="F13" s="473"/>
      <c r="G13" s="473"/>
      <c r="H13" s="115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37" t="s">
        <v>17</v>
      </c>
      <c r="B15" s="37"/>
      <c r="C15" s="37"/>
      <c r="D15" s="37" t="s">
        <v>18</v>
      </c>
      <c r="E15" s="37"/>
      <c r="F15" s="37"/>
      <c r="G15" s="37"/>
      <c r="H15" s="32"/>
    </row>
    <row r="16" spans="1:8">
      <c r="A16" s="37" t="s">
        <v>19</v>
      </c>
      <c r="B16" s="37"/>
      <c r="C16" s="37"/>
      <c r="D16" s="31" t="s">
        <v>20</v>
      </c>
      <c r="E16" s="6"/>
      <c r="F16" s="6"/>
      <c r="G16" s="6"/>
      <c r="H16" s="32"/>
    </row>
    <row r="17" spans="1:8">
      <c r="A17" s="31" t="s">
        <v>21</v>
      </c>
      <c r="B17" s="37"/>
      <c r="C17" s="37"/>
      <c r="D17" s="37"/>
      <c r="E17" s="37"/>
      <c r="F17" s="37"/>
      <c r="G17" s="37"/>
      <c r="H17" s="32"/>
    </row>
    <row r="18" spans="1:8">
      <c r="A18" s="37" t="s">
        <v>22</v>
      </c>
      <c r="B18" s="37"/>
      <c r="C18" s="37"/>
      <c r="D18" s="37" t="s">
        <v>23</v>
      </c>
      <c r="E18" s="37"/>
      <c r="F18" s="37"/>
      <c r="G18" s="37"/>
      <c r="H18" s="32"/>
    </row>
    <row r="19" spans="1:8">
      <c r="A19" s="29"/>
      <c r="B19" s="29"/>
      <c r="C19" s="29"/>
      <c r="D19" s="29"/>
    </row>
  </sheetData>
  <mergeCells count="7">
    <mergeCell ref="A13:G13"/>
    <mergeCell ref="A3:G3"/>
    <mergeCell ref="D7:F7"/>
    <mergeCell ref="C7:C8"/>
    <mergeCell ref="B7:B8"/>
    <mergeCell ref="A7:A8"/>
    <mergeCell ref="G7:G8"/>
  </mergeCells>
  <pageMargins left="0.35433070866141736" right="0" top="0.35433070866141736" bottom="0.74803149606299213" header="1.4960629921259843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7"/>
  <sheetViews>
    <sheetView workbookViewId="0">
      <selection activeCell="I6" sqref="I6:I7"/>
    </sheetView>
  </sheetViews>
  <sheetFormatPr defaultRowHeight="15"/>
  <cols>
    <col min="1" max="1" width="6.5703125" customWidth="1"/>
    <col min="2" max="2" width="18.7109375" customWidth="1"/>
    <col min="5" max="5" width="13.85546875" customWidth="1"/>
    <col min="7" max="7" width="14.5703125" style="35" customWidth="1"/>
    <col min="8" max="8" width="14.28515625" customWidth="1"/>
    <col min="9" max="9" width="14.85546875" style="35" customWidth="1"/>
    <col min="10" max="10" width="15.28515625" customWidth="1"/>
    <col min="11" max="11" width="14.85546875" customWidth="1"/>
    <col min="12" max="12" width="14.7109375" customWidth="1"/>
  </cols>
  <sheetData>
    <row r="1" spans="1:12">
      <c r="L1" s="26" t="s">
        <v>60</v>
      </c>
    </row>
    <row r="2" spans="1:12" ht="49.15" customHeight="1">
      <c r="A2" s="474" t="s">
        <v>200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</row>
    <row r="3" spans="1:12" s="20" customFormat="1" ht="34.5" customHeight="1">
      <c r="A3" s="34" t="s">
        <v>180</v>
      </c>
    </row>
    <row r="4" spans="1:12">
      <c r="A4" s="477" t="s">
        <v>7</v>
      </c>
      <c r="B4" s="477" t="s">
        <v>110</v>
      </c>
      <c r="C4" s="477" t="s">
        <v>0</v>
      </c>
      <c r="D4" s="479"/>
      <c r="E4" s="479"/>
      <c r="F4" s="479"/>
      <c r="G4" s="477" t="s">
        <v>176</v>
      </c>
      <c r="H4" s="471"/>
      <c r="I4" s="477" t="s">
        <v>9</v>
      </c>
      <c r="J4" s="476"/>
      <c r="K4" s="476"/>
      <c r="L4" s="476"/>
    </row>
    <row r="5" spans="1:12" ht="19.899999999999999" customHeight="1">
      <c r="A5" s="478"/>
      <c r="B5" s="479"/>
      <c r="C5" s="479"/>
      <c r="D5" s="479"/>
      <c r="E5" s="479"/>
      <c r="F5" s="479"/>
      <c r="G5" s="471"/>
      <c r="H5" s="471"/>
      <c r="I5" s="476"/>
      <c r="J5" s="476"/>
      <c r="K5" s="476"/>
      <c r="L5" s="476"/>
    </row>
    <row r="6" spans="1:12" s="35" customFormat="1" ht="18" customHeight="1">
      <c r="A6" s="478"/>
      <c r="B6" s="479"/>
      <c r="C6" s="477" t="s">
        <v>1</v>
      </c>
      <c r="D6" s="477" t="s">
        <v>2</v>
      </c>
      <c r="E6" s="477" t="s">
        <v>3</v>
      </c>
      <c r="F6" s="477" t="s">
        <v>4</v>
      </c>
      <c r="G6" s="477" t="s">
        <v>177</v>
      </c>
      <c r="H6" s="477" t="s">
        <v>178</v>
      </c>
      <c r="I6" s="424" t="s">
        <v>399</v>
      </c>
      <c r="J6" s="477" t="s">
        <v>30</v>
      </c>
      <c r="K6" s="476"/>
      <c r="L6" s="476"/>
    </row>
    <row r="7" spans="1:12" ht="108" customHeight="1">
      <c r="A7" s="478"/>
      <c r="B7" s="479"/>
      <c r="C7" s="471"/>
      <c r="D7" s="471"/>
      <c r="E7" s="471"/>
      <c r="F7" s="471"/>
      <c r="G7" s="471"/>
      <c r="H7" s="471"/>
      <c r="I7" s="471"/>
      <c r="J7" s="114" t="s">
        <v>112</v>
      </c>
      <c r="K7" s="114" t="s">
        <v>138</v>
      </c>
      <c r="L7" s="114" t="s">
        <v>384</v>
      </c>
    </row>
    <row r="8" spans="1:12" ht="18.600000000000001" customHeight="1">
      <c r="A8" s="97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9.149999999999999" customHeight="1">
      <c r="A9" s="97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97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0.45" customHeight="1">
      <c r="A11" s="477" t="s">
        <v>6</v>
      </c>
      <c r="B11" s="477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17</v>
      </c>
      <c r="B13" s="4"/>
      <c r="C13" s="30"/>
      <c r="D13" s="4"/>
      <c r="E13" s="4"/>
      <c r="F13" s="4" t="s">
        <v>18</v>
      </c>
      <c r="G13" s="37"/>
      <c r="H13" s="30"/>
      <c r="I13" s="30"/>
      <c r="J13" s="30"/>
      <c r="K13" s="30"/>
      <c r="L13" s="5"/>
    </row>
    <row r="14" spans="1:12">
      <c r="A14" s="4" t="s">
        <v>19</v>
      </c>
      <c r="B14" s="4"/>
      <c r="C14" s="30"/>
      <c r="D14" s="6"/>
      <c r="E14" s="6"/>
      <c r="F14" s="31" t="s">
        <v>20</v>
      </c>
      <c r="G14" s="31"/>
      <c r="H14" s="30"/>
      <c r="I14" s="30"/>
      <c r="J14" s="30"/>
      <c r="K14" s="30"/>
      <c r="L14" s="5"/>
    </row>
    <row r="15" spans="1:12">
      <c r="A15" s="31" t="s">
        <v>21</v>
      </c>
      <c r="B15" s="4"/>
      <c r="C15" s="30"/>
      <c r="D15" s="4"/>
      <c r="E15" s="4"/>
      <c r="F15" s="4"/>
      <c r="G15" s="37"/>
      <c r="H15" s="30"/>
      <c r="I15" s="30"/>
      <c r="J15" s="30"/>
      <c r="K15" s="30"/>
      <c r="L15" s="5"/>
    </row>
    <row r="16" spans="1:12">
      <c r="A16" s="4" t="s">
        <v>22</v>
      </c>
      <c r="B16" s="4"/>
      <c r="C16" s="30"/>
      <c r="D16" s="4"/>
      <c r="E16" s="4"/>
      <c r="F16" s="4" t="s">
        <v>23</v>
      </c>
      <c r="G16" s="37"/>
      <c r="H16" s="30"/>
      <c r="I16" s="30"/>
      <c r="J16" s="30"/>
      <c r="K16" s="30"/>
      <c r="L16" s="5"/>
    </row>
    <row r="17" spans="1:1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</sheetData>
  <mergeCells count="15">
    <mergeCell ref="A11:B11"/>
    <mergeCell ref="I6:I7"/>
    <mergeCell ref="A2:L2"/>
    <mergeCell ref="A4:A7"/>
    <mergeCell ref="B4:B7"/>
    <mergeCell ref="C4:F5"/>
    <mergeCell ref="J6:L6"/>
    <mergeCell ref="C6:C7"/>
    <mergeCell ref="D6:D7"/>
    <mergeCell ref="E6:E7"/>
    <mergeCell ref="F6:F7"/>
    <mergeCell ref="G6:G7"/>
    <mergeCell ref="H6:H7"/>
    <mergeCell ref="G4:H5"/>
    <mergeCell ref="I4:L5"/>
  </mergeCells>
  <pageMargins left="0.27559055118110237" right="0" top="0.31496062992125984" bottom="0.55118110236220474" header="0.31496062992125984" footer="0.31496062992125984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3"/>
  <sheetViews>
    <sheetView workbookViewId="0">
      <selection activeCell="M10" sqref="M10"/>
    </sheetView>
  </sheetViews>
  <sheetFormatPr defaultRowHeight="15"/>
  <cols>
    <col min="1" max="1" width="6.5703125" customWidth="1"/>
    <col min="2" max="2" width="15.7109375" customWidth="1"/>
    <col min="3" max="3" width="15.5703125" customWidth="1"/>
    <col min="4" max="4" width="23.5703125" customWidth="1"/>
    <col min="5" max="5" width="21" customWidth="1"/>
    <col min="6" max="6" width="35.28515625" customWidth="1"/>
    <col min="7" max="7" width="29.85546875" customWidth="1"/>
  </cols>
  <sheetData>
    <row r="1" spans="1:7">
      <c r="G1" s="26" t="s">
        <v>72</v>
      </c>
    </row>
    <row r="2" spans="1:7" ht="48" customHeight="1">
      <c r="A2" s="481" t="s">
        <v>401</v>
      </c>
      <c r="B2" s="481"/>
      <c r="C2" s="481"/>
      <c r="D2" s="481"/>
      <c r="E2" s="481"/>
      <c r="F2" s="481"/>
      <c r="G2" s="481"/>
    </row>
    <row r="3" spans="1:7" s="20" customFormat="1" ht="34.5" customHeight="1">
      <c r="A3" s="34" t="s">
        <v>180</v>
      </c>
    </row>
    <row r="4" spans="1:7">
      <c r="A4" s="482" t="s">
        <v>7</v>
      </c>
      <c r="B4" s="477" t="s">
        <v>11</v>
      </c>
      <c r="C4" s="477" t="s">
        <v>12</v>
      </c>
      <c r="D4" s="477" t="s">
        <v>13</v>
      </c>
      <c r="E4" s="477" t="s">
        <v>26</v>
      </c>
      <c r="F4" s="477" t="s">
        <v>14</v>
      </c>
      <c r="G4" s="477" t="s">
        <v>15</v>
      </c>
    </row>
    <row r="5" spans="1:7">
      <c r="A5" s="482"/>
      <c r="B5" s="477"/>
      <c r="C5" s="477"/>
      <c r="D5" s="477"/>
      <c r="E5" s="477"/>
      <c r="F5" s="477"/>
      <c r="G5" s="477"/>
    </row>
    <row r="6" spans="1:7" ht="35.450000000000003" customHeight="1">
      <c r="A6" s="482"/>
      <c r="B6" s="477"/>
      <c r="C6" s="477"/>
      <c r="D6" s="477"/>
      <c r="E6" s="477"/>
      <c r="F6" s="477"/>
      <c r="G6" s="477"/>
    </row>
    <row r="7" spans="1:7" ht="21.6" customHeight="1">
      <c r="A7" s="479" t="s">
        <v>24</v>
      </c>
      <c r="B7" s="479"/>
      <c r="C7" s="479"/>
      <c r="D7" s="479"/>
      <c r="E7" s="479"/>
      <c r="F7" s="479"/>
      <c r="G7" s="479"/>
    </row>
    <row r="8" spans="1:7" ht="22.5" customHeight="1">
      <c r="A8" s="479" t="s">
        <v>133</v>
      </c>
      <c r="B8" s="479"/>
      <c r="C8" s="479"/>
      <c r="D8" s="479"/>
      <c r="E8" s="479"/>
      <c r="F8" s="479"/>
      <c r="G8" s="479"/>
    </row>
    <row r="9" spans="1:7" ht="24.75" customHeight="1">
      <c r="A9" s="97">
        <v>1</v>
      </c>
      <c r="B9" s="2"/>
      <c r="C9" s="2"/>
      <c r="D9" s="2"/>
      <c r="E9" s="2"/>
      <c r="F9" s="2"/>
      <c r="G9" s="2"/>
    </row>
    <row r="10" spans="1:7" ht="23.45" customHeight="1">
      <c r="A10" s="97">
        <v>2</v>
      </c>
      <c r="B10" s="2"/>
      <c r="C10" s="2"/>
      <c r="D10" s="2"/>
      <c r="E10" s="2"/>
      <c r="F10" s="2"/>
      <c r="G10" s="2"/>
    </row>
    <row r="11" spans="1:7" ht="21" customHeight="1">
      <c r="A11" s="480" t="s">
        <v>16</v>
      </c>
      <c r="B11" s="480"/>
      <c r="C11" s="480"/>
      <c r="D11" s="480"/>
      <c r="E11" s="480"/>
      <c r="F11" s="480"/>
      <c r="G11" s="480"/>
    </row>
    <row r="12" spans="1:7" ht="22.15" customHeight="1">
      <c r="A12" s="479" t="s">
        <v>25</v>
      </c>
      <c r="B12" s="479"/>
      <c r="C12" s="479"/>
      <c r="D12" s="479"/>
      <c r="E12" s="479"/>
      <c r="F12" s="479"/>
      <c r="G12" s="479"/>
    </row>
    <row r="13" spans="1:7" ht="23.25" customHeight="1">
      <c r="A13" s="479" t="s">
        <v>133</v>
      </c>
      <c r="B13" s="479"/>
      <c r="C13" s="479"/>
      <c r="D13" s="479"/>
      <c r="E13" s="479"/>
      <c r="F13" s="479"/>
      <c r="G13" s="479"/>
    </row>
    <row r="14" spans="1:7" ht="26.25" customHeight="1">
      <c r="A14" s="97">
        <v>1</v>
      </c>
      <c r="B14" s="2"/>
      <c r="C14" s="2"/>
      <c r="D14" s="2"/>
      <c r="E14" s="2"/>
      <c r="F14" s="2"/>
      <c r="G14" s="2"/>
    </row>
    <row r="15" spans="1:7" ht="24" customHeight="1">
      <c r="A15" s="97">
        <v>2</v>
      </c>
      <c r="B15" s="2"/>
      <c r="C15" s="2"/>
      <c r="D15" s="2"/>
      <c r="E15" s="2"/>
      <c r="F15" s="2"/>
      <c r="G15" s="2"/>
    </row>
    <row r="16" spans="1:7" ht="22.9" customHeight="1">
      <c r="A16" s="480" t="s">
        <v>16</v>
      </c>
      <c r="B16" s="480"/>
      <c r="C16" s="480"/>
      <c r="D16" s="480"/>
      <c r="E16" s="480"/>
      <c r="F16" s="480"/>
      <c r="G16" s="480"/>
    </row>
    <row r="17" spans="1:8">
      <c r="A17" s="1"/>
      <c r="B17" s="1"/>
      <c r="C17" s="1"/>
      <c r="D17" s="1"/>
      <c r="E17" s="1"/>
      <c r="F17" s="1"/>
      <c r="G17" s="1"/>
    </row>
    <row r="18" spans="1:8">
      <c r="A18" s="4" t="s">
        <v>17</v>
      </c>
      <c r="B18" s="4"/>
      <c r="C18" s="5"/>
      <c r="D18" s="4"/>
      <c r="E18" s="4" t="s">
        <v>18</v>
      </c>
      <c r="F18" s="5"/>
      <c r="G18" s="5"/>
      <c r="H18" s="5"/>
    </row>
    <row r="19" spans="1:8">
      <c r="A19" s="4" t="s">
        <v>19</v>
      </c>
      <c r="B19" s="4"/>
      <c r="C19" s="5"/>
      <c r="D19" s="6"/>
      <c r="E19" s="7" t="s">
        <v>20</v>
      </c>
      <c r="F19" s="5"/>
      <c r="G19" s="5"/>
      <c r="H19" s="5"/>
    </row>
    <row r="20" spans="1:8">
      <c r="A20" s="7" t="s">
        <v>21</v>
      </c>
      <c r="B20" s="4"/>
      <c r="C20" s="5"/>
      <c r="D20" s="4"/>
      <c r="E20" s="4"/>
      <c r="F20" s="5"/>
      <c r="G20" s="5"/>
      <c r="H20" s="5"/>
    </row>
    <row r="21" spans="1:8">
      <c r="A21" s="4" t="s">
        <v>22</v>
      </c>
      <c r="B21" s="4"/>
      <c r="C21" s="5"/>
      <c r="D21" s="4"/>
      <c r="E21" s="4" t="s">
        <v>23</v>
      </c>
      <c r="F21" s="5"/>
      <c r="G21" s="5"/>
      <c r="H21" s="5"/>
    </row>
    <row r="22" spans="1:8">
      <c r="A22" s="1"/>
      <c r="B22" s="1"/>
      <c r="C22" s="1"/>
      <c r="D22" s="1"/>
      <c r="E22" s="1"/>
    </row>
    <row r="23" spans="1:8">
      <c r="A23" s="1"/>
      <c r="B23" s="1"/>
      <c r="C23" s="1"/>
      <c r="D23" s="1"/>
      <c r="E23" s="1"/>
      <c r="F23" s="1"/>
      <c r="G23" s="1"/>
    </row>
  </sheetData>
  <mergeCells count="14">
    <mergeCell ref="A16:G16"/>
    <mergeCell ref="A2:G2"/>
    <mergeCell ref="A4:A6"/>
    <mergeCell ref="B4:B6"/>
    <mergeCell ref="C4:C6"/>
    <mergeCell ref="D4:D6"/>
    <mergeCell ref="E4:E6"/>
    <mergeCell ref="F4:F6"/>
    <mergeCell ref="G4:G6"/>
    <mergeCell ref="A7:G7"/>
    <mergeCell ref="A8:G8"/>
    <mergeCell ref="A11:G11"/>
    <mergeCell ref="A12:G12"/>
    <mergeCell ref="A13:G13"/>
  </mergeCells>
  <pageMargins left="0.27559055118110237" right="0" top="0.27559055118110237" bottom="0.19685039370078741" header="0.31496062992125984" footer="0.31496062992125984"/>
  <pageSetup paperSize="9" scale="9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63"/>
  <sheetViews>
    <sheetView workbookViewId="0">
      <selection activeCell="M8" sqref="M8"/>
    </sheetView>
  </sheetViews>
  <sheetFormatPr defaultColWidth="9.140625" defaultRowHeight="15"/>
  <cols>
    <col min="1" max="1" width="19.140625" style="35" customWidth="1"/>
    <col min="2" max="2" width="34.140625" style="35" customWidth="1"/>
    <col min="3" max="3" width="12.42578125" style="35" customWidth="1"/>
    <col min="4" max="4" width="14.7109375" style="35" customWidth="1"/>
    <col min="5" max="5" width="12.140625" style="35" customWidth="1"/>
    <col min="6" max="6" width="9.42578125" style="35" customWidth="1"/>
    <col min="7" max="7" width="12.140625" style="35" customWidth="1"/>
    <col min="8" max="8" width="8.85546875" style="35" customWidth="1"/>
    <col min="9" max="9" width="11.28515625" style="35" customWidth="1"/>
    <col min="10" max="10" width="8.5703125" style="35" customWidth="1"/>
    <col min="11" max="11" width="22.85546875" style="35" customWidth="1"/>
    <col min="12" max="16384" width="9.140625" style="35"/>
  </cols>
  <sheetData>
    <row r="1" spans="1:11" ht="17.45" customHeight="1">
      <c r="K1" s="36" t="s">
        <v>168</v>
      </c>
    </row>
    <row r="2" spans="1:11" ht="27" customHeight="1">
      <c r="A2" s="491" t="s">
        <v>109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</row>
    <row r="3" spans="1:11" s="20" customFormat="1" ht="34.5" customHeight="1">
      <c r="A3" s="34" t="s">
        <v>201</v>
      </c>
    </row>
    <row r="4" spans="1:11" ht="6.6" customHeight="1">
      <c r="E4" s="82"/>
    </row>
    <row r="5" spans="1:11" ht="18.75" customHeight="1">
      <c r="A5" s="477" t="s">
        <v>29</v>
      </c>
      <c r="B5" s="477"/>
      <c r="C5" s="477" t="s">
        <v>402</v>
      </c>
      <c r="D5" s="424" t="s">
        <v>399</v>
      </c>
      <c r="E5" s="492" t="s">
        <v>112</v>
      </c>
      <c r="F5" s="492"/>
      <c r="G5" s="492" t="s">
        <v>138</v>
      </c>
      <c r="H5" s="492"/>
      <c r="I5" s="492" t="s">
        <v>384</v>
      </c>
      <c r="J5" s="476"/>
      <c r="K5" s="477" t="s">
        <v>175</v>
      </c>
    </row>
    <row r="6" spans="1:11" ht="96.75" customHeight="1">
      <c r="A6" s="477"/>
      <c r="B6" s="477"/>
      <c r="C6" s="477"/>
      <c r="D6" s="471"/>
      <c r="E6" s="96" t="s">
        <v>30</v>
      </c>
      <c r="F6" s="96" t="s">
        <v>113</v>
      </c>
      <c r="G6" s="96" t="s">
        <v>30</v>
      </c>
      <c r="H6" s="96" t="s">
        <v>179</v>
      </c>
      <c r="I6" s="96" t="s">
        <v>30</v>
      </c>
      <c r="J6" s="96" t="s">
        <v>403</v>
      </c>
      <c r="K6" s="476"/>
    </row>
    <row r="7" spans="1:11" ht="22.5" customHeight="1">
      <c r="A7" s="487" t="s">
        <v>32</v>
      </c>
      <c r="B7" s="117" t="s">
        <v>31</v>
      </c>
      <c r="C7" s="56"/>
      <c r="D7" s="56"/>
      <c r="E7" s="56"/>
      <c r="F7" s="9"/>
      <c r="G7" s="56"/>
      <c r="H7" s="9"/>
      <c r="I7" s="56"/>
      <c r="J7" s="56"/>
      <c r="K7" s="9"/>
    </row>
    <row r="8" spans="1:11" ht="21" customHeight="1">
      <c r="A8" s="487"/>
      <c r="B8" s="117" t="s">
        <v>114</v>
      </c>
      <c r="C8" s="56"/>
      <c r="D8" s="56"/>
      <c r="E8" s="56"/>
      <c r="F8" s="9"/>
      <c r="G8" s="56"/>
      <c r="H8" s="9"/>
      <c r="I8" s="56"/>
      <c r="J8" s="56"/>
      <c r="K8" s="9"/>
    </row>
    <row r="9" spans="1:11" ht="47.25" customHeight="1">
      <c r="A9" s="487"/>
      <c r="B9" s="118" t="s">
        <v>115</v>
      </c>
      <c r="C9" s="9"/>
      <c r="D9" s="9"/>
      <c r="E9" s="9"/>
      <c r="F9" s="9"/>
      <c r="G9" s="9"/>
      <c r="H9" s="9"/>
      <c r="I9" s="9"/>
      <c r="J9" s="9"/>
      <c r="K9" s="9"/>
    </row>
    <row r="10" spans="1:11" ht="33.75" customHeight="1">
      <c r="A10" s="487"/>
      <c r="B10" s="119" t="s">
        <v>203</v>
      </c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21" customHeight="1">
      <c r="A11" s="487"/>
      <c r="B11" s="120" t="s">
        <v>116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ht="33" customHeight="1">
      <c r="A12" s="487"/>
      <c r="B12" s="119" t="s">
        <v>203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29.25" customHeight="1">
      <c r="A13" s="487"/>
      <c r="B13" s="120" t="s">
        <v>117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ht="33" customHeight="1">
      <c r="A14" s="487"/>
      <c r="B14" s="119" t="s">
        <v>203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18" customHeight="1">
      <c r="A15" s="486" t="s">
        <v>108</v>
      </c>
      <c r="B15" s="486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16.5" customHeight="1">
      <c r="A16" s="488" t="s">
        <v>27</v>
      </c>
      <c r="B16" s="489"/>
      <c r="C16" s="9"/>
      <c r="D16" s="9"/>
      <c r="E16" s="9"/>
      <c r="F16" s="9"/>
      <c r="G16" s="9"/>
      <c r="H16" s="9"/>
      <c r="I16" s="9"/>
      <c r="J16" s="9"/>
      <c r="K16" s="9"/>
    </row>
    <row r="17" spans="1:11" ht="21" customHeight="1">
      <c r="A17" s="487" t="s">
        <v>204</v>
      </c>
      <c r="B17" s="117" t="s">
        <v>31</v>
      </c>
      <c r="C17" s="56"/>
      <c r="D17" s="56"/>
      <c r="E17" s="56"/>
      <c r="F17" s="9"/>
      <c r="G17" s="56"/>
      <c r="H17" s="9"/>
      <c r="I17" s="56"/>
      <c r="J17" s="56"/>
      <c r="K17" s="9"/>
    </row>
    <row r="18" spans="1:11" ht="21" customHeight="1">
      <c r="A18" s="487"/>
      <c r="B18" s="117" t="s">
        <v>114</v>
      </c>
      <c r="C18" s="56"/>
      <c r="D18" s="56"/>
      <c r="E18" s="56"/>
      <c r="F18" s="9"/>
      <c r="G18" s="56"/>
      <c r="H18" s="9"/>
      <c r="I18" s="56"/>
      <c r="J18" s="56"/>
      <c r="K18" s="9"/>
    </row>
    <row r="19" spans="1:11" ht="36.6" customHeight="1">
      <c r="A19" s="487"/>
      <c r="B19" s="118" t="s">
        <v>115</v>
      </c>
      <c r="C19" s="9"/>
      <c r="D19" s="9"/>
      <c r="E19" s="9"/>
      <c r="F19" s="9"/>
      <c r="G19" s="9"/>
      <c r="H19" s="9"/>
      <c r="I19" s="9"/>
      <c r="J19" s="9"/>
      <c r="K19" s="9"/>
    </row>
    <row r="20" spans="1:11" ht="34.15" customHeight="1">
      <c r="A20" s="487"/>
      <c r="B20" s="119" t="s">
        <v>203</v>
      </c>
      <c r="C20" s="9"/>
      <c r="D20" s="9"/>
      <c r="E20" s="10"/>
      <c r="F20" s="9"/>
      <c r="G20" s="10"/>
      <c r="H20" s="9"/>
      <c r="I20" s="10"/>
      <c r="J20" s="10"/>
      <c r="K20" s="9"/>
    </row>
    <row r="21" spans="1:11" ht="23.25" customHeight="1">
      <c r="A21" s="487"/>
      <c r="B21" s="120" t="s">
        <v>116</v>
      </c>
      <c r="C21" s="9"/>
      <c r="D21" s="9"/>
      <c r="E21" s="9"/>
      <c r="F21" s="9"/>
      <c r="G21" s="9"/>
      <c r="H21" s="9"/>
      <c r="I21" s="9"/>
      <c r="J21" s="9"/>
      <c r="K21" s="9"/>
    </row>
    <row r="22" spans="1:11" ht="35.25" customHeight="1">
      <c r="A22" s="487"/>
      <c r="B22" s="119" t="s">
        <v>203</v>
      </c>
      <c r="C22" s="9"/>
      <c r="D22" s="9"/>
      <c r="E22" s="10"/>
      <c r="F22" s="9"/>
      <c r="G22" s="10"/>
      <c r="H22" s="9"/>
      <c r="I22" s="10"/>
      <c r="J22" s="10"/>
      <c r="K22" s="9"/>
    </row>
    <row r="23" spans="1:11" ht="27.75" customHeight="1">
      <c r="A23" s="487"/>
      <c r="B23" s="120" t="s">
        <v>117</v>
      </c>
      <c r="C23" s="9"/>
      <c r="D23" s="9"/>
      <c r="E23" s="9"/>
      <c r="F23" s="9"/>
      <c r="G23" s="9"/>
      <c r="H23" s="9"/>
      <c r="I23" s="9"/>
      <c r="J23" s="9"/>
      <c r="K23" s="9"/>
    </row>
    <row r="24" spans="1:11" ht="34.15" customHeight="1">
      <c r="A24" s="490"/>
      <c r="B24" s="119" t="s">
        <v>203</v>
      </c>
      <c r="C24" s="9"/>
      <c r="D24" s="9"/>
      <c r="E24" s="10"/>
      <c r="F24" s="9"/>
      <c r="G24" s="10"/>
      <c r="H24" s="9"/>
      <c r="I24" s="10"/>
      <c r="J24" s="10"/>
      <c r="K24" s="9"/>
    </row>
    <row r="25" spans="1:11" ht="19.5" customHeight="1">
      <c r="A25" s="486" t="s">
        <v>108</v>
      </c>
      <c r="B25" s="486"/>
      <c r="C25" s="55"/>
      <c r="D25" s="55"/>
      <c r="E25" s="55"/>
      <c r="F25" s="55"/>
      <c r="G25" s="55"/>
      <c r="H25" s="55"/>
      <c r="I25" s="55"/>
      <c r="J25" s="55"/>
      <c r="K25" s="55"/>
    </row>
    <row r="26" spans="1:11" ht="23.25" customHeight="1">
      <c r="A26" s="487" t="s">
        <v>202</v>
      </c>
      <c r="B26" s="117" t="s">
        <v>31</v>
      </c>
      <c r="C26" s="56"/>
      <c r="D26" s="56"/>
      <c r="E26" s="56"/>
      <c r="F26" s="9"/>
      <c r="G26" s="56"/>
      <c r="H26" s="9"/>
      <c r="I26" s="56"/>
      <c r="J26" s="56"/>
      <c r="K26" s="9"/>
    </row>
    <row r="27" spans="1:11" ht="23.25" customHeight="1">
      <c r="A27" s="487"/>
      <c r="B27" s="117" t="s">
        <v>114</v>
      </c>
      <c r="C27" s="56"/>
      <c r="D27" s="56"/>
      <c r="E27" s="56"/>
      <c r="F27" s="9"/>
      <c r="G27" s="56"/>
      <c r="H27" s="9"/>
      <c r="I27" s="56"/>
      <c r="J27" s="56"/>
      <c r="K27" s="9"/>
    </row>
    <row r="28" spans="1:11" ht="30" customHeight="1">
      <c r="A28" s="487"/>
      <c r="B28" s="118" t="s">
        <v>115</v>
      </c>
      <c r="C28" s="9"/>
      <c r="D28" s="9"/>
      <c r="E28" s="9"/>
      <c r="F28" s="9"/>
      <c r="G28" s="9"/>
      <c r="H28" s="9"/>
      <c r="I28" s="9"/>
      <c r="J28" s="9"/>
      <c r="K28" s="9"/>
    </row>
    <row r="29" spans="1:11" ht="22.15" customHeight="1">
      <c r="A29" s="487"/>
      <c r="B29" s="119" t="s">
        <v>206</v>
      </c>
      <c r="C29" s="9"/>
      <c r="D29" s="9"/>
      <c r="E29" s="9"/>
      <c r="F29" s="9"/>
      <c r="G29" s="9"/>
      <c r="H29" s="9"/>
      <c r="I29" s="9"/>
      <c r="J29" s="9"/>
      <c r="K29" s="9"/>
    </row>
    <row r="30" spans="1:11" ht="20.25" customHeight="1">
      <c r="A30" s="487"/>
      <c r="B30" s="120" t="s">
        <v>116</v>
      </c>
      <c r="C30" s="9"/>
      <c r="D30" s="9"/>
      <c r="E30" s="9"/>
      <c r="F30" s="9"/>
      <c r="G30" s="9"/>
      <c r="H30" s="9"/>
      <c r="I30" s="9"/>
      <c r="J30" s="9"/>
      <c r="K30" s="9"/>
    </row>
    <row r="31" spans="1:11" ht="22.9" customHeight="1">
      <c r="A31" s="487"/>
      <c r="B31" s="119" t="s">
        <v>206</v>
      </c>
      <c r="C31" s="9"/>
      <c r="D31" s="9"/>
      <c r="E31" s="9"/>
      <c r="F31" s="9"/>
      <c r="G31" s="9"/>
      <c r="H31" s="9"/>
      <c r="I31" s="9"/>
      <c r="J31" s="9"/>
      <c r="K31" s="9"/>
    </row>
    <row r="32" spans="1:11" ht="28.5" customHeight="1">
      <c r="A32" s="487"/>
      <c r="B32" s="120" t="s">
        <v>117</v>
      </c>
      <c r="C32" s="9"/>
      <c r="D32" s="9"/>
      <c r="E32" s="9"/>
      <c r="F32" s="9"/>
      <c r="G32" s="9"/>
      <c r="H32" s="9"/>
      <c r="I32" s="9"/>
      <c r="J32" s="9"/>
      <c r="K32" s="9"/>
    </row>
    <row r="33" spans="1:11" ht="24.6" customHeight="1">
      <c r="A33" s="490"/>
      <c r="B33" s="119" t="s">
        <v>206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1" customHeight="1">
      <c r="A34" s="486" t="s">
        <v>108</v>
      </c>
      <c r="B34" s="486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23.25" customHeight="1">
      <c r="A35" s="483" t="s">
        <v>205</v>
      </c>
      <c r="B35" s="117" t="s">
        <v>31</v>
      </c>
      <c r="C35" s="56"/>
      <c r="D35" s="56"/>
      <c r="E35" s="56"/>
      <c r="F35" s="9"/>
      <c r="G35" s="56"/>
      <c r="H35" s="9"/>
      <c r="I35" s="56"/>
      <c r="J35" s="56"/>
      <c r="K35" s="9"/>
    </row>
    <row r="36" spans="1:11" ht="23.25" customHeight="1">
      <c r="A36" s="483"/>
      <c r="B36" s="117" t="s">
        <v>114</v>
      </c>
      <c r="C36" s="56"/>
      <c r="D36" s="56"/>
      <c r="E36" s="56"/>
      <c r="F36" s="9"/>
      <c r="G36" s="56"/>
      <c r="H36" s="9"/>
      <c r="I36" s="56"/>
      <c r="J36" s="56"/>
      <c r="K36" s="9"/>
    </row>
    <row r="37" spans="1:11" ht="30" customHeight="1">
      <c r="A37" s="483"/>
      <c r="B37" s="118" t="s">
        <v>115</v>
      </c>
      <c r="C37" s="9"/>
      <c r="D37" s="9"/>
      <c r="E37" s="9"/>
      <c r="F37" s="9"/>
      <c r="G37" s="9"/>
      <c r="H37" s="9"/>
      <c r="I37" s="9"/>
      <c r="J37" s="9"/>
      <c r="K37" s="9"/>
    </row>
    <row r="38" spans="1:11" ht="24.6" customHeight="1">
      <c r="A38" s="483"/>
      <c r="B38" s="119" t="s">
        <v>206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0.25" customHeight="1">
      <c r="A39" s="483"/>
      <c r="B39" s="120" t="s">
        <v>116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3.45" customHeight="1">
      <c r="A40" s="483"/>
      <c r="B40" s="119" t="s">
        <v>206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8.5" customHeight="1">
      <c r="A41" s="483"/>
      <c r="B41" s="120" t="s">
        <v>117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3.45" customHeight="1">
      <c r="A42" s="484"/>
      <c r="B42" s="119" t="s">
        <v>206</v>
      </c>
      <c r="C42" s="9"/>
      <c r="D42" s="9"/>
      <c r="E42" s="9"/>
      <c r="F42" s="9"/>
      <c r="G42" s="9"/>
      <c r="H42" s="9"/>
      <c r="I42" s="9"/>
      <c r="J42" s="9"/>
      <c r="K42" s="9"/>
    </row>
    <row r="43" spans="1:11" ht="19.5" customHeight="1">
      <c r="A43" s="485"/>
      <c r="B43" s="485"/>
      <c r="C43" s="485"/>
      <c r="D43" s="485"/>
      <c r="E43" s="485"/>
      <c r="F43" s="485"/>
      <c r="G43" s="485"/>
      <c r="H43" s="485"/>
      <c r="I43" s="485"/>
      <c r="J43" s="485"/>
      <c r="K43" s="485"/>
    </row>
    <row r="44" spans="1:11">
      <c r="A44" s="37" t="s">
        <v>17</v>
      </c>
      <c r="B44" s="37"/>
      <c r="C44" s="38"/>
      <c r="D44" s="38"/>
      <c r="E44" s="37"/>
      <c r="F44" s="37" t="s">
        <v>18</v>
      </c>
      <c r="G44" s="38"/>
      <c r="I44" s="38"/>
      <c r="J44" s="38"/>
    </row>
    <row r="45" spans="1:11">
      <c r="A45" s="37" t="s">
        <v>19</v>
      </c>
      <c r="B45" s="37"/>
      <c r="C45" s="38"/>
      <c r="D45" s="38"/>
      <c r="E45" s="6"/>
      <c r="F45" s="39" t="s">
        <v>20</v>
      </c>
      <c r="G45" s="38"/>
      <c r="I45" s="38"/>
      <c r="J45" s="38"/>
    </row>
    <row r="46" spans="1:11">
      <c r="A46" s="39" t="s">
        <v>21</v>
      </c>
      <c r="B46" s="37"/>
      <c r="C46" s="38"/>
      <c r="D46" s="38"/>
      <c r="E46" s="37"/>
      <c r="F46" s="37"/>
      <c r="G46" s="38"/>
      <c r="I46" s="38"/>
      <c r="J46" s="38"/>
    </row>
    <row r="47" spans="1:11">
      <c r="A47" s="37" t="s">
        <v>22</v>
      </c>
      <c r="B47" s="37"/>
      <c r="C47" s="38"/>
      <c r="D47" s="38"/>
      <c r="E47" s="37"/>
      <c r="F47" s="37" t="s">
        <v>23</v>
      </c>
      <c r="G47" s="38"/>
      <c r="I47" s="38"/>
      <c r="J47" s="38"/>
    </row>
    <row r="54" ht="20.25" customHeight="1"/>
    <row r="55" ht="18.75" customHeight="1"/>
    <row r="56" ht="18.75" customHeight="1"/>
    <row r="57" ht="20.25" customHeight="1"/>
    <row r="58" ht="18.75" customHeight="1"/>
    <row r="59" ht="18.75" customHeight="1"/>
    <row r="60" ht="18.75" customHeight="1"/>
    <row r="61" ht="23.25" customHeight="1"/>
    <row r="62" ht="18.75" customHeight="1"/>
    <row r="63" ht="51" customHeight="1"/>
  </sheetData>
  <mergeCells count="17">
    <mergeCell ref="A2:K2"/>
    <mergeCell ref="E5:F5"/>
    <mergeCell ref="G5:H5"/>
    <mergeCell ref="A5:B6"/>
    <mergeCell ref="I5:J5"/>
    <mergeCell ref="K5:K6"/>
    <mergeCell ref="A35:A42"/>
    <mergeCell ref="A43:K43"/>
    <mergeCell ref="A15:B15"/>
    <mergeCell ref="A7:A14"/>
    <mergeCell ref="C5:C6"/>
    <mergeCell ref="D5:D6"/>
    <mergeCell ref="A16:B16"/>
    <mergeCell ref="A17:A24"/>
    <mergeCell ref="A25:B25"/>
    <mergeCell ref="A26:A33"/>
    <mergeCell ref="A34:B34"/>
  </mergeCells>
  <pageMargins left="0.39370078740157483" right="0" top="0.35433070866141736" bottom="0" header="0.19685039370078741" footer="0.15748031496062992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</vt:i4>
      </vt:variant>
    </vt:vector>
  </HeadingPairs>
  <TitlesOfParts>
    <vt:vector size="20" baseType="lpstr">
      <vt:lpstr>прил 1</vt:lpstr>
      <vt:lpstr>прил 2</vt:lpstr>
      <vt:lpstr>прил 3</vt:lpstr>
      <vt:lpstr>прил 4</vt:lpstr>
      <vt:lpstr>прил 5</vt:lpstr>
      <vt:lpstr>прил 6</vt:lpstr>
      <vt:lpstr>прил 7 </vt:lpstr>
      <vt:lpstr>прил 8</vt:lpstr>
      <vt:lpstr>прил 9</vt:lpstr>
      <vt:lpstr>прил 10</vt:lpstr>
      <vt:lpstr>прил 10.1.</vt:lpstr>
      <vt:lpstr>прил 10.1.а</vt:lpstr>
      <vt:lpstr>прил 10.2.</vt:lpstr>
      <vt:lpstr>прил 10.3.</vt:lpstr>
      <vt:lpstr>прил.11 Указы 2017-2018</vt:lpstr>
      <vt:lpstr>прил.11 Указы 2019-2020</vt:lpstr>
      <vt:lpstr>прил.12</vt:lpstr>
      <vt:lpstr>прил.12.1.</vt:lpstr>
      <vt:lpstr>прил.13</vt:lpstr>
      <vt:lpstr>'прил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2017-07-25T13:50:15Z</dcterms:modified>
</cp:coreProperties>
</file>